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celina.nunes\Desktop\"/>
    </mc:Choice>
  </mc:AlternateContent>
  <xr:revisionPtr revIDLastSave="0" documentId="13_ncr:1_{A37D520E-FCD0-41D9-8DA0-6A9E72228970}" xr6:coauthVersionLast="47" xr6:coauthVersionMax="47" xr10:uidLastSave="{00000000-0000-0000-0000-000000000000}"/>
  <bookViews>
    <workbookView xWindow="-110" yWindow="-110" windowWidth="38620" windowHeight="21100" tabRatio="834" xr2:uid="{00000000-000D-0000-FFFF-FFFF00000000}"/>
  </bookViews>
  <sheets>
    <sheet name="ÍNDICE" sheetId="65" r:id="rId1"/>
    <sheet name="CALHETA_AM" sheetId="15" r:id="rId2"/>
    <sheet name="CALHETA_AM_FR" sheetId="41" r:id="rId3"/>
    <sheet name="CALHETA_CM" sheetId="3" r:id="rId4"/>
    <sheet name="CALHETA_CM_FR " sheetId="42" r:id="rId5"/>
    <sheet name="CALHETA_AF" sheetId="14" r:id="rId6"/>
    <sheet name="CÂMARA DE LOBOS_AM" sheetId="16" r:id="rId7"/>
    <sheet name="CÂMARA DE LOBOS_AM_FR" sheetId="43" r:id="rId8"/>
    <sheet name="CÂMARA DE LOBOS_CM" sheetId="4" r:id="rId9"/>
    <sheet name="CÂMARA DE LOBOS_CM_FR" sheetId="44" r:id="rId10"/>
    <sheet name="CÂMARA DE LOBOS_AF" sheetId="17" r:id="rId11"/>
    <sheet name="FUNCHAL_AM" sheetId="19" r:id="rId12"/>
    <sheet name="FUNCHAL_AM_FR" sheetId="45" r:id="rId13"/>
    <sheet name="FUNCHAL_CM" sheetId="5" r:id="rId14"/>
    <sheet name="FUNCHAL_CM_FR" sheetId="46" r:id="rId15"/>
    <sheet name="FUNCHAL_AF" sheetId="21" r:id="rId16"/>
    <sheet name="MACHICO_AM" sheetId="6" r:id="rId17"/>
    <sheet name="MACHICO_AM_FR" sheetId="47" r:id="rId18"/>
    <sheet name="MACHICO_CM" sheetId="23" r:id="rId19"/>
    <sheet name="MACHICO_CM_FR" sheetId="48" r:id="rId20"/>
    <sheet name="MACHICO_AF" sheetId="24" r:id="rId21"/>
    <sheet name="PONTA DO SOL_AM" sheetId="7" r:id="rId22"/>
    <sheet name="PONTA DO SOL_AM_FR" sheetId="49" r:id="rId23"/>
    <sheet name="PONTA DO SOL_CM" sheetId="25" r:id="rId24"/>
    <sheet name="PONTA DO SOL_CM_FR" sheetId="50" r:id="rId25"/>
    <sheet name="PONTA DO SOL_AF" sheetId="26" r:id="rId26"/>
    <sheet name="PORTO MONIZ_AM" sheetId="8" r:id="rId27"/>
    <sheet name="PORTO MONIZ_AM_FR" sheetId="51" r:id="rId28"/>
    <sheet name="PORTO MONIZ_CM" sheetId="27" r:id="rId29"/>
    <sheet name="PORTO MONIZ_CM_FR" sheetId="52" r:id="rId30"/>
    <sheet name="PORTO MONIZ_AF" sheetId="28" r:id="rId31"/>
    <sheet name="RIBEIRA BRAVA_AM" sheetId="10" r:id="rId32"/>
    <sheet name="RIBEIRA BRAVA_AM_FR" sheetId="53" r:id="rId33"/>
    <sheet name="RIBEIRA BRAVA_CM" sheetId="31" r:id="rId34"/>
    <sheet name="RIBEIRA BRAVA_CM_FR" sheetId="54" r:id="rId35"/>
    <sheet name="RIBEIRA BRAVA_AF" sheetId="32" r:id="rId36"/>
    <sheet name="SANTA CRUZ_AM" sheetId="11" r:id="rId37"/>
    <sheet name="SANTA CRUZ_AM_FR" sheetId="55" r:id="rId38"/>
    <sheet name="SANTA CRUZ_CM" sheetId="33" r:id="rId39"/>
    <sheet name="SANTA CRUZ_CM_FR" sheetId="56" r:id="rId40"/>
    <sheet name="SANTA CRUZ_AF" sheetId="34" r:id="rId41"/>
    <sheet name="SANTANA_AM" sheetId="12" r:id="rId42"/>
    <sheet name="SANTANA_AM_FR" sheetId="57" r:id="rId43"/>
    <sheet name="SANTANA_CM" sheetId="35" r:id="rId44"/>
    <sheet name="SANTANA_CM_FR" sheetId="58" r:id="rId45"/>
    <sheet name="SANTANA_AF" sheetId="36" r:id="rId46"/>
    <sheet name="SÃO VICENTE_AM" sheetId="13" r:id="rId47"/>
    <sheet name="SÃO VICENTE_AM_FR" sheetId="60" r:id="rId48"/>
    <sheet name="SÃO VICENTE_CM" sheetId="37" r:id="rId49"/>
    <sheet name="SÃO VICENTE_CM_FR" sheetId="61" r:id="rId50"/>
    <sheet name="SÃO VICENTE_AF" sheetId="38" r:id="rId51"/>
    <sheet name="PORTO SANTO_AM" sheetId="9" r:id="rId52"/>
    <sheet name="PORTO SANTO_AM_FR" sheetId="63" r:id="rId53"/>
    <sheet name="PORTO SANTO_CM" sheetId="29" r:id="rId54"/>
    <sheet name="PORTO SANTO_CM_FR " sheetId="64" r:id="rId55"/>
    <sheet name="PORTO SANTO_AF" sheetId="30" r:id="rId56"/>
    <sheet name="PARTIDOS" sheetId="40" r:id="rId57"/>
  </sheets>
  <definedNames>
    <definedName name="_xlnm.Print_Area" localSheetId="5">CALHETA_AF!$B$2:$AD$154</definedName>
    <definedName name="_xlnm.Print_Area" localSheetId="1">CALHETA_AM!$B$1:$AD$23</definedName>
    <definedName name="_xlnm.Print_Area" localSheetId="2">CALHETA_AM_FR!$B$2:$P$152</definedName>
    <definedName name="_xlnm.Print_Area" localSheetId="3">CALHETA_CM!$B$2:$AD$25</definedName>
    <definedName name="_xlnm.Print_Area" localSheetId="4">'CALHETA_CM_FR '!$B$2:$P$161</definedName>
    <definedName name="_xlnm.Print_Area" localSheetId="10">'CÂMARA DE LOBOS_AF'!$B$2:$AD$139</definedName>
    <definedName name="_xlnm.Print_Area" localSheetId="6">'CÂMARA DE LOBOS_AM'!$B$1:$AD$33</definedName>
    <definedName name="_xlnm.Print_Area" localSheetId="7">'CÂMARA DE LOBOS_AM_FR'!$B$2:$P$125</definedName>
    <definedName name="_xlnm.Print_Area" localSheetId="8">'CÂMARA DE LOBOS_CM'!$B$2:$AD$35</definedName>
    <definedName name="_xlnm.Print_Area" localSheetId="9">'CÂMARA DE LOBOS_CM_FR'!$B$2:$P$145</definedName>
    <definedName name="_xlnm.Print_Area" localSheetId="15">FUNCHAL_AF!$B$2:$AD$351</definedName>
    <definedName name="_xlnm.Print_Area" localSheetId="11">FUNCHAL_AM!$B$1:$AD$42</definedName>
    <definedName name="_xlnm.Print_Area" localSheetId="12">FUNCHAL_AM_FR!$B$2:$P$371</definedName>
    <definedName name="_xlnm.Print_Area" localSheetId="13">FUNCHAL_CM!$B$2:$AD$43</definedName>
    <definedName name="_xlnm.Print_Area" localSheetId="14">FUNCHAL_CM_FR!$B$2:$P$370</definedName>
    <definedName name="_xlnm.Print_Area" localSheetId="20">MACHICO_AF!$B$2:$AD$157</definedName>
    <definedName name="_xlnm.Print_Area" localSheetId="16">MACHICO_AM!$B$1:$AD$29</definedName>
    <definedName name="_xlnm.Print_Area" localSheetId="17">MACHICO_AM_FR!$B$2:$P$130</definedName>
    <definedName name="_xlnm.Print_Area" localSheetId="18">MACHICO_CM!$B$2:$AD$31</definedName>
    <definedName name="_xlnm.Print_Area" localSheetId="19">MACHICO_CM_FR!$B$2:$P$130</definedName>
    <definedName name="_xlnm.Print_Area" localSheetId="56">PARTIDOS!$B$1:$B$42</definedName>
    <definedName name="_xlnm.Print_Area" localSheetId="25">'PONTA DO SOL_AF'!$B$2:$AD$77</definedName>
    <definedName name="_xlnm.Print_Area" localSheetId="21">'PONTA DO SOL_AM'!$B$1:$AD$29</definedName>
    <definedName name="_xlnm.Print_Area" localSheetId="22">'PONTA DO SOL_AM_FR'!$B$2:$P$75</definedName>
    <definedName name="_xlnm.Print_Area" localSheetId="23">'PONTA DO SOL_CM'!$B$2:$AD$32</definedName>
    <definedName name="_xlnm.Print_Area" localSheetId="24">'PONTA DO SOL_CM_FR'!$B$2:$P$78</definedName>
    <definedName name="_xlnm.Print_Area" localSheetId="30">'PORTO MONIZ_AF'!$B$2:$AD$89</definedName>
    <definedName name="_xlnm.Print_Area" localSheetId="26">'PORTO MONIZ_AM'!$B$1:$AD$25</definedName>
    <definedName name="_xlnm.Print_Area" localSheetId="27">'PORTO MONIZ_AM_FR'!$B$2:$P$85</definedName>
    <definedName name="_xlnm.Print_Area" localSheetId="28">'PORTO MONIZ_CM'!$B$2:$AD$26</definedName>
    <definedName name="_xlnm.Print_Area" localSheetId="29">'PORTO MONIZ_CM_FR'!$B$2:$P$96</definedName>
    <definedName name="_xlnm.Print_Area" localSheetId="55">'PORTO SANTO_AF'!$B$2:$AD$27</definedName>
    <definedName name="_xlnm.Print_Area" localSheetId="51">'PORTO SANTO_AM'!$B$1:$AD$25</definedName>
    <definedName name="_xlnm.Print_Area" localSheetId="52">'PORTO SANTO_AM_FR'!$B$2:$P$26</definedName>
    <definedName name="_xlnm.Print_Area" localSheetId="53">'PORTO SANTO_CM'!$B$2:$AD$30</definedName>
    <definedName name="_xlnm.Print_Area" localSheetId="54">'PORTO SANTO_CM_FR '!$B$2:$P$28</definedName>
    <definedName name="_xlnm.Print_Area" localSheetId="35">'RIBEIRA BRAVA_AF'!$B$2:$AD$112</definedName>
    <definedName name="_xlnm.Print_Area" localSheetId="31">'RIBEIRA BRAVA_AM'!$B$1:$AD$29</definedName>
    <definedName name="_xlnm.Print_Area" localSheetId="32">'RIBEIRA BRAVA_AM_FR'!$B$2:$P$96</definedName>
    <definedName name="_xlnm.Print_Area" localSheetId="33">'RIBEIRA BRAVA_CM'!$B$2:$AD$30</definedName>
    <definedName name="_xlnm.Print_Area" localSheetId="34">'RIBEIRA BRAVA_CM_FR'!$B$2:$P$100</definedName>
    <definedName name="_xlnm.Print_Area" localSheetId="40">'SANTA CRUZ_AF'!$B$2:$AD$139</definedName>
    <definedName name="_xlnm.Print_Area" localSheetId="36">'SANTA CRUZ_AM'!$B$1:$AD$33</definedName>
    <definedName name="_xlnm.Print_Area" localSheetId="37">'SANTA CRUZ_AM_FR'!$B$2:$P$155</definedName>
    <definedName name="_xlnm.Print_Area" localSheetId="38">'SANTA CRUZ_CM'!$B$2:$AD$35</definedName>
    <definedName name="_xlnm.Print_Area" localSheetId="39">'SANTA CRUZ_CM_FR'!$B$2:$P$155</definedName>
    <definedName name="_xlnm.Print_Area" localSheetId="45">SANTANA_AF!$B$2:$AD$129</definedName>
    <definedName name="_xlnm.Print_Area" localSheetId="41">SANTANA_AM!$B$1:$AD$25</definedName>
    <definedName name="_xlnm.Print_Area" localSheetId="42">SANTANA_AM_FR!$B$2:$P$132</definedName>
    <definedName name="_xlnm.Print_Area" localSheetId="43">SANTANA_CM!$B$2:$AD$27</definedName>
    <definedName name="_xlnm.Print_Area" localSheetId="44">SANTANA_CM_FR!$B$2:$P$138</definedName>
    <definedName name="_xlnm.Print_Area" localSheetId="50">'SÃO VICENTE_AF'!$B$2:$AD$78</definedName>
    <definedName name="_xlnm.Print_Area" localSheetId="46">'SÃO VICENTE_AM'!$B$1:$AD$29</definedName>
    <definedName name="_xlnm.Print_Area" localSheetId="47">'SÃO VICENTE_AM_FR'!$B$2:$P$82</definedName>
    <definedName name="_xlnm.Print_Area" localSheetId="48">'SÃO VICENTE_CM'!$B$2:$AD$32</definedName>
    <definedName name="_xlnm.Print_Area" localSheetId="49">'SÃO VICENTE_CM_FR'!$B$2:$P$82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93" i="14" l="1"/>
  <c r="T92" i="14"/>
  <c r="T91" i="14"/>
  <c r="T86" i="14"/>
  <c r="T85" i="14"/>
  <c r="T84" i="14"/>
  <c r="R93" i="14"/>
  <c r="R92" i="14"/>
  <c r="R91" i="14"/>
  <c r="R89" i="14"/>
  <c r="R86" i="14"/>
  <c r="R85" i="14"/>
  <c r="R84" i="14"/>
  <c r="P94" i="14"/>
  <c r="P93" i="14"/>
  <c r="P92" i="14"/>
  <c r="P91" i="14"/>
  <c r="P89" i="14"/>
  <c r="P86" i="14"/>
  <c r="P85" i="14"/>
  <c r="P84" i="14"/>
  <c r="N93" i="14"/>
  <c r="N92" i="14"/>
  <c r="N91" i="14"/>
  <c r="N89" i="14"/>
  <c r="N86" i="14"/>
  <c r="N85" i="14"/>
  <c r="N84" i="14"/>
  <c r="L93" i="14"/>
  <c r="L92" i="14"/>
  <c r="L91" i="14"/>
  <c r="L89" i="14"/>
  <c r="L86" i="14"/>
  <c r="L85" i="14"/>
  <c r="L84" i="14"/>
  <c r="J93" i="14"/>
  <c r="J92" i="14"/>
  <c r="J91" i="14"/>
  <c r="J86" i="14"/>
  <c r="J85" i="14"/>
  <c r="J84" i="14"/>
  <c r="H86" i="14"/>
  <c r="H85" i="14"/>
  <c r="H84" i="14"/>
  <c r="H90" i="14"/>
  <c r="H95" i="14"/>
  <c r="H92" i="14"/>
  <c r="F93" i="14"/>
  <c r="F92" i="14"/>
  <c r="F86" i="14"/>
  <c r="F85" i="14"/>
  <c r="F84" i="14"/>
  <c r="D93" i="14"/>
  <c r="D92" i="14"/>
  <c r="D89" i="14"/>
  <c r="D86" i="14"/>
  <c r="D85" i="14"/>
  <c r="D84" i="14"/>
  <c r="P69" i="60"/>
  <c r="P72" i="60"/>
  <c r="AD24" i="30" l="1"/>
  <c r="AB20" i="30"/>
  <c r="AB19" i="30"/>
  <c r="AB17" i="30"/>
  <c r="AB10" i="30"/>
  <c r="AA10" i="30"/>
  <c r="AB9" i="30"/>
  <c r="AB8" i="30"/>
  <c r="AB7" i="30"/>
  <c r="P14" i="64"/>
  <c r="N26" i="64"/>
  <c r="N22" i="64"/>
  <c r="N21" i="64"/>
  <c r="N20" i="64"/>
  <c r="N18" i="64"/>
  <c r="N9" i="64"/>
  <c r="N8" i="64"/>
  <c r="N7" i="64"/>
  <c r="AD15" i="29"/>
  <c r="AB27" i="29"/>
  <c r="AB22" i="29"/>
  <c r="AB21" i="29"/>
  <c r="AB19" i="29"/>
  <c r="AB18" i="29"/>
  <c r="AA10" i="29"/>
  <c r="AB9" i="29"/>
  <c r="AB10" i="29" s="1"/>
  <c r="AB8" i="29"/>
  <c r="AB7" i="29"/>
  <c r="N24" i="63"/>
  <c r="N20" i="63"/>
  <c r="N19" i="63"/>
  <c r="N18" i="63"/>
  <c r="N16" i="63"/>
  <c r="N9" i="63"/>
  <c r="N8" i="63"/>
  <c r="N7" i="63"/>
  <c r="AB22" i="9"/>
  <c r="AB19" i="9"/>
  <c r="AB18" i="9"/>
  <c r="AB16" i="9"/>
  <c r="AB15" i="9"/>
  <c r="AA9" i="9"/>
  <c r="AB8" i="9"/>
  <c r="AB9" i="9" s="1"/>
  <c r="AB7" i="9"/>
  <c r="AB6" i="9"/>
  <c r="P17" i="53"/>
  <c r="P41" i="53"/>
  <c r="P65" i="53"/>
  <c r="P89" i="53"/>
  <c r="AD22" i="31"/>
  <c r="AD102" i="32"/>
  <c r="AD75" i="32"/>
  <c r="AD42" i="32"/>
  <c r="AD20" i="32"/>
  <c r="P148" i="56"/>
  <c r="AD132" i="34"/>
  <c r="AD67" i="38"/>
  <c r="AD41" i="38"/>
  <c r="AD15" i="38"/>
  <c r="AB74" i="38"/>
  <c r="AB72" i="38"/>
  <c r="AB71" i="38"/>
  <c r="AB69" i="38"/>
  <c r="AB68" i="38"/>
  <c r="AB62" i="38"/>
  <c r="AB61" i="38"/>
  <c r="AB60" i="38"/>
  <c r="AB48" i="38"/>
  <c r="AB46" i="38"/>
  <c r="AB45" i="38"/>
  <c r="AB43" i="38"/>
  <c r="AB42" i="38"/>
  <c r="AA36" i="38"/>
  <c r="AB35" i="38"/>
  <c r="AB34" i="38"/>
  <c r="AB33" i="38"/>
  <c r="AB22" i="38"/>
  <c r="AB20" i="38"/>
  <c r="AB19" i="38"/>
  <c r="AB17" i="38"/>
  <c r="AB16" i="38"/>
  <c r="AB9" i="38"/>
  <c r="AB8" i="38"/>
  <c r="AB7" i="38"/>
  <c r="P69" i="61"/>
  <c r="P42" i="61"/>
  <c r="P15" i="61"/>
  <c r="N78" i="61"/>
  <c r="N77" i="61"/>
  <c r="N75" i="61"/>
  <c r="N74" i="61"/>
  <c r="N72" i="61"/>
  <c r="N70" i="61"/>
  <c r="N64" i="61"/>
  <c r="N63" i="61"/>
  <c r="N62" i="61"/>
  <c r="N51" i="61"/>
  <c r="N50" i="61"/>
  <c r="N48" i="61"/>
  <c r="N47" i="61"/>
  <c r="N45" i="61"/>
  <c r="N43" i="61"/>
  <c r="N37" i="61"/>
  <c r="N36" i="61"/>
  <c r="N35" i="61"/>
  <c r="N24" i="61"/>
  <c r="N23" i="61"/>
  <c r="N21" i="61"/>
  <c r="N20" i="61"/>
  <c r="N18" i="61"/>
  <c r="N16" i="61"/>
  <c r="N9" i="61"/>
  <c r="N8" i="61"/>
  <c r="N7" i="61"/>
  <c r="AD15" i="37"/>
  <c r="AB25" i="37"/>
  <c r="AB23" i="37"/>
  <c r="AB21" i="37"/>
  <c r="AB20" i="37"/>
  <c r="AB18" i="37"/>
  <c r="AB16" i="37"/>
  <c r="AB9" i="37"/>
  <c r="AB8" i="37"/>
  <c r="AB7" i="37"/>
  <c r="P42" i="60"/>
  <c r="P15" i="60"/>
  <c r="N78" i="60"/>
  <c r="N77" i="60"/>
  <c r="N75" i="60"/>
  <c r="N74" i="60"/>
  <c r="N72" i="60"/>
  <c r="N70" i="60"/>
  <c r="N64" i="60"/>
  <c r="N63" i="60"/>
  <c r="N62" i="60"/>
  <c r="N51" i="60"/>
  <c r="N50" i="60"/>
  <c r="N48" i="60"/>
  <c r="N47" i="60"/>
  <c r="N45" i="60"/>
  <c r="N43" i="60"/>
  <c r="N37" i="60"/>
  <c r="N36" i="60"/>
  <c r="N35" i="60"/>
  <c r="N24" i="60"/>
  <c r="N23" i="60"/>
  <c r="N21" i="60"/>
  <c r="N20" i="60"/>
  <c r="N18" i="60"/>
  <c r="N16" i="60"/>
  <c r="N9" i="60"/>
  <c r="N8" i="60"/>
  <c r="N7" i="60"/>
  <c r="AD15" i="13"/>
  <c r="AB24" i="13"/>
  <c r="AB23" i="13"/>
  <c r="AB21" i="13"/>
  <c r="AB20" i="13"/>
  <c r="AB18" i="13"/>
  <c r="AB16" i="13"/>
  <c r="AA9" i="13"/>
  <c r="AB8" i="13"/>
  <c r="AB9" i="13" s="1"/>
  <c r="AB7" i="13"/>
  <c r="AB6" i="13"/>
  <c r="AB125" i="36"/>
  <c r="AB124" i="36"/>
  <c r="AB123" i="36"/>
  <c r="AB122" i="36"/>
  <c r="AB120" i="36"/>
  <c r="AB119" i="36"/>
  <c r="AB118" i="36"/>
  <c r="AB105" i="36"/>
  <c r="AB104" i="36"/>
  <c r="AB103" i="36"/>
  <c r="AB102" i="36"/>
  <c r="AB99" i="36"/>
  <c r="AA99" i="36"/>
  <c r="AB98" i="36"/>
  <c r="AB97" i="36"/>
  <c r="AB96" i="36"/>
  <c r="AB82" i="36"/>
  <c r="AB81" i="36"/>
  <c r="AB80" i="36"/>
  <c r="AB78" i="36"/>
  <c r="AA74" i="36"/>
  <c r="AB73" i="36"/>
  <c r="AB72" i="36"/>
  <c r="AB74" i="36" s="1"/>
  <c r="AB71" i="36"/>
  <c r="AB58" i="36"/>
  <c r="AB57" i="36"/>
  <c r="AB56" i="36"/>
  <c r="AB54" i="36"/>
  <c r="AA50" i="36"/>
  <c r="AB49" i="36"/>
  <c r="AB48" i="36"/>
  <c r="AB50" i="36" s="1"/>
  <c r="AB47" i="36"/>
  <c r="AB35" i="36"/>
  <c r="AB34" i="36"/>
  <c r="AB33" i="36"/>
  <c r="AB31" i="36"/>
  <c r="AB28" i="36"/>
  <c r="AB27" i="36"/>
  <c r="AB26" i="36"/>
  <c r="AB15" i="36"/>
  <c r="AB14" i="36"/>
  <c r="AB13" i="36"/>
  <c r="AB12" i="36"/>
  <c r="AB9" i="36"/>
  <c r="AB8" i="36"/>
  <c r="AB7" i="36"/>
  <c r="P127" i="58"/>
  <c r="P104" i="58"/>
  <c r="P81" i="58"/>
  <c r="P58" i="58"/>
  <c r="P35" i="58"/>
  <c r="P12" i="58"/>
  <c r="N131" i="58"/>
  <c r="N130" i="58"/>
  <c r="N129" i="58"/>
  <c r="N126" i="58"/>
  <c r="N124" i="58"/>
  <c r="N123" i="58"/>
  <c r="N122" i="58"/>
  <c r="N111" i="58"/>
  <c r="N108" i="58"/>
  <c r="N107" i="58"/>
  <c r="N106" i="58"/>
  <c r="N103" i="58"/>
  <c r="N101" i="58"/>
  <c r="N100" i="58"/>
  <c r="N99" i="58"/>
  <c r="N88" i="58"/>
  <c r="N85" i="58"/>
  <c r="N84" i="58"/>
  <c r="N83" i="58"/>
  <c r="N80" i="58"/>
  <c r="N78" i="58"/>
  <c r="N77" i="58"/>
  <c r="N76" i="58"/>
  <c r="N65" i="58"/>
  <c r="N62" i="58"/>
  <c r="N61" i="58"/>
  <c r="N60" i="58"/>
  <c r="N57" i="58"/>
  <c r="N55" i="58"/>
  <c r="N54" i="58"/>
  <c r="N53" i="58"/>
  <c r="N42" i="58"/>
  <c r="N39" i="58"/>
  <c r="N38" i="58"/>
  <c r="N37" i="58"/>
  <c r="N34" i="58"/>
  <c r="N32" i="58"/>
  <c r="N31" i="58"/>
  <c r="N30" i="58"/>
  <c r="N19" i="58"/>
  <c r="N16" i="58"/>
  <c r="N15" i="58"/>
  <c r="N14" i="58"/>
  <c r="N11" i="58"/>
  <c r="N9" i="58"/>
  <c r="N8" i="58"/>
  <c r="N7" i="58"/>
  <c r="AD14" i="35"/>
  <c r="AB23" i="35"/>
  <c r="AB19" i="35"/>
  <c r="AB18" i="35"/>
  <c r="AB17" i="35"/>
  <c r="AB13" i="35"/>
  <c r="AB9" i="35"/>
  <c r="AB8" i="35"/>
  <c r="AB7" i="35"/>
  <c r="N128" i="57"/>
  <c r="N125" i="57"/>
  <c r="N124" i="57"/>
  <c r="N123" i="57"/>
  <c r="N121" i="57"/>
  <c r="N119" i="57"/>
  <c r="N118" i="57"/>
  <c r="N117" i="57"/>
  <c r="N106" i="57"/>
  <c r="N103" i="57"/>
  <c r="N102" i="57"/>
  <c r="N101" i="57"/>
  <c r="N99" i="57"/>
  <c r="N97" i="57"/>
  <c r="N96" i="57"/>
  <c r="N95" i="57"/>
  <c r="N84" i="57"/>
  <c r="N81" i="57"/>
  <c r="N80" i="57"/>
  <c r="N79" i="57"/>
  <c r="N77" i="57"/>
  <c r="N75" i="57"/>
  <c r="N74" i="57"/>
  <c r="N73" i="57"/>
  <c r="N62" i="57"/>
  <c r="N59" i="57"/>
  <c r="N58" i="57"/>
  <c r="N57" i="57"/>
  <c r="N55" i="57"/>
  <c r="N53" i="57"/>
  <c r="N52" i="57"/>
  <c r="N51" i="57"/>
  <c r="N40" i="57"/>
  <c r="N37" i="57"/>
  <c r="N36" i="57"/>
  <c r="N35" i="57"/>
  <c r="N33" i="57"/>
  <c r="N31" i="57"/>
  <c r="N30" i="57"/>
  <c r="N29" i="57"/>
  <c r="N18" i="57"/>
  <c r="N15" i="57"/>
  <c r="N14" i="57"/>
  <c r="N13" i="57"/>
  <c r="N11" i="57"/>
  <c r="N9" i="57"/>
  <c r="N8" i="57"/>
  <c r="N7" i="57"/>
  <c r="AB21" i="12"/>
  <c r="AB18" i="12"/>
  <c r="AB16" i="12"/>
  <c r="AB15" i="12"/>
  <c r="AB12" i="12"/>
  <c r="AB8" i="12"/>
  <c r="AB7" i="12"/>
  <c r="AB6" i="12"/>
  <c r="AD124" i="34"/>
  <c r="AD38" i="34"/>
  <c r="AD43" i="34"/>
  <c r="AD46" i="34"/>
  <c r="AB135" i="34"/>
  <c r="AB133" i="34"/>
  <c r="AB132" i="34"/>
  <c r="AB130" i="34"/>
  <c r="AB129" i="34"/>
  <c r="AB124" i="34"/>
  <c r="AB123" i="34"/>
  <c r="AB122" i="34"/>
  <c r="AB111" i="34"/>
  <c r="AB109" i="34"/>
  <c r="AB108" i="34"/>
  <c r="AB104" i="34"/>
  <c r="AB102" i="34"/>
  <c r="AB100" i="34"/>
  <c r="AB95" i="34"/>
  <c r="AB94" i="34"/>
  <c r="AB93" i="34"/>
  <c r="AB81" i="34"/>
  <c r="AB79" i="34"/>
  <c r="AB78" i="34"/>
  <c r="AB75" i="34"/>
  <c r="AB73" i="34"/>
  <c r="AA68" i="34"/>
  <c r="AB67" i="34"/>
  <c r="AB66" i="34"/>
  <c r="AB65" i="34"/>
  <c r="AB54" i="34"/>
  <c r="AB52" i="34"/>
  <c r="AB51" i="34"/>
  <c r="AB49" i="34"/>
  <c r="AB47" i="34"/>
  <c r="AB44" i="34"/>
  <c r="AB41" i="34"/>
  <c r="AB36" i="34"/>
  <c r="AB35" i="34"/>
  <c r="AB34" i="34"/>
  <c r="AB23" i="34"/>
  <c r="AB21" i="34"/>
  <c r="AB20" i="34"/>
  <c r="AB17" i="34"/>
  <c r="AB15" i="34"/>
  <c r="AB14" i="34"/>
  <c r="AB9" i="34"/>
  <c r="AB8" i="34"/>
  <c r="AB7" i="34"/>
  <c r="P134" i="56"/>
  <c r="P142" i="56"/>
  <c r="P111" i="56"/>
  <c r="P103" i="56"/>
  <c r="P80" i="56"/>
  <c r="P72" i="56"/>
  <c r="P49" i="56"/>
  <c r="P41" i="56"/>
  <c r="P10" i="56"/>
  <c r="P18" i="56"/>
  <c r="N152" i="56"/>
  <c r="N151" i="56"/>
  <c r="N149" i="56"/>
  <c r="N148" i="56"/>
  <c r="N146" i="56"/>
  <c r="N143" i="56"/>
  <c r="N140" i="56"/>
  <c r="N139" i="56"/>
  <c r="N136" i="56"/>
  <c r="N133" i="56"/>
  <c r="N132" i="56"/>
  <c r="N131" i="56"/>
  <c r="N121" i="56"/>
  <c r="N120" i="56"/>
  <c r="N118" i="56"/>
  <c r="N117" i="56"/>
  <c r="N115" i="56"/>
  <c r="N112" i="56"/>
  <c r="N109" i="56"/>
  <c r="N108" i="56"/>
  <c r="N105" i="56"/>
  <c r="N102" i="56"/>
  <c r="N101" i="56"/>
  <c r="N100" i="56"/>
  <c r="N90" i="56"/>
  <c r="N89" i="56"/>
  <c r="N87" i="56"/>
  <c r="N86" i="56"/>
  <c r="N84" i="56"/>
  <c r="N81" i="56"/>
  <c r="N78" i="56"/>
  <c r="N77" i="56"/>
  <c r="N74" i="56"/>
  <c r="N71" i="56"/>
  <c r="N70" i="56"/>
  <c r="N69" i="56"/>
  <c r="N59" i="56"/>
  <c r="N58" i="56"/>
  <c r="N56" i="56"/>
  <c r="N55" i="56"/>
  <c r="N53" i="56"/>
  <c r="N50" i="56"/>
  <c r="N47" i="56"/>
  <c r="N46" i="56"/>
  <c r="N43" i="56"/>
  <c r="N40" i="56"/>
  <c r="N39" i="56"/>
  <c r="N38" i="56"/>
  <c r="N28" i="56"/>
  <c r="N27" i="56"/>
  <c r="N25" i="56"/>
  <c r="N24" i="56"/>
  <c r="N22" i="56"/>
  <c r="N19" i="56"/>
  <c r="N16" i="56"/>
  <c r="N15" i="56"/>
  <c r="N12" i="56"/>
  <c r="N9" i="56"/>
  <c r="N8" i="56"/>
  <c r="N7" i="56"/>
  <c r="AD12" i="33"/>
  <c r="AD20" i="33"/>
  <c r="AB31" i="33"/>
  <c r="AB30" i="33"/>
  <c r="AB27" i="33"/>
  <c r="AB26" i="33"/>
  <c r="AB24" i="33"/>
  <c r="AB21" i="33"/>
  <c r="AB18" i="33"/>
  <c r="AB17" i="33"/>
  <c r="AB15" i="33"/>
  <c r="AA10" i="33"/>
  <c r="AB9" i="33"/>
  <c r="AB10" i="33" s="1"/>
  <c r="AB8" i="33"/>
  <c r="AB7" i="33"/>
  <c r="P134" i="55"/>
  <c r="P142" i="55"/>
  <c r="P111" i="55"/>
  <c r="P103" i="55"/>
  <c r="P72" i="55"/>
  <c r="P80" i="55"/>
  <c r="P49" i="55"/>
  <c r="P41" i="55"/>
  <c r="P18" i="55"/>
  <c r="P10" i="55"/>
  <c r="N152" i="55"/>
  <c r="N151" i="55"/>
  <c r="N149" i="55"/>
  <c r="N148" i="55"/>
  <c r="N146" i="55"/>
  <c r="N143" i="55"/>
  <c r="N140" i="55"/>
  <c r="N139" i="55"/>
  <c r="N136" i="55"/>
  <c r="N133" i="55"/>
  <c r="N132" i="55"/>
  <c r="N131" i="55"/>
  <c r="N121" i="55"/>
  <c r="N120" i="55"/>
  <c r="N118" i="55"/>
  <c r="N117" i="55"/>
  <c r="N115" i="55"/>
  <c r="N112" i="55"/>
  <c r="N109" i="55"/>
  <c r="N108" i="55"/>
  <c r="N105" i="55"/>
  <c r="N102" i="55"/>
  <c r="N101" i="55"/>
  <c r="N100" i="55"/>
  <c r="N90" i="55"/>
  <c r="N89" i="55"/>
  <c r="N87" i="55"/>
  <c r="N86" i="55"/>
  <c r="N84" i="55"/>
  <c r="N81" i="55"/>
  <c r="N78" i="55"/>
  <c r="N77" i="55"/>
  <c r="N74" i="55"/>
  <c r="N71" i="55"/>
  <c r="N70" i="55"/>
  <c r="N69" i="55"/>
  <c r="N59" i="55"/>
  <c r="N58" i="55"/>
  <c r="N56" i="55"/>
  <c r="N55" i="55"/>
  <c r="N53" i="55"/>
  <c r="N50" i="55"/>
  <c r="N47" i="55"/>
  <c r="N46" i="55"/>
  <c r="N43" i="55"/>
  <c r="N40" i="55"/>
  <c r="N39" i="55"/>
  <c r="N38" i="55"/>
  <c r="N28" i="55"/>
  <c r="N27" i="55"/>
  <c r="N25" i="55"/>
  <c r="N24" i="55"/>
  <c r="N22" i="55"/>
  <c r="N19" i="55"/>
  <c r="N16" i="55"/>
  <c r="N15" i="55"/>
  <c r="N12" i="55"/>
  <c r="N9" i="55"/>
  <c r="N8" i="55"/>
  <c r="N7" i="55"/>
  <c r="AD19" i="11"/>
  <c r="AD11" i="11"/>
  <c r="AB29" i="11"/>
  <c r="AB28" i="11"/>
  <c r="AB26" i="11"/>
  <c r="AB25" i="11"/>
  <c r="AB23" i="11"/>
  <c r="AB20" i="11"/>
  <c r="AB17" i="11"/>
  <c r="AB16" i="11"/>
  <c r="AB14" i="11"/>
  <c r="AA9" i="11"/>
  <c r="AB8" i="11"/>
  <c r="AB7" i="11"/>
  <c r="AB9" i="11" s="1"/>
  <c r="AB6" i="11"/>
  <c r="AB36" i="38" l="1"/>
  <c r="AB68" i="34"/>
  <c r="AD97" i="32"/>
  <c r="AD99" i="32"/>
  <c r="AD70" i="32"/>
  <c r="AD72" i="32"/>
  <c r="AD48" i="32"/>
  <c r="AD46" i="32"/>
  <c r="AD45" i="32"/>
  <c r="AD16" i="32"/>
  <c r="AD21" i="32"/>
  <c r="AD23" i="32"/>
  <c r="AB106" i="32"/>
  <c r="AB103" i="32"/>
  <c r="AB100" i="32"/>
  <c r="AB98" i="32"/>
  <c r="AB92" i="32"/>
  <c r="AB91" i="32"/>
  <c r="AB90" i="32"/>
  <c r="AB79" i="32"/>
  <c r="AB76" i="32"/>
  <c r="AB73" i="32"/>
  <c r="AB71" i="32"/>
  <c r="AB65" i="32"/>
  <c r="AB64" i="32"/>
  <c r="AB63" i="32"/>
  <c r="AB52" i="32"/>
  <c r="AB51" i="32"/>
  <c r="AB49" i="32"/>
  <c r="AB46" i="32"/>
  <c r="AB43" i="32"/>
  <c r="AB37" i="32"/>
  <c r="AB36" i="32"/>
  <c r="AB35" i="32"/>
  <c r="AB24" i="32"/>
  <c r="AB23" i="32"/>
  <c r="AB21" i="32"/>
  <c r="AB18" i="32"/>
  <c r="AB15" i="32"/>
  <c r="AA10" i="32"/>
  <c r="AB9" i="32"/>
  <c r="AB8" i="32"/>
  <c r="AB10" i="32" s="1"/>
  <c r="AB7" i="32"/>
  <c r="P88" i="54"/>
  <c r="P93" i="54"/>
  <c r="P90" i="54"/>
  <c r="P68" i="54"/>
  <c r="P63" i="54"/>
  <c r="P65" i="54"/>
  <c r="P38" i="54"/>
  <c r="P40" i="54"/>
  <c r="P43" i="54"/>
  <c r="P15" i="54"/>
  <c r="P18" i="54"/>
  <c r="P16" i="54"/>
  <c r="P13" i="54"/>
  <c r="N97" i="54"/>
  <c r="N96" i="54"/>
  <c r="N94" i="54"/>
  <c r="N91" i="54"/>
  <c r="N87" i="54"/>
  <c r="N84" i="54"/>
  <c r="N83" i="54"/>
  <c r="N82" i="54"/>
  <c r="N72" i="54"/>
  <c r="N71" i="54"/>
  <c r="N69" i="54"/>
  <c r="N66" i="54"/>
  <c r="N62" i="54"/>
  <c r="N59" i="54"/>
  <c r="N58" i="54"/>
  <c r="N57" i="54"/>
  <c r="N47" i="54"/>
  <c r="N46" i="54"/>
  <c r="N44" i="54"/>
  <c r="N41" i="54"/>
  <c r="N37" i="54"/>
  <c r="N34" i="54"/>
  <c r="N33" i="54"/>
  <c r="N32" i="54"/>
  <c r="N22" i="54"/>
  <c r="N21" i="54"/>
  <c r="N19" i="54"/>
  <c r="N16" i="54"/>
  <c r="N12" i="54"/>
  <c r="N9" i="54"/>
  <c r="N8" i="54"/>
  <c r="N7" i="54"/>
  <c r="AD17" i="31"/>
  <c r="AD16" i="31"/>
  <c r="AB26" i="31"/>
  <c r="AB25" i="31"/>
  <c r="AB23" i="31"/>
  <c r="AB19" i="31"/>
  <c r="AB14" i="31"/>
  <c r="AB9" i="31"/>
  <c r="AB8" i="31"/>
  <c r="AB7" i="31"/>
  <c r="P85" i="53"/>
  <c r="P61" i="53"/>
  <c r="P37" i="53"/>
  <c r="P13" i="53"/>
  <c r="N93" i="53"/>
  <c r="N92" i="53"/>
  <c r="N90" i="53"/>
  <c r="N87" i="53"/>
  <c r="N84" i="53"/>
  <c r="N81" i="53"/>
  <c r="N80" i="53"/>
  <c r="N79" i="53"/>
  <c r="N69" i="53"/>
  <c r="N68" i="53"/>
  <c r="N66" i="53"/>
  <c r="N63" i="53"/>
  <c r="N60" i="53"/>
  <c r="N57" i="53"/>
  <c r="N56" i="53"/>
  <c r="N55" i="53"/>
  <c r="N45" i="53"/>
  <c r="N44" i="53"/>
  <c r="N42" i="53"/>
  <c r="N39" i="53"/>
  <c r="N36" i="53"/>
  <c r="N33" i="53"/>
  <c r="N32" i="53"/>
  <c r="N31" i="53"/>
  <c r="N21" i="53"/>
  <c r="N20" i="53"/>
  <c r="N18" i="53"/>
  <c r="N15" i="53"/>
  <c r="N12" i="53"/>
  <c r="N9" i="53"/>
  <c r="N8" i="53"/>
  <c r="N7" i="53"/>
  <c r="AD20" i="10"/>
  <c r="AD16" i="10"/>
  <c r="AB24" i="10"/>
  <c r="AB23" i="10"/>
  <c r="AB21" i="10"/>
  <c r="AB18" i="10"/>
  <c r="AB14" i="10"/>
  <c r="AA9" i="10"/>
  <c r="AB8" i="10"/>
  <c r="AB7" i="10"/>
  <c r="AB6" i="10"/>
  <c r="AB85" i="28"/>
  <c r="AB84" i="28"/>
  <c r="AB82" i="28"/>
  <c r="AB77" i="28"/>
  <c r="AB76" i="28"/>
  <c r="AB75" i="28"/>
  <c r="AB62" i="28"/>
  <c r="AB61" i="28"/>
  <c r="AB59" i="28"/>
  <c r="AA53" i="28"/>
  <c r="AB52" i="28"/>
  <c r="AB51" i="28"/>
  <c r="AB53" i="28" s="1"/>
  <c r="AB50" i="28"/>
  <c r="AB38" i="28"/>
  <c r="AB37" i="28"/>
  <c r="AB35" i="28"/>
  <c r="AB30" i="28"/>
  <c r="AB29" i="28"/>
  <c r="AB28" i="28"/>
  <c r="AB17" i="28"/>
  <c r="AB16" i="28"/>
  <c r="AB9" i="28"/>
  <c r="AB8" i="28"/>
  <c r="AB7" i="28"/>
  <c r="P84" i="52"/>
  <c r="P85" i="52"/>
  <c r="P60" i="52"/>
  <c r="P61" i="52"/>
  <c r="P36" i="52"/>
  <c r="P37" i="52"/>
  <c r="P12" i="52"/>
  <c r="P13" i="52"/>
  <c r="N91" i="52"/>
  <c r="N90" i="52"/>
  <c r="N88" i="52"/>
  <c r="N81" i="52"/>
  <c r="N80" i="52"/>
  <c r="N79" i="52"/>
  <c r="N67" i="52"/>
  <c r="N66" i="52"/>
  <c r="N64" i="52"/>
  <c r="N57" i="52"/>
  <c r="N56" i="52"/>
  <c r="N55" i="52"/>
  <c r="N43" i="52"/>
  <c r="N42" i="52"/>
  <c r="N40" i="52"/>
  <c r="N33" i="52"/>
  <c r="N32" i="52"/>
  <c r="N31" i="52"/>
  <c r="N19" i="52"/>
  <c r="N18" i="52"/>
  <c r="N16" i="52"/>
  <c r="N9" i="52"/>
  <c r="N8" i="52"/>
  <c r="N7" i="52"/>
  <c r="AD14" i="27"/>
  <c r="AD15" i="27"/>
  <c r="AB21" i="27"/>
  <c r="AB20" i="27"/>
  <c r="AB18" i="27"/>
  <c r="AB9" i="27"/>
  <c r="AB8" i="27"/>
  <c r="AB7" i="27"/>
  <c r="P367" i="46"/>
  <c r="P368" i="45"/>
  <c r="P92" i="42"/>
  <c r="P155" i="42"/>
  <c r="P76" i="51"/>
  <c r="P55" i="51"/>
  <c r="P33" i="51"/>
  <c r="P13" i="51"/>
  <c r="P12" i="51"/>
  <c r="N80" i="51"/>
  <c r="N79" i="51"/>
  <c r="N77" i="51"/>
  <c r="N73" i="51"/>
  <c r="N72" i="51"/>
  <c r="N71" i="51"/>
  <c r="N59" i="51"/>
  <c r="N58" i="51"/>
  <c r="N56" i="51"/>
  <c r="N51" i="51"/>
  <c r="N50" i="51"/>
  <c r="N49" i="51"/>
  <c r="N37" i="51"/>
  <c r="N36" i="51"/>
  <c r="N34" i="51"/>
  <c r="N30" i="51"/>
  <c r="N29" i="51"/>
  <c r="N28" i="51"/>
  <c r="N16" i="51"/>
  <c r="N15" i="51"/>
  <c r="N13" i="51"/>
  <c r="N9" i="51"/>
  <c r="N8" i="51"/>
  <c r="N7" i="51"/>
  <c r="AD13" i="8"/>
  <c r="AB18" i="8"/>
  <c r="AB17" i="8"/>
  <c r="AB15" i="8"/>
  <c r="AB9" i="8"/>
  <c r="AA9" i="8"/>
  <c r="AB8" i="8"/>
  <c r="AB7" i="8"/>
  <c r="AB6" i="8"/>
  <c r="AB74" i="26"/>
  <c r="AB71" i="26"/>
  <c r="AB70" i="26"/>
  <c r="AB68" i="26"/>
  <c r="AB66" i="26"/>
  <c r="AB60" i="26"/>
  <c r="AB59" i="26"/>
  <c r="AB58" i="26"/>
  <c r="AB48" i="26"/>
  <c r="AB45" i="26"/>
  <c r="AB44" i="26"/>
  <c r="AB42" i="26"/>
  <c r="AB40" i="26"/>
  <c r="AB35" i="26"/>
  <c r="AB34" i="26"/>
  <c r="AB33" i="26"/>
  <c r="AB20" i="26"/>
  <c r="AB19" i="26"/>
  <c r="AB17" i="26"/>
  <c r="AB14" i="26"/>
  <c r="AB9" i="26"/>
  <c r="AB8" i="26"/>
  <c r="AB7" i="26"/>
  <c r="P64" i="50"/>
  <c r="P38" i="50"/>
  <c r="P12" i="50"/>
  <c r="N75" i="50"/>
  <c r="N74" i="50"/>
  <c r="N72" i="50"/>
  <c r="N71" i="50"/>
  <c r="N69" i="50"/>
  <c r="N67" i="50"/>
  <c r="N66" i="50"/>
  <c r="N61" i="50"/>
  <c r="N60" i="50"/>
  <c r="N59" i="50"/>
  <c r="N49" i="50"/>
  <c r="N48" i="50"/>
  <c r="N46" i="50"/>
  <c r="N45" i="50"/>
  <c r="N43" i="50"/>
  <c r="N41" i="50"/>
  <c r="N40" i="50"/>
  <c r="N35" i="50"/>
  <c r="N34" i="50"/>
  <c r="N33" i="50"/>
  <c r="N23" i="50"/>
  <c r="N22" i="50"/>
  <c r="N20" i="50"/>
  <c r="N19" i="50"/>
  <c r="N17" i="50"/>
  <c r="N15" i="50"/>
  <c r="N14" i="50"/>
  <c r="N9" i="50"/>
  <c r="N8" i="50"/>
  <c r="N7" i="50"/>
  <c r="AD15" i="25"/>
  <c r="AB28" i="25"/>
  <c r="AB27" i="25"/>
  <c r="AB24" i="25"/>
  <c r="AB23" i="25"/>
  <c r="AB21" i="25"/>
  <c r="AB18" i="25"/>
  <c r="AB17" i="25"/>
  <c r="AA10" i="25"/>
  <c r="AB9" i="25"/>
  <c r="AB8" i="25"/>
  <c r="AB10" i="25" s="1"/>
  <c r="AB7" i="25"/>
  <c r="N72" i="49"/>
  <c r="N71" i="49"/>
  <c r="N69" i="49"/>
  <c r="N68" i="49"/>
  <c r="N66" i="49"/>
  <c r="N64" i="49"/>
  <c r="N63" i="49"/>
  <c r="N59" i="49"/>
  <c r="N58" i="49"/>
  <c r="N57" i="49"/>
  <c r="N47" i="49"/>
  <c r="N46" i="49"/>
  <c r="N44" i="49"/>
  <c r="N43" i="49"/>
  <c r="N41" i="49"/>
  <c r="N39" i="49"/>
  <c r="N38" i="49"/>
  <c r="N34" i="49"/>
  <c r="N33" i="49"/>
  <c r="N32" i="49"/>
  <c r="N22" i="49"/>
  <c r="N21" i="49"/>
  <c r="N19" i="49"/>
  <c r="N18" i="49"/>
  <c r="N16" i="49"/>
  <c r="N14" i="49"/>
  <c r="N13" i="49"/>
  <c r="N9" i="49"/>
  <c r="N8" i="49"/>
  <c r="N7" i="49"/>
  <c r="AB25" i="7"/>
  <c r="AB24" i="7"/>
  <c r="AB22" i="7"/>
  <c r="AB21" i="7"/>
  <c r="AB19" i="7"/>
  <c r="AB16" i="7"/>
  <c r="AB15" i="7"/>
  <c r="AB9" i="7"/>
  <c r="AA9" i="7"/>
  <c r="AB8" i="7"/>
  <c r="AB7" i="7"/>
  <c r="AB6" i="7"/>
  <c r="AB153" i="24"/>
  <c r="AB151" i="24"/>
  <c r="AB150" i="24"/>
  <c r="AB146" i="24"/>
  <c r="AB143" i="24"/>
  <c r="AA135" i="24"/>
  <c r="AB134" i="24"/>
  <c r="AB133" i="24"/>
  <c r="AB135" i="24" s="1"/>
  <c r="AB132" i="24"/>
  <c r="AB120" i="24"/>
  <c r="AB119" i="24"/>
  <c r="AB115" i="24"/>
  <c r="AB112" i="24"/>
  <c r="AB111" i="24"/>
  <c r="AB109" i="24"/>
  <c r="AB104" i="24"/>
  <c r="AB103" i="24"/>
  <c r="AB102" i="24"/>
  <c r="AB91" i="24"/>
  <c r="AB89" i="24"/>
  <c r="AB88" i="24"/>
  <c r="AB84" i="24"/>
  <c r="AB80" i="24"/>
  <c r="AB79" i="24"/>
  <c r="AB76" i="24"/>
  <c r="AA71" i="24"/>
  <c r="AB70" i="24"/>
  <c r="AB71" i="24" s="1"/>
  <c r="AB69" i="24"/>
  <c r="AB68" i="24"/>
  <c r="AB56" i="24"/>
  <c r="AB54" i="24"/>
  <c r="AB53" i="24"/>
  <c r="AB49" i="24"/>
  <c r="AB46" i="24"/>
  <c r="AB45" i="24"/>
  <c r="AB43" i="24"/>
  <c r="AB38" i="24"/>
  <c r="AB37" i="24"/>
  <c r="AB36" i="24"/>
  <c r="AB26" i="24"/>
  <c r="AB25" i="24"/>
  <c r="AB24" i="24"/>
  <c r="AB21" i="24"/>
  <c r="AB17" i="24"/>
  <c r="AB16" i="24"/>
  <c r="AB14" i="24"/>
  <c r="AB9" i="24"/>
  <c r="AB8" i="24"/>
  <c r="AB7" i="24"/>
  <c r="N127" i="48"/>
  <c r="N126" i="48"/>
  <c r="N125" i="48"/>
  <c r="N121" i="48"/>
  <c r="N118" i="48"/>
  <c r="N117" i="48"/>
  <c r="N116" i="48"/>
  <c r="N113" i="48"/>
  <c r="N112" i="48"/>
  <c r="N111" i="48"/>
  <c r="N101" i="48"/>
  <c r="N100" i="48"/>
  <c r="N99" i="48"/>
  <c r="N95" i="48"/>
  <c r="N92" i="48"/>
  <c r="N91" i="48"/>
  <c r="N90" i="48"/>
  <c r="N87" i="48"/>
  <c r="N86" i="48"/>
  <c r="N85" i="48"/>
  <c r="N75" i="48"/>
  <c r="N74" i="48"/>
  <c r="N73" i="48"/>
  <c r="N69" i="48"/>
  <c r="N66" i="48"/>
  <c r="N65" i="48"/>
  <c r="N64" i="48"/>
  <c r="N61" i="48"/>
  <c r="N60" i="48"/>
  <c r="N59" i="48"/>
  <c r="N49" i="48"/>
  <c r="N48" i="48"/>
  <c r="N47" i="48"/>
  <c r="N43" i="48"/>
  <c r="N40" i="48"/>
  <c r="N39" i="48"/>
  <c r="N38" i="48"/>
  <c r="N35" i="48"/>
  <c r="N34" i="48"/>
  <c r="N33" i="48"/>
  <c r="N23" i="48"/>
  <c r="N22" i="48"/>
  <c r="N21" i="48"/>
  <c r="N18" i="48"/>
  <c r="N14" i="48"/>
  <c r="N13" i="48"/>
  <c r="N12" i="48"/>
  <c r="N9" i="48"/>
  <c r="N8" i="48"/>
  <c r="N7" i="48"/>
  <c r="AB28" i="23"/>
  <c r="AB26" i="23"/>
  <c r="AB25" i="23"/>
  <c r="AB21" i="23"/>
  <c r="AB18" i="23"/>
  <c r="AB17" i="23"/>
  <c r="AB14" i="23"/>
  <c r="AB9" i="23"/>
  <c r="AB8" i="23"/>
  <c r="AB7" i="23"/>
  <c r="N127" i="47"/>
  <c r="N126" i="47"/>
  <c r="N125" i="47"/>
  <c r="N121" i="47"/>
  <c r="N118" i="47"/>
  <c r="N117" i="47"/>
  <c r="N116" i="47"/>
  <c r="N113" i="47"/>
  <c r="N112" i="47"/>
  <c r="N111" i="47"/>
  <c r="N101" i="47"/>
  <c r="N100" i="47"/>
  <c r="N99" i="47"/>
  <c r="N95" i="47"/>
  <c r="N92" i="47"/>
  <c r="N91" i="47"/>
  <c r="N90" i="47"/>
  <c r="N87" i="47"/>
  <c r="N86" i="47"/>
  <c r="N85" i="47"/>
  <c r="N75" i="47"/>
  <c r="N74" i="47"/>
  <c r="N73" i="47"/>
  <c r="N69" i="47"/>
  <c r="N66" i="47"/>
  <c r="N65" i="47"/>
  <c r="N64" i="47"/>
  <c r="N61" i="47"/>
  <c r="N60" i="47"/>
  <c r="N59" i="47"/>
  <c r="N49" i="47"/>
  <c r="N48" i="47"/>
  <c r="N47" i="47"/>
  <c r="N43" i="47"/>
  <c r="N40" i="47"/>
  <c r="N39" i="47"/>
  <c r="N38" i="47"/>
  <c r="N35" i="47"/>
  <c r="N34" i="47"/>
  <c r="N33" i="47"/>
  <c r="N23" i="47"/>
  <c r="N22" i="47"/>
  <c r="N21" i="47"/>
  <c r="N17" i="47"/>
  <c r="N14" i="47"/>
  <c r="N13" i="47"/>
  <c r="N12" i="47"/>
  <c r="N9" i="47"/>
  <c r="N8" i="47"/>
  <c r="N7" i="47"/>
  <c r="AB26" i="6"/>
  <c r="AB25" i="6"/>
  <c r="AB24" i="6"/>
  <c r="AB20" i="6"/>
  <c r="AB17" i="6"/>
  <c r="AB16" i="6"/>
  <c r="AB13" i="6"/>
  <c r="AB8" i="6"/>
  <c r="AB7" i="6"/>
  <c r="AB6" i="6"/>
  <c r="AD341" i="21"/>
  <c r="AD334" i="21"/>
  <c r="AD291" i="21"/>
  <c r="AD299" i="21"/>
  <c r="AD300" i="21"/>
  <c r="AD306" i="21"/>
  <c r="AD272" i="21"/>
  <c r="AD267" i="21"/>
  <c r="AD266" i="21"/>
  <c r="AD265" i="21"/>
  <c r="AD239" i="21"/>
  <c r="AD232" i="21"/>
  <c r="AD224" i="21"/>
  <c r="AD222" i="21"/>
  <c r="AD191" i="21"/>
  <c r="AD203" i="21"/>
  <c r="AD149" i="21"/>
  <c r="AD157" i="21"/>
  <c r="AD156" i="21"/>
  <c r="AD160" i="21"/>
  <c r="AD159" i="21"/>
  <c r="AD168" i="21"/>
  <c r="AD129" i="21"/>
  <c r="AD85" i="21"/>
  <c r="AD89" i="21"/>
  <c r="AD95" i="21"/>
  <c r="AD68" i="21"/>
  <c r="AD61" i="21"/>
  <c r="AD56" i="21"/>
  <c r="AD49" i="21"/>
  <c r="AD44" i="21"/>
  <c r="AD18" i="21"/>
  <c r="AD24" i="21"/>
  <c r="AB347" i="21"/>
  <c r="AB346" i="21"/>
  <c r="AB339" i="21"/>
  <c r="AB337" i="21"/>
  <c r="AB333" i="21"/>
  <c r="AB330" i="21"/>
  <c r="AA325" i="21"/>
  <c r="AB324" i="21"/>
  <c r="AB323" i="21"/>
  <c r="AB322" i="21"/>
  <c r="AB312" i="21"/>
  <c r="AB311" i="21"/>
  <c r="AB305" i="21"/>
  <c r="AB303" i="21"/>
  <c r="AB296" i="21"/>
  <c r="AB290" i="21"/>
  <c r="AB289" i="21"/>
  <c r="AB288" i="21"/>
  <c r="AB278" i="21"/>
  <c r="AB277" i="21"/>
  <c r="AB271" i="21"/>
  <c r="AB269" i="21"/>
  <c r="AB262" i="21"/>
  <c r="AB257" i="21"/>
  <c r="AB256" i="21"/>
  <c r="AB255" i="21"/>
  <c r="AB245" i="21"/>
  <c r="AB244" i="21"/>
  <c r="AB237" i="21"/>
  <c r="AB236" i="21"/>
  <c r="AB234" i="21"/>
  <c r="AB231" i="21"/>
  <c r="AB230" i="21"/>
  <c r="AB227" i="21"/>
  <c r="AB221" i="21"/>
  <c r="AB220" i="21"/>
  <c r="AB219" i="21"/>
  <c r="AB209" i="21"/>
  <c r="AB208" i="21"/>
  <c r="AB202" i="21"/>
  <c r="AB201" i="21"/>
  <c r="AB198" i="21"/>
  <c r="AB195" i="21"/>
  <c r="AB186" i="21"/>
  <c r="AB185" i="21"/>
  <c r="AB184" i="21"/>
  <c r="AB174" i="21"/>
  <c r="AB173" i="21"/>
  <c r="AB165" i="21"/>
  <c r="AB161" i="21"/>
  <c r="AB155" i="21"/>
  <c r="AB152" i="21"/>
  <c r="AB147" i="21"/>
  <c r="AB146" i="21"/>
  <c r="AB145" i="21"/>
  <c r="AB135" i="21"/>
  <c r="AB134" i="21"/>
  <c r="AB128" i="21"/>
  <c r="AB125" i="21"/>
  <c r="AB122" i="21"/>
  <c r="AB121" i="21"/>
  <c r="AB118" i="21"/>
  <c r="AB113" i="21"/>
  <c r="AB112" i="21"/>
  <c r="AB111" i="21"/>
  <c r="AB101" i="21"/>
  <c r="AB100" i="21"/>
  <c r="AB94" i="21"/>
  <c r="AB92" i="21"/>
  <c r="AB88" i="21"/>
  <c r="AB80" i="21"/>
  <c r="AB79" i="21"/>
  <c r="AB78" i="21"/>
  <c r="AB67" i="21"/>
  <c r="AB66" i="21"/>
  <c r="AB59" i="21"/>
  <c r="AB57" i="21"/>
  <c r="AB52" i="21"/>
  <c r="AB43" i="21"/>
  <c r="AB42" i="21"/>
  <c r="AB41" i="21"/>
  <c r="AB30" i="21"/>
  <c r="AB29" i="21"/>
  <c r="AB23" i="21"/>
  <c r="AB21" i="21"/>
  <c r="AB15" i="21"/>
  <c r="AA10" i="21"/>
  <c r="AB9" i="21"/>
  <c r="AB8" i="21"/>
  <c r="AB7" i="21"/>
  <c r="P344" i="46"/>
  <c r="P343" i="46"/>
  <c r="P350" i="46"/>
  <c r="P352" i="46"/>
  <c r="P353" i="46"/>
  <c r="P361" i="46"/>
  <c r="P330" i="46"/>
  <c r="P324" i="46"/>
  <c r="P315" i="46"/>
  <c r="P316" i="46"/>
  <c r="P312" i="46"/>
  <c r="P313" i="46"/>
  <c r="P307" i="46"/>
  <c r="P306" i="46"/>
  <c r="P305" i="46"/>
  <c r="P269" i="46"/>
  <c r="P270" i="46"/>
  <c r="P276" i="46"/>
  <c r="P278" i="46"/>
  <c r="P279" i="46"/>
  <c r="P287" i="46"/>
  <c r="P293" i="46"/>
  <c r="P256" i="46"/>
  <c r="P250" i="46"/>
  <c r="P242" i="46"/>
  <c r="P241" i="46"/>
  <c r="P239" i="46"/>
  <c r="P233" i="46"/>
  <c r="P232" i="46"/>
  <c r="P196" i="46"/>
  <c r="P195" i="46"/>
  <c r="P202" i="46"/>
  <c r="P204" i="46"/>
  <c r="P205" i="46"/>
  <c r="P213" i="46"/>
  <c r="P219" i="46"/>
  <c r="P159" i="46"/>
  <c r="P158" i="46"/>
  <c r="P165" i="46"/>
  <c r="P167" i="46"/>
  <c r="P168" i="46"/>
  <c r="P176" i="46"/>
  <c r="P182" i="46"/>
  <c r="P122" i="46"/>
  <c r="P121" i="46"/>
  <c r="P128" i="46"/>
  <c r="P130" i="46"/>
  <c r="P131" i="46"/>
  <c r="P139" i="46"/>
  <c r="P145" i="46"/>
  <c r="P108" i="46"/>
  <c r="P102" i="46"/>
  <c r="P94" i="46"/>
  <c r="P93" i="46"/>
  <c r="P91" i="46"/>
  <c r="P85" i="46"/>
  <c r="P84" i="46"/>
  <c r="P65" i="46"/>
  <c r="P71" i="46"/>
  <c r="P57" i="46"/>
  <c r="P56" i="46"/>
  <c r="P54" i="46"/>
  <c r="P48" i="46"/>
  <c r="P47" i="46"/>
  <c r="P10" i="46"/>
  <c r="P11" i="46"/>
  <c r="P17" i="46"/>
  <c r="P20" i="46"/>
  <c r="P19" i="46"/>
  <c r="P28" i="46"/>
  <c r="P34" i="46"/>
  <c r="N366" i="46"/>
  <c r="N365" i="46"/>
  <c r="N359" i="46"/>
  <c r="N358" i="46"/>
  <c r="N354" i="46"/>
  <c r="N349" i="46"/>
  <c r="N348" i="46"/>
  <c r="N347" i="46"/>
  <c r="N346" i="46"/>
  <c r="N342" i="46"/>
  <c r="N341" i="46"/>
  <c r="N340" i="46"/>
  <c r="N329" i="46"/>
  <c r="N328" i="46"/>
  <c r="N322" i="46"/>
  <c r="N321" i="46"/>
  <c r="N317" i="46"/>
  <c r="N312" i="46"/>
  <c r="N311" i="46"/>
  <c r="N310" i="46"/>
  <c r="N309" i="46"/>
  <c r="N305" i="46"/>
  <c r="N304" i="46"/>
  <c r="N303" i="46"/>
  <c r="N292" i="46"/>
  <c r="N291" i="46"/>
  <c r="N285" i="46"/>
  <c r="N284" i="46"/>
  <c r="N280" i="46"/>
  <c r="N275" i="46"/>
  <c r="N274" i="46"/>
  <c r="N273" i="46"/>
  <c r="N272" i="46"/>
  <c r="N268" i="46"/>
  <c r="N267" i="46"/>
  <c r="N266" i="46"/>
  <c r="N255" i="46"/>
  <c r="N254" i="46"/>
  <c r="N248" i="46"/>
  <c r="N247" i="46"/>
  <c r="N243" i="46"/>
  <c r="N238" i="46"/>
  <c r="N237" i="46"/>
  <c r="N236" i="46"/>
  <c r="N235" i="46"/>
  <c r="N231" i="46"/>
  <c r="N230" i="46"/>
  <c r="N229" i="46"/>
  <c r="N218" i="46"/>
  <c r="N217" i="46"/>
  <c r="N211" i="46"/>
  <c r="N210" i="46"/>
  <c r="N206" i="46"/>
  <c r="N201" i="46"/>
  <c r="N200" i="46"/>
  <c r="N199" i="46"/>
  <c r="N198" i="46"/>
  <c r="N194" i="46"/>
  <c r="N193" i="46"/>
  <c r="N192" i="46"/>
  <c r="N181" i="46"/>
  <c r="N180" i="46"/>
  <c r="N174" i="46"/>
  <c r="N173" i="46"/>
  <c r="N169" i="46"/>
  <c r="N164" i="46"/>
  <c r="N163" i="46"/>
  <c r="N162" i="46"/>
  <c r="N161" i="46"/>
  <c r="N157" i="46"/>
  <c r="N156" i="46"/>
  <c r="N155" i="46"/>
  <c r="N144" i="46"/>
  <c r="N143" i="46"/>
  <c r="N137" i="46"/>
  <c r="N136" i="46"/>
  <c r="N132" i="46"/>
  <c r="N127" i="46"/>
  <c r="N126" i="46"/>
  <c r="N125" i="46"/>
  <c r="N124" i="46"/>
  <c r="N120" i="46"/>
  <c r="N119" i="46"/>
  <c r="N118" i="46"/>
  <c r="N107" i="46"/>
  <c r="N106" i="46"/>
  <c r="N100" i="46"/>
  <c r="N99" i="46"/>
  <c r="N95" i="46"/>
  <c r="N90" i="46"/>
  <c r="N89" i="46"/>
  <c r="N88" i="46"/>
  <c r="N87" i="46"/>
  <c r="N83" i="46"/>
  <c r="N82" i="46"/>
  <c r="N81" i="46"/>
  <c r="N70" i="46"/>
  <c r="N69" i="46"/>
  <c r="N63" i="46"/>
  <c r="N62" i="46"/>
  <c r="N58" i="46"/>
  <c r="N53" i="46"/>
  <c r="N52" i="46"/>
  <c r="N51" i="46"/>
  <c r="N50" i="46"/>
  <c r="N46" i="46"/>
  <c r="N45" i="46"/>
  <c r="N44" i="46"/>
  <c r="N33" i="46"/>
  <c r="N32" i="46"/>
  <c r="N26" i="46"/>
  <c r="N25" i="46"/>
  <c r="N21" i="46"/>
  <c r="N16" i="46"/>
  <c r="N15" i="46"/>
  <c r="N14" i="46"/>
  <c r="N13" i="46"/>
  <c r="N9" i="46"/>
  <c r="N8" i="46"/>
  <c r="N7" i="46"/>
  <c r="AD40" i="5"/>
  <c r="AD33" i="5"/>
  <c r="AD24" i="5"/>
  <c r="AD23" i="5"/>
  <c r="AD21" i="5"/>
  <c r="AD12" i="5"/>
  <c r="AD10" i="5"/>
  <c r="AB39" i="5"/>
  <c r="AB38" i="5"/>
  <c r="AB30" i="5"/>
  <c r="AB29" i="5"/>
  <c r="AB25" i="5"/>
  <c r="AB20" i="5"/>
  <c r="AB19" i="5"/>
  <c r="AB18" i="5"/>
  <c r="AB15" i="5"/>
  <c r="AB9" i="5"/>
  <c r="AB8" i="5"/>
  <c r="AB7" i="5"/>
  <c r="AD7" i="5"/>
  <c r="AD8" i="5"/>
  <c r="AD9" i="5"/>
  <c r="AD15" i="5"/>
  <c r="AD18" i="5"/>
  <c r="AD19" i="5"/>
  <c r="AD20" i="5"/>
  <c r="AD25" i="5"/>
  <c r="AD29" i="5"/>
  <c r="AD39" i="5"/>
  <c r="P345" i="45"/>
  <c r="P344" i="45"/>
  <c r="P351" i="45"/>
  <c r="P353" i="45"/>
  <c r="P354" i="45"/>
  <c r="P362" i="45"/>
  <c r="P307" i="45"/>
  <c r="P306" i="45"/>
  <c r="P313" i="45"/>
  <c r="P316" i="45"/>
  <c r="P315" i="45"/>
  <c r="P324" i="45"/>
  <c r="P330" i="45"/>
  <c r="P270" i="45"/>
  <c r="P269" i="45"/>
  <c r="P276" i="45"/>
  <c r="P278" i="45"/>
  <c r="P279" i="45"/>
  <c r="P287" i="45"/>
  <c r="P293" i="45"/>
  <c r="P233" i="45"/>
  <c r="P232" i="45"/>
  <c r="P239" i="45"/>
  <c r="P241" i="45"/>
  <c r="P242" i="45"/>
  <c r="P250" i="45"/>
  <c r="P256" i="45"/>
  <c r="P196" i="45"/>
  <c r="P195" i="45"/>
  <c r="P202" i="45"/>
  <c r="P204" i="45"/>
  <c r="P205" i="45"/>
  <c r="P213" i="45"/>
  <c r="P219" i="45"/>
  <c r="P165" i="45"/>
  <c r="P159" i="45"/>
  <c r="P158" i="45"/>
  <c r="P167" i="45"/>
  <c r="P168" i="45"/>
  <c r="P176" i="45"/>
  <c r="P182" i="45"/>
  <c r="P145" i="45"/>
  <c r="P139" i="45"/>
  <c r="P122" i="45"/>
  <c r="P121" i="45"/>
  <c r="P131" i="45"/>
  <c r="P130" i="45"/>
  <c r="P128" i="45"/>
  <c r="P84" i="45"/>
  <c r="P85" i="45"/>
  <c r="P91" i="45"/>
  <c r="P93" i="45"/>
  <c r="P94" i="45"/>
  <c r="P102" i="45"/>
  <c r="P108" i="45"/>
  <c r="P48" i="45"/>
  <c r="P47" i="45"/>
  <c r="P71" i="45"/>
  <c r="P65" i="45"/>
  <c r="P62" i="45"/>
  <c r="P57" i="45"/>
  <c r="P56" i="45"/>
  <c r="P54" i="45"/>
  <c r="P34" i="45"/>
  <c r="P28" i="45"/>
  <c r="P25" i="45"/>
  <c r="P20" i="45"/>
  <c r="P19" i="45"/>
  <c r="P17" i="45"/>
  <c r="P11" i="45"/>
  <c r="P10" i="45"/>
  <c r="N367" i="45"/>
  <c r="N366" i="45"/>
  <c r="N360" i="45"/>
  <c r="N359" i="45"/>
  <c r="N355" i="45"/>
  <c r="N350" i="45"/>
  <c r="N349" i="45"/>
  <c r="N348" i="45"/>
  <c r="N347" i="45"/>
  <c r="N342" i="45"/>
  <c r="N341" i="45"/>
  <c r="N340" i="45"/>
  <c r="N329" i="45"/>
  <c r="N328" i="45"/>
  <c r="N322" i="45"/>
  <c r="N321" i="45"/>
  <c r="N317" i="45"/>
  <c r="N312" i="45"/>
  <c r="N311" i="45"/>
  <c r="N310" i="45"/>
  <c r="N309" i="45"/>
  <c r="N305" i="45"/>
  <c r="N304" i="45"/>
  <c r="N303" i="45"/>
  <c r="N292" i="45"/>
  <c r="N291" i="45"/>
  <c r="N285" i="45"/>
  <c r="N284" i="45"/>
  <c r="N280" i="45"/>
  <c r="N275" i="45"/>
  <c r="N274" i="45"/>
  <c r="N273" i="45"/>
  <c r="N272" i="45"/>
  <c r="N268" i="45"/>
  <c r="N267" i="45"/>
  <c r="N266" i="45"/>
  <c r="N255" i="45"/>
  <c r="N254" i="45"/>
  <c r="N248" i="45"/>
  <c r="N247" i="45"/>
  <c r="N243" i="45"/>
  <c r="N238" i="45"/>
  <c r="N237" i="45"/>
  <c r="N236" i="45"/>
  <c r="N235" i="45"/>
  <c r="N231" i="45"/>
  <c r="N230" i="45"/>
  <c r="N229" i="45"/>
  <c r="N218" i="45"/>
  <c r="N217" i="45"/>
  <c r="N211" i="45"/>
  <c r="N210" i="45"/>
  <c r="N206" i="45"/>
  <c r="N201" i="45"/>
  <c r="N200" i="45"/>
  <c r="N199" i="45"/>
  <c r="N198" i="45"/>
  <c r="N194" i="45"/>
  <c r="N193" i="45"/>
  <c r="N192" i="45"/>
  <c r="N181" i="45"/>
  <c r="N180" i="45"/>
  <c r="N174" i="45"/>
  <c r="N173" i="45"/>
  <c r="N169" i="45"/>
  <c r="N164" i="45"/>
  <c r="N163" i="45"/>
  <c r="N162" i="45"/>
  <c r="N161" i="45"/>
  <c r="N157" i="45"/>
  <c r="N156" i="45"/>
  <c r="N155" i="45"/>
  <c r="N144" i="45"/>
  <c r="N143" i="45"/>
  <c r="N137" i="45"/>
  <c r="N136" i="45"/>
  <c r="N132" i="45"/>
  <c r="N127" i="45"/>
  <c r="N126" i="45"/>
  <c r="N125" i="45"/>
  <c r="N124" i="45"/>
  <c r="N120" i="45"/>
  <c r="N119" i="45"/>
  <c r="N118" i="45"/>
  <c r="N107" i="45"/>
  <c r="N106" i="45"/>
  <c r="N100" i="45"/>
  <c r="N99" i="45"/>
  <c r="N95" i="45"/>
  <c r="N90" i="45"/>
  <c r="N89" i="45"/>
  <c r="N88" i="45"/>
  <c r="N87" i="45"/>
  <c r="N83" i="45"/>
  <c r="N82" i="45"/>
  <c r="N81" i="45"/>
  <c r="N70" i="45"/>
  <c r="N69" i="45"/>
  <c r="N63" i="45"/>
  <c r="N62" i="45"/>
  <c r="N58" i="45"/>
  <c r="N53" i="45"/>
  <c r="N52" i="45"/>
  <c r="N51" i="45"/>
  <c r="N50" i="45"/>
  <c r="N46" i="45"/>
  <c r="N45" i="45"/>
  <c r="N44" i="45"/>
  <c r="N33" i="45"/>
  <c r="N32" i="45"/>
  <c r="N26" i="45"/>
  <c r="N25" i="45"/>
  <c r="N21" i="45"/>
  <c r="N16" i="45"/>
  <c r="N15" i="45"/>
  <c r="N14" i="45"/>
  <c r="N13" i="45"/>
  <c r="N9" i="45"/>
  <c r="N8" i="45"/>
  <c r="N7" i="45"/>
  <c r="AD39" i="19"/>
  <c r="AD32" i="19"/>
  <c r="AD28" i="19"/>
  <c r="AD23" i="19"/>
  <c r="AD22" i="19"/>
  <c r="AD20" i="19"/>
  <c r="AD11" i="19"/>
  <c r="AD9" i="19"/>
  <c r="AB38" i="19"/>
  <c r="AB37" i="19"/>
  <c r="AB29" i="19"/>
  <c r="AB28" i="19"/>
  <c r="AB24" i="19"/>
  <c r="AB19" i="19"/>
  <c r="AB18" i="19"/>
  <c r="AB17" i="19"/>
  <c r="AB14" i="19"/>
  <c r="AB8" i="19"/>
  <c r="AB7" i="19"/>
  <c r="AB6" i="19"/>
  <c r="AD104" i="17"/>
  <c r="AD103" i="17"/>
  <c r="AD73" i="17"/>
  <c r="AD72" i="17"/>
  <c r="AD46" i="17"/>
  <c r="AD16" i="17"/>
  <c r="AD17" i="17"/>
  <c r="R134" i="17"/>
  <c r="R132" i="17"/>
  <c r="R131" i="17"/>
  <c r="R129" i="17"/>
  <c r="R126" i="17"/>
  <c r="R123" i="17"/>
  <c r="R122" i="17"/>
  <c r="R121" i="17"/>
  <c r="AB108" i="17"/>
  <c r="AB107" i="17"/>
  <c r="AB106" i="17"/>
  <c r="AB102" i="17"/>
  <c r="AA98" i="17"/>
  <c r="AB97" i="17"/>
  <c r="AB96" i="17"/>
  <c r="AB95" i="17"/>
  <c r="AB82" i="17"/>
  <c r="AB79" i="17"/>
  <c r="AB78" i="17"/>
  <c r="AB76" i="17"/>
  <c r="AB71" i="17"/>
  <c r="AB70" i="17"/>
  <c r="AA66" i="17"/>
  <c r="AB65" i="17"/>
  <c r="AB64" i="17"/>
  <c r="AB63" i="17"/>
  <c r="AB52" i="17"/>
  <c r="AB50" i="17"/>
  <c r="AB49" i="17"/>
  <c r="AB48" i="17"/>
  <c r="AB45" i="17"/>
  <c r="AA41" i="17"/>
  <c r="AB40" i="17"/>
  <c r="AB39" i="17"/>
  <c r="AB38" i="17"/>
  <c r="AB28" i="17"/>
  <c r="AB27" i="17"/>
  <c r="AB24" i="17"/>
  <c r="AB23" i="17"/>
  <c r="AB20" i="17"/>
  <c r="AB14" i="17"/>
  <c r="AB13" i="17"/>
  <c r="AB9" i="17"/>
  <c r="AB8" i="17"/>
  <c r="AB7" i="17"/>
  <c r="P130" i="44"/>
  <c r="P101" i="44"/>
  <c r="P71" i="44"/>
  <c r="P42" i="44"/>
  <c r="P13" i="44"/>
  <c r="N141" i="44"/>
  <c r="N140" i="44"/>
  <c r="N138" i="44"/>
  <c r="N137" i="44"/>
  <c r="N136" i="44"/>
  <c r="N134" i="44"/>
  <c r="N131" i="44"/>
  <c r="N129" i="44"/>
  <c r="N128" i="44"/>
  <c r="N125" i="44"/>
  <c r="N124" i="44"/>
  <c r="N123" i="44"/>
  <c r="N112" i="44"/>
  <c r="N111" i="44"/>
  <c r="N109" i="44"/>
  <c r="N108" i="44"/>
  <c r="N107" i="44"/>
  <c r="N105" i="44"/>
  <c r="N102" i="44"/>
  <c r="N100" i="44"/>
  <c r="N99" i="44"/>
  <c r="N96" i="44"/>
  <c r="N95" i="44"/>
  <c r="N94" i="44"/>
  <c r="N82" i="44"/>
  <c r="N81" i="44"/>
  <c r="N79" i="44"/>
  <c r="N78" i="44"/>
  <c r="N77" i="44"/>
  <c r="N75" i="44"/>
  <c r="N72" i="44"/>
  <c r="N70" i="44"/>
  <c r="N69" i="44"/>
  <c r="N66" i="44"/>
  <c r="N65" i="44"/>
  <c r="N64" i="44"/>
  <c r="N53" i="44"/>
  <c r="N52" i="44"/>
  <c r="N50" i="44"/>
  <c r="N49" i="44"/>
  <c r="N48" i="44"/>
  <c r="N46" i="44"/>
  <c r="N43" i="44"/>
  <c r="N41" i="44"/>
  <c r="N40" i="44"/>
  <c r="N37" i="44"/>
  <c r="N36" i="44"/>
  <c r="N35" i="44"/>
  <c r="N25" i="44"/>
  <c r="N24" i="44"/>
  <c r="N23" i="44"/>
  <c r="N21" i="44"/>
  <c r="N20" i="44"/>
  <c r="N17" i="44"/>
  <c r="N14" i="44"/>
  <c r="N12" i="44"/>
  <c r="N11" i="44"/>
  <c r="N9" i="44"/>
  <c r="N8" i="44"/>
  <c r="N7" i="44"/>
  <c r="AD18" i="4"/>
  <c r="AB32" i="4"/>
  <c r="AB31" i="4"/>
  <c r="AB30" i="4"/>
  <c r="AB27" i="4"/>
  <c r="AB26" i="4"/>
  <c r="AB22" i="4"/>
  <c r="AB19" i="4"/>
  <c r="AB15" i="4"/>
  <c r="AB13" i="4"/>
  <c r="AB9" i="4"/>
  <c r="AB8" i="4"/>
  <c r="AB7" i="4"/>
  <c r="P114" i="43"/>
  <c r="P113" i="43"/>
  <c r="P112" i="43"/>
  <c r="P90" i="43"/>
  <c r="P89" i="43"/>
  <c r="P88" i="43"/>
  <c r="P96" i="43"/>
  <c r="P66" i="43"/>
  <c r="P65" i="43"/>
  <c r="P42" i="43"/>
  <c r="P41" i="43"/>
  <c r="P40" i="43"/>
  <c r="P14" i="43"/>
  <c r="P13" i="43"/>
  <c r="N121" i="43"/>
  <c r="N119" i="43"/>
  <c r="N118" i="43"/>
  <c r="N116" i="43"/>
  <c r="N111" i="43"/>
  <c r="M109" i="43"/>
  <c r="N108" i="43"/>
  <c r="N107" i="43"/>
  <c r="N106" i="43"/>
  <c r="N94" i="43"/>
  <c r="N93" i="43"/>
  <c r="N92" i="43"/>
  <c r="N87" i="43"/>
  <c r="N85" i="43"/>
  <c r="N84" i="43"/>
  <c r="N83" i="43"/>
  <c r="N73" i="43"/>
  <c r="N71" i="43"/>
  <c r="N70" i="43"/>
  <c r="N68" i="43"/>
  <c r="N64" i="43"/>
  <c r="N63" i="43"/>
  <c r="N61" i="43"/>
  <c r="N60" i="43"/>
  <c r="N59" i="43"/>
  <c r="N48" i="43"/>
  <c r="N46" i="43"/>
  <c r="N45" i="43"/>
  <c r="N44" i="43"/>
  <c r="N39" i="43"/>
  <c r="M37" i="43"/>
  <c r="N36" i="43"/>
  <c r="N35" i="43"/>
  <c r="N34" i="43"/>
  <c r="N24" i="43"/>
  <c r="N23" i="43"/>
  <c r="N21" i="43"/>
  <c r="N20" i="43"/>
  <c r="N17" i="43"/>
  <c r="N12" i="43"/>
  <c r="N11" i="43"/>
  <c r="N9" i="43"/>
  <c r="N8" i="43"/>
  <c r="N7" i="43"/>
  <c r="AD17" i="16"/>
  <c r="AB29" i="16"/>
  <c r="AB28" i="16"/>
  <c r="AB26" i="16"/>
  <c r="AB25" i="16"/>
  <c r="AB22" i="16"/>
  <c r="AB21" i="16"/>
  <c r="AB18" i="16"/>
  <c r="AB14" i="16"/>
  <c r="AB13" i="16"/>
  <c r="AA9" i="16"/>
  <c r="AB8" i="16"/>
  <c r="AB7" i="16"/>
  <c r="AB6" i="16"/>
  <c r="AB149" i="14"/>
  <c r="AB148" i="14"/>
  <c r="AB147" i="14"/>
  <c r="AB146" i="14"/>
  <c r="AB143" i="14"/>
  <c r="AB142" i="14"/>
  <c r="AB141" i="14"/>
  <c r="AB130" i="14"/>
  <c r="AB129" i="14"/>
  <c r="AB128" i="14"/>
  <c r="AB127" i="14"/>
  <c r="AB124" i="14"/>
  <c r="AB123" i="14"/>
  <c r="AB122" i="14"/>
  <c r="AB113" i="14"/>
  <c r="AB112" i="14"/>
  <c r="AB111" i="14"/>
  <c r="AB110" i="14"/>
  <c r="AB109" i="14"/>
  <c r="AB106" i="14"/>
  <c r="AB105" i="14"/>
  <c r="AB104" i="14"/>
  <c r="AB73" i="14"/>
  <c r="AB72" i="14"/>
  <c r="AB71" i="14"/>
  <c r="AB70" i="14"/>
  <c r="AB67" i="14"/>
  <c r="AB66" i="14"/>
  <c r="AB65" i="14"/>
  <c r="AB54" i="14"/>
  <c r="AB53" i="14"/>
  <c r="AB52" i="14"/>
  <c r="AB51" i="14"/>
  <c r="AB48" i="14"/>
  <c r="AB47" i="14"/>
  <c r="AB46" i="14"/>
  <c r="AB36" i="14"/>
  <c r="AB35" i="14"/>
  <c r="AB34" i="14"/>
  <c r="AB33" i="14"/>
  <c r="AB32" i="14"/>
  <c r="AB28" i="14"/>
  <c r="AB27" i="14"/>
  <c r="AB26" i="14"/>
  <c r="AB15" i="14"/>
  <c r="AB14" i="14"/>
  <c r="AB13" i="14"/>
  <c r="AB12" i="14"/>
  <c r="AB9" i="14"/>
  <c r="AB8" i="14"/>
  <c r="AB7" i="14"/>
  <c r="P157" i="42"/>
  <c r="P156" i="42"/>
  <c r="P154" i="42"/>
  <c r="P153" i="42"/>
  <c r="P152" i="42"/>
  <c r="P150" i="42"/>
  <c r="P149" i="42"/>
  <c r="P148" i="42"/>
  <c r="P137" i="42"/>
  <c r="P136" i="42"/>
  <c r="P135" i="42"/>
  <c r="P134" i="42"/>
  <c r="P132" i="42"/>
  <c r="P133" i="42"/>
  <c r="P130" i="42"/>
  <c r="P129" i="42"/>
  <c r="P128" i="42"/>
  <c r="P117" i="42"/>
  <c r="P116" i="42"/>
  <c r="P115" i="42"/>
  <c r="P114" i="42"/>
  <c r="P113" i="42"/>
  <c r="P110" i="42"/>
  <c r="P109" i="42"/>
  <c r="P108" i="42"/>
  <c r="P112" i="42"/>
  <c r="P96" i="42"/>
  <c r="P95" i="42"/>
  <c r="P94" i="42"/>
  <c r="P93" i="42"/>
  <c r="P91" i="42"/>
  <c r="P89" i="42"/>
  <c r="P88" i="42"/>
  <c r="P87" i="42"/>
  <c r="P9" i="42"/>
  <c r="P8" i="42"/>
  <c r="P7" i="42"/>
  <c r="P29" i="42"/>
  <c r="P28" i="42"/>
  <c r="P27" i="42"/>
  <c r="P49" i="42"/>
  <c r="P48" i="42"/>
  <c r="P47" i="42"/>
  <c r="P69" i="42"/>
  <c r="P67" i="42"/>
  <c r="P68" i="42"/>
  <c r="P76" i="42"/>
  <c r="P75" i="42"/>
  <c r="P74" i="42"/>
  <c r="P73" i="42"/>
  <c r="P72" i="42"/>
  <c r="P71" i="42"/>
  <c r="P56" i="42"/>
  <c r="P55" i="42"/>
  <c r="P54" i="42"/>
  <c r="P53" i="42"/>
  <c r="P52" i="42"/>
  <c r="P51" i="42"/>
  <c r="P36" i="42"/>
  <c r="P35" i="42"/>
  <c r="P34" i="42"/>
  <c r="P33" i="42"/>
  <c r="P32" i="42"/>
  <c r="P31" i="42"/>
  <c r="P16" i="42"/>
  <c r="P15" i="42"/>
  <c r="P14" i="42"/>
  <c r="P13" i="42"/>
  <c r="P12" i="42"/>
  <c r="P11" i="42"/>
  <c r="N158" i="42"/>
  <c r="N157" i="42"/>
  <c r="N156" i="42"/>
  <c r="N155" i="42"/>
  <c r="N152" i="42"/>
  <c r="N150" i="42"/>
  <c r="N149" i="42"/>
  <c r="N148" i="42"/>
  <c r="N138" i="42"/>
  <c r="N137" i="42"/>
  <c r="N136" i="42"/>
  <c r="N135" i="42"/>
  <c r="N132" i="42"/>
  <c r="N130" i="42"/>
  <c r="N129" i="42"/>
  <c r="N128" i="42"/>
  <c r="N118" i="42"/>
  <c r="N117" i="42"/>
  <c r="N116" i="42"/>
  <c r="N115" i="42"/>
  <c r="N112" i="42"/>
  <c r="N110" i="42"/>
  <c r="N109" i="42"/>
  <c r="N108" i="42"/>
  <c r="N97" i="42"/>
  <c r="N96" i="42"/>
  <c r="N95" i="42"/>
  <c r="N94" i="42"/>
  <c r="N91" i="42"/>
  <c r="N89" i="42"/>
  <c r="N88" i="42"/>
  <c r="N87" i="42"/>
  <c r="N77" i="42"/>
  <c r="N76" i="42"/>
  <c r="N75" i="42"/>
  <c r="N74" i="42"/>
  <c r="N71" i="42"/>
  <c r="N69" i="42"/>
  <c r="N68" i="42"/>
  <c r="N67" i="42"/>
  <c r="N57" i="42"/>
  <c r="N56" i="42"/>
  <c r="N55" i="42"/>
  <c r="N54" i="42"/>
  <c r="N51" i="42"/>
  <c r="N49" i="42"/>
  <c r="N48" i="42"/>
  <c r="N47" i="42"/>
  <c r="N37" i="42"/>
  <c r="N36" i="42"/>
  <c r="N35" i="42"/>
  <c r="N34" i="42"/>
  <c r="N31" i="42"/>
  <c r="N29" i="42"/>
  <c r="N28" i="42"/>
  <c r="N27" i="42"/>
  <c r="N17" i="42"/>
  <c r="N16" i="42"/>
  <c r="N15" i="42"/>
  <c r="N14" i="42"/>
  <c r="N11" i="42"/>
  <c r="N9" i="42"/>
  <c r="N8" i="42"/>
  <c r="N7" i="42"/>
  <c r="AD20" i="3"/>
  <c r="AD19" i="3"/>
  <c r="AD18" i="3"/>
  <c r="AD16" i="3"/>
  <c r="AD14" i="3"/>
  <c r="AD13" i="3"/>
  <c r="AD9" i="3"/>
  <c r="AD8" i="3"/>
  <c r="AD7" i="3"/>
  <c r="P145" i="41"/>
  <c r="P126" i="41"/>
  <c r="P107" i="41"/>
  <c r="P88" i="41"/>
  <c r="P69" i="41"/>
  <c r="P50" i="41"/>
  <c r="P31" i="41"/>
  <c r="P15" i="41"/>
  <c r="P12" i="41"/>
  <c r="AD14" i="15"/>
  <c r="AD13" i="15"/>
  <c r="P14" i="41"/>
  <c r="N149" i="41"/>
  <c r="N148" i="41"/>
  <c r="N147" i="41"/>
  <c r="N146" i="41"/>
  <c r="N144" i="41"/>
  <c r="N142" i="41"/>
  <c r="N141" i="41"/>
  <c r="N140" i="41"/>
  <c r="N130" i="41"/>
  <c r="N129" i="41"/>
  <c r="N128" i="41"/>
  <c r="N127" i="41"/>
  <c r="N125" i="41"/>
  <c r="N123" i="41"/>
  <c r="N122" i="41"/>
  <c r="N121" i="41"/>
  <c r="N111" i="41"/>
  <c r="N110" i="41"/>
  <c r="N109" i="41"/>
  <c r="N108" i="41"/>
  <c r="N106" i="41"/>
  <c r="N104" i="41"/>
  <c r="N103" i="41"/>
  <c r="N102" i="41"/>
  <c r="N92" i="41"/>
  <c r="N91" i="41"/>
  <c r="N90" i="41"/>
  <c r="N89" i="41"/>
  <c r="N87" i="41"/>
  <c r="N85" i="41"/>
  <c r="N84" i="41"/>
  <c r="N83" i="41"/>
  <c r="N73" i="41"/>
  <c r="N72" i="41"/>
  <c r="N71" i="41"/>
  <c r="N70" i="41"/>
  <c r="N68" i="41"/>
  <c r="N66" i="41"/>
  <c r="N65" i="41"/>
  <c r="N64" i="41"/>
  <c r="N54" i="41"/>
  <c r="N53" i="41"/>
  <c r="N52" i="41"/>
  <c r="N51" i="41"/>
  <c r="N49" i="41"/>
  <c r="N47" i="41"/>
  <c r="N46" i="41"/>
  <c r="N45" i="41"/>
  <c r="N35" i="41"/>
  <c r="N34" i="41"/>
  <c r="N33" i="41"/>
  <c r="N32" i="41"/>
  <c r="N30" i="41"/>
  <c r="N28" i="41"/>
  <c r="N27" i="41"/>
  <c r="N26" i="41"/>
  <c r="N16" i="41"/>
  <c r="N15" i="41"/>
  <c r="N14" i="41"/>
  <c r="N13" i="41"/>
  <c r="N11" i="41"/>
  <c r="N9" i="41"/>
  <c r="N8" i="41"/>
  <c r="N7" i="41"/>
  <c r="AB22" i="3"/>
  <c r="AB20" i="3"/>
  <c r="AB19" i="3"/>
  <c r="AB18" i="3"/>
  <c r="AB13" i="3"/>
  <c r="AB9" i="3"/>
  <c r="AB8" i="3"/>
  <c r="AB7" i="3"/>
  <c r="AC9" i="15"/>
  <c r="AD8" i="15"/>
  <c r="AB18" i="15"/>
  <c r="AB17" i="15"/>
  <c r="AB16" i="15"/>
  <c r="AB15" i="15"/>
  <c r="AB13" i="15"/>
  <c r="AA9" i="15"/>
  <c r="AB8" i="15"/>
  <c r="AB9" i="15" s="1"/>
  <c r="AB7" i="15"/>
  <c r="AB6" i="15"/>
  <c r="D7" i="32"/>
  <c r="F7" i="32"/>
  <c r="H7" i="32"/>
  <c r="J7" i="32"/>
  <c r="L7" i="32"/>
  <c r="N7" i="32"/>
  <c r="P7" i="32"/>
  <c r="R7" i="32"/>
  <c r="T7" i="32"/>
  <c r="V7" i="32"/>
  <c r="X7" i="32"/>
  <c r="Z7" i="32"/>
  <c r="AD7" i="32"/>
  <c r="D8" i="32"/>
  <c r="F8" i="32"/>
  <c r="H8" i="32"/>
  <c r="J8" i="32"/>
  <c r="L8" i="32"/>
  <c r="N8" i="32"/>
  <c r="P8" i="32"/>
  <c r="R8" i="32"/>
  <c r="T8" i="32"/>
  <c r="V8" i="32"/>
  <c r="X8" i="32"/>
  <c r="Z8" i="32"/>
  <c r="AD8" i="32"/>
  <c r="D9" i="32"/>
  <c r="F9" i="32"/>
  <c r="H9" i="32"/>
  <c r="J9" i="32"/>
  <c r="L9" i="32"/>
  <c r="N9" i="32"/>
  <c r="P9" i="32"/>
  <c r="R9" i="32"/>
  <c r="T9" i="32"/>
  <c r="V9" i="32"/>
  <c r="X9" i="32"/>
  <c r="Z9" i="32"/>
  <c r="AD9" i="32"/>
  <c r="C10" i="32"/>
  <c r="E10" i="32"/>
  <c r="G10" i="32"/>
  <c r="I10" i="32"/>
  <c r="K10" i="32"/>
  <c r="M10" i="32"/>
  <c r="O10" i="32"/>
  <c r="Q10" i="32"/>
  <c r="S10" i="32"/>
  <c r="U10" i="32"/>
  <c r="W10" i="32"/>
  <c r="Y10" i="32"/>
  <c r="H11" i="32"/>
  <c r="J11" i="32"/>
  <c r="T12" i="32"/>
  <c r="V12" i="32"/>
  <c r="X12" i="32"/>
  <c r="Z12" i="32"/>
  <c r="D13" i="32"/>
  <c r="F13" i="32"/>
  <c r="H13" i="32"/>
  <c r="J13" i="32"/>
  <c r="L13" i="32"/>
  <c r="P14" i="32"/>
  <c r="T14" i="32"/>
  <c r="V14" i="32"/>
  <c r="X14" i="32"/>
  <c r="AD15" i="32"/>
  <c r="Z16" i="32"/>
  <c r="V17" i="32"/>
  <c r="N18" i="32"/>
  <c r="P18" i="32"/>
  <c r="R18" i="32"/>
  <c r="T18" i="32"/>
  <c r="V18" i="32"/>
  <c r="X18" i="32"/>
  <c r="Z18" i="32"/>
  <c r="AD18" i="32"/>
  <c r="D19" i="32"/>
  <c r="F19" i="32"/>
  <c r="H19" i="32"/>
  <c r="J19" i="32"/>
  <c r="L19" i="32"/>
  <c r="N19" i="32"/>
  <c r="P19" i="32"/>
  <c r="R19" i="32"/>
  <c r="T19" i="32"/>
  <c r="V19" i="32"/>
  <c r="X19" i="32"/>
  <c r="Z19" i="32"/>
  <c r="D21" i="32"/>
  <c r="F21" i="32"/>
  <c r="H21" i="32"/>
  <c r="J21" i="32"/>
  <c r="L21" i="32"/>
  <c r="N21" i="32"/>
  <c r="P21" i="32"/>
  <c r="T21" i="32"/>
  <c r="V21" i="32"/>
  <c r="X21" i="32"/>
  <c r="Z21" i="32"/>
  <c r="R22" i="32"/>
  <c r="X23" i="32"/>
  <c r="Z23" i="32"/>
  <c r="Z24" i="32"/>
  <c r="AD24" i="32"/>
  <c r="J25" i="32"/>
  <c r="L25" i="32"/>
  <c r="N25" i="32"/>
  <c r="P25" i="32"/>
  <c r="R25" i="32"/>
  <c r="D35" i="32"/>
  <c r="F35" i="32"/>
  <c r="H35" i="32"/>
  <c r="J35" i="32"/>
  <c r="L35" i="32"/>
  <c r="N35" i="32"/>
  <c r="P35" i="32"/>
  <c r="R35" i="32"/>
  <c r="T35" i="32"/>
  <c r="V35" i="32"/>
  <c r="X35" i="32"/>
  <c r="Z35" i="32"/>
  <c r="AD35" i="32"/>
  <c r="D36" i="32"/>
  <c r="F36" i="32"/>
  <c r="H36" i="32"/>
  <c r="J36" i="32"/>
  <c r="L36" i="32"/>
  <c r="N36" i="32"/>
  <c r="P36" i="32"/>
  <c r="R36" i="32"/>
  <c r="T36" i="32"/>
  <c r="V36" i="32"/>
  <c r="X36" i="32"/>
  <c r="Z36" i="32"/>
  <c r="AD36" i="32"/>
  <c r="D37" i="32"/>
  <c r="F37" i="32"/>
  <c r="H37" i="32"/>
  <c r="J37" i="32"/>
  <c r="L37" i="32"/>
  <c r="N37" i="32"/>
  <c r="P37" i="32"/>
  <c r="R37" i="32"/>
  <c r="T37" i="32"/>
  <c r="V37" i="32"/>
  <c r="X37" i="32"/>
  <c r="Z37" i="32"/>
  <c r="AD37" i="32"/>
  <c r="F38" i="32"/>
  <c r="H38" i="32"/>
  <c r="J38" i="32"/>
  <c r="T39" i="32"/>
  <c r="V39" i="32"/>
  <c r="X39" i="32"/>
  <c r="D40" i="32"/>
  <c r="F40" i="32"/>
  <c r="H40" i="32"/>
  <c r="J40" i="32"/>
  <c r="L40" i="32"/>
  <c r="P41" i="32"/>
  <c r="T41" i="32"/>
  <c r="V41" i="32"/>
  <c r="X41" i="32"/>
  <c r="AD43" i="32"/>
  <c r="D44" i="32"/>
  <c r="Z45" i="32"/>
  <c r="R46" i="32"/>
  <c r="T46" i="32"/>
  <c r="V46" i="32"/>
  <c r="X46" i="32"/>
  <c r="Z46" i="32"/>
  <c r="D47" i="32"/>
  <c r="F47" i="32"/>
  <c r="H47" i="32"/>
  <c r="J47" i="32"/>
  <c r="L47" i="32"/>
  <c r="N47" i="32"/>
  <c r="P47" i="32"/>
  <c r="R47" i="32"/>
  <c r="T47" i="32"/>
  <c r="V47" i="32"/>
  <c r="X47" i="32"/>
  <c r="Z47" i="32"/>
  <c r="D49" i="32"/>
  <c r="F49" i="32"/>
  <c r="H49" i="32"/>
  <c r="J49" i="32"/>
  <c r="L49" i="32"/>
  <c r="N49" i="32"/>
  <c r="P49" i="32"/>
  <c r="T49" i="32"/>
  <c r="V49" i="32"/>
  <c r="X49" i="32"/>
  <c r="Z49" i="32"/>
  <c r="R50" i="32"/>
  <c r="X51" i="32"/>
  <c r="Z51" i="32"/>
  <c r="AD51" i="32"/>
  <c r="Z52" i="32"/>
  <c r="AD52" i="32"/>
  <c r="H53" i="32"/>
  <c r="J53" i="32"/>
  <c r="L53" i="32"/>
  <c r="N53" i="32"/>
  <c r="P53" i="32"/>
  <c r="R53" i="32"/>
  <c r="D63" i="32"/>
  <c r="F63" i="32"/>
  <c r="H63" i="32"/>
  <c r="J63" i="32"/>
  <c r="L63" i="32"/>
  <c r="N63" i="32"/>
  <c r="P63" i="32"/>
  <c r="R63" i="32"/>
  <c r="T63" i="32"/>
  <c r="V63" i="32"/>
  <c r="X63" i="32"/>
  <c r="Z63" i="32"/>
  <c r="AD63" i="32"/>
  <c r="D64" i="32"/>
  <c r="F64" i="32"/>
  <c r="H64" i="32"/>
  <c r="J64" i="32"/>
  <c r="L64" i="32"/>
  <c r="N64" i="32"/>
  <c r="P64" i="32"/>
  <c r="R64" i="32"/>
  <c r="T64" i="32"/>
  <c r="V64" i="32"/>
  <c r="X64" i="32"/>
  <c r="Z64" i="32"/>
  <c r="AD64" i="32"/>
  <c r="D65" i="32"/>
  <c r="F65" i="32"/>
  <c r="H65" i="32"/>
  <c r="J65" i="32"/>
  <c r="L65" i="32"/>
  <c r="N65" i="32"/>
  <c r="P65" i="32"/>
  <c r="R65" i="32"/>
  <c r="T65" i="32"/>
  <c r="V65" i="32"/>
  <c r="X65" i="32"/>
  <c r="Z65" i="32"/>
  <c r="AD65" i="32"/>
  <c r="J66" i="32"/>
  <c r="T67" i="32"/>
  <c r="V67" i="32"/>
  <c r="D68" i="32"/>
  <c r="F68" i="32"/>
  <c r="H68" i="32"/>
  <c r="J68" i="32"/>
  <c r="L68" i="32"/>
  <c r="N69" i="32"/>
  <c r="P69" i="32"/>
  <c r="T69" i="32"/>
  <c r="V69" i="32"/>
  <c r="X69" i="32"/>
  <c r="Z72" i="32"/>
  <c r="L73" i="32"/>
  <c r="R73" i="32"/>
  <c r="T73" i="32"/>
  <c r="V73" i="32"/>
  <c r="X73" i="32"/>
  <c r="Z73" i="32"/>
  <c r="AD73" i="32"/>
  <c r="D74" i="32"/>
  <c r="F74" i="32"/>
  <c r="H74" i="32"/>
  <c r="J74" i="32"/>
  <c r="L74" i="32"/>
  <c r="N74" i="32"/>
  <c r="P74" i="32"/>
  <c r="R74" i="32"/>
  <c r="T74" i="32"/>
  <c r="V74" i="32"/>
  <c r="X74" i="32"/>
  <c r="Z74" i="32"/>
  <c r="D76" i="32"/>
  <c r="F76" i="32"/>
  <c r="H76" i="32"/>
  <c r="J76" i="32"/>
  <c r="L76" i="32"/>
  <c r="N76" i="32"/>
  <c r="P76" i="32"/>
  <c r="T76" i="32"/>
  <c r="V76" i="32"/>
  <c r="X76" i="32"/>
  <c r="Z76" i="32"/>
  <c r="R77" i="32"/>
  <c r="Z78" i="32"/>
  <c r="Z79" i="32"/>
  <c r="AD79" i="32"/>
  <c r="L80" i="32"/>
  <c r="N80" i="32"/>
  <c r="P80" i="32"/>
  <c r="R80" i="32"/>
  <c r="D90" i="32"/>
  <c r="F90" i="32"/>
  <c r="H90" i="32"/>
  <c r="L90" i="32"/>
  <c r="N90" i="32"/>
  <c r="P90" i="32"/>
  <c r="R90" i="32"/>
  <c r="T90" i="32"/>
  <c r="V90" i="32"/>
  <c r="X90" i="32"/>
  <c r="Z90" i="32"/>
  <c r="AD90" i="32"/>
  <c r="D91" i="32"/>
  <c r="F91" i="32"/>
  <c r="H91" i="32"/>
  <c r="L91" i="32"/>
  <c r="N91" i="32"/>
  <c r="P91" i="32"/>
  <c r="R91" i="32"/>
  <c r="T91" i="32"/>
  <c r="V91" i="32"/>
  <c r="X91" i="32"/>
  <c r="Z91" i="32"/>
  <c r="AD91" i="32"/>
  <c r="D92" i="32"/>
  <c r="F92" i="32"/>
  <c r="H92" i="32"/>
  <c r="L92" i="32"/>
  <c r="N92" i="32"/>
  <c r="P92" i="32"/>
  <c r="R92" i="32"/>
  <c r="T92" i="32"/>
  <c r="V92" i="32"/>
  <c r="X92" i="32"/>
  <c r="Z92" i="32"/>
  <c r="AD92" i="32"/>
  <c r="H93" i="32"/>
  <c r="T94" i="32"/>
  <c r="V94" i="32"/>
  <c r="D95" i="32"/>
  <c r="F95" i="32"/>
  <c r="H95" i="32"/>
  <c r="L95" i="32"/>
  <c r="P96" i="32"/>
  <c r="T96" i="32"/>
  <c r="V96" i="32"/>
  <c r="X96" i="32"/>
  <c r="AD98" i="32"/>
  <c r="Z99" i="32"/>
  <c r="R100" i="32"/>
  <c r="T100" i="32"/>
  <c r="V100" i="32"/>
  <c r="X100" i="32"/>
  <c r="Z100" i="32"/>
  <c r="AD100" i="32"/>
  <c r="D101" i="32"/>
  <c r="F101" i="32"/>
  <c r="H101" i="32"/>
  <c r="L101" i="32"/>
  <c r="N101" i="32"/>
  <c r="P101" i="32"/>
  <c r="R101" i="32"/>
  <c r="T101" i="32"/>
  <c r="V101" i="32"/>
  <c r="X101" i="32"/>
  <c r="Z101" i="32"/>
  <c r="H103" i="32"/>
  <c r="L103" i="32"/>
  <c r="N103" i="32"/>
  <c r="P103" i="32"/>
  <c r="T103" i="32"/>
  <c r="V103" i="32"/>
  <c r="X103" i="32"/>
  <c r="Z103" i="32"/>
  <c r="AD103" i="32"/>
  <c r="R104" i="32"/>
  <c r="X105" i="32"/>
  <c r="Z105" i="32"/>
  <c r="Z106" i="32"/>
  <c r="AD106" i="32"/>
  <c r="L107" i="32"/>
  <c r="N107" i="32"/>
  <c r="P107" i="32"/>
  <c r="R107" i="32"/>
  <c r="P136" i="56"/>
  <c r="L56" i="51"/>
  <c r="G9" i="8"/>
  <c r="Z10" i="32" l="1"/>
  <c r="D10" i="32"/>
  <c r="R10" i="32"/>
  <c r="J10" i="32"/>
  <c r="AD10" i="32"/>
  <c r="T10" i="32"/>
  <c r="L10" i="32"/>
  <c r="V10" i="32"/>
  <c r="N10" i="32"/>
  <c r="F10" i="32"/>
  <c r="X10" i="32"/>
  <c r="P10" i="32"/>
  <c r="H10" i="32"/>
  <c r="AB9" i="10"/>
  <c r="AB10" i="21"/>
  <c r="AB325" i="21"/>
  <c r="N343" i="45"/>
  <c r="AB66" i="17"/>
  <c r="AB41" i="17"/>
  <c r="AB98" i="17"/>
  <c r="R124" i="17"/>
  <c r="N38" i="44"/>
  <c r="N67" i="44"/>
  <c r="N126" i="44"/>
  <c r="N97" i="44"/>
  <c r="N37" i="43"/>
  <c r="N109" i="43"/>
  <c r="AB9" i="16"/>
  <c r="Z75" i="38"/>
  <c r="Z49" i="38"/>
  <c r="Z23" i="38"/>
  <c r="L79" i="61"/>
  <c r="L52" i="61"/>
  <c r="L25" i="61"/>
  <c r="Z26" i="37"/>
  <c r="J11" i="60"/>
  <c r="Z25" i="13"/>
  <c r="H137" i="56"/>
  <c r="H137" i="55"/>
  <c r="H149" i="55"/>
  <c r="L82" i="51"/>
  <c r="G126" i="44"/>
  <c r="G97" i="44"/>
  <c r="G67" i="44"/>
  <c r="C67" i="44"/>
  <c r="G38" i="44"/>
  <c r="E37" i="43"/>
  <c r="P121" i="43"/>
  <c r="P119" i="43"/>
  <c r="P118" i="43"/>
  <c r="P116" i="43"/>
  <c r="P111" i="43"/>
  <c r="O109" i="43"/>
  <c r="P108" i="43"/>
  <c r="P107" i="43"/>
  <c r="P106" i="43"/>
  <c r="P26" i="64"/>
  <c r="P24" i="63"/>
  <c r="P19" i="63"/>
  <c r="P78" i="60"/>
  <c r="P51" i="60"/>
  <c r="L71" i="61"/>
  <c r="L44" i="61"/>
  <c r="L17" i="61"/>
  <c r="L71" i="60"/>
  <c r="L44" i="60"/>
  <c r="L17" i="60"/>
  <c r="J15" i="64"/>
  <c r="J11" i="61"/>
  <c r="P19" i="58"/>
  <c r="L131" i="58"/>
  <c r="L133" i="58"/>
  <c r="L135" i="58"/>
  <c r="L112" i="58"/>
  <c r="L108" i="58"/>
  <c r="L105" i="58"/>
  <c r="L89" i="58"/>
  <c r="L85" i="58"/>
  <c r="L66" i="58"/>
  <c r="L62" i="58"/>
  <c r="L39" i="58"/>
  <c r="L36" i="58"/>
  <c r="L43" i="58"/>
  <c r="L20" i="58"/>
  <c r="L13" i="58"/>
  <c r="L16" i="58"/>
  <c r="J133" i="58"/>
  <c r="J125" i="58"/>
  <c r="J102" i="58"/>
  <c r="J110" i="58"/>
  <c r="J87" i="58"/>
  <c r="J33" i="58"/>
  <c r="J18" i="58"/>
  <c r="H128" i="58"/>
  <c r="H125" i="58"/>
  <c r="H102" i="58"/>
  <c r="H105" i="58"/>
  <c r="H33" i="58"/>
  <c r="H36" i="58"/>
  <c r="H13" i="58"/>
  <c r="H10" i="58"/>
  <c r="F126" i="58"/>
  <c r="F125" i="58"/>
  <c r="F108" i="58"/>
  <c r="F102" i="58"/>
  <c r="F79" i="58"/>
  <c r="F33" i="58"/>
  <c r="F10" i="58"/>
  <c r="D136" i="58"/>
  <c r="D129" i="58"/>
  <c r="D21" i="58"/>
  <c r="D14" i="58"/>
  <c r="L59" i="57"/>
  <c r="L63" i="57"/>
  <c r="L125" i="57"/>
  <c r="L129" i="57"/>
  <c r="L103" i="57"/>
  <c r="L100" i="57"/>
  <c r="L107" i="57"/>
  <c r="L78" i="57"/>
  <c r="L85" i="57"/>
  <c r="L81" i="57"/>
  <c r="L37" i="57"/>
  <c r="L34" i="57"/>
  <c r="L41" i="57"/>
  <c r="L19" i="57"/>
  <c r="L15" i="57"/>
  <c r="L12" i="57"/>
  <c r="J120" i="57"/>
  <c r="J127" i="57"/>
  <c r="J98" i="57"/>
  <c r="J105" i="57"/>
  <c r="J83" i="57"/>
  <c r="J32" i="57"/>
  <c r="J17" i="57"/>
  <c r="J10" i="57"/>
  <c r="D25" i="64"/>
  <c r="L24" i="64"/>
  <c r="J24" i="64"/>
  <c r="P22" i="64"/>
  <c r="L22" i="64"/>
  <c r="J22" i="64"/>
  <c r="H22" i="64"/>
  <c r="F22" i="64"/>
  <c r="D22" i="64"/>
  <c r="P20" i="64"/>
  <c r="L19" i="64"/>
  <c r="J19" i="64"/>
  <c r="H19" i="64"/>
  <c r="F19" i="64"/>
  <c r="D19" i="64"/>
  <c r="P18" i="64"/>
  <c r="L18" i="64"/>
  <c r="J18" i="64"/>
  <c r="H18" i="64"/>
  <c r="F18" i="64"/>
  <c r="D18" i="64"/>
  <c r="L17" i="64"/>
  <c r="H16" i="64"/>
  <c r="L13" i="64"/>
  <c r="J13" i="64"/>
  <c r="H13" i="64"/>
  <c r="F13" i="64"/>
  <c r="D13" i="64"/>
  <c r="L11" i="64"/>
  <c r="H11" i="64"/>
  <c r="F11" i="64"/>
  <c r="P9" i="64"/>
  <c r="L9" i="64"/>
  <c r="J9" i="64"/>
  <c r="H9" i="64"/>
  <c r="F9" i="64"/>
  <c r="D9" i="64"/>
  <c r="P8" i="64"/>
  <c r="L8" i="64"/>
  <c r="J8" i="64"/>
  <c r="H8" i="64"/>
  <c r="F8" i="64"/>
  <c r="D8" i="64"/>
  <c r="P7" i="64"/>
  <c r="L7" i="64"/>
  <c r="J7" i="64"/>
  <c r="H7" i="64"/>
  <c r="F7" i="64"/>
  <c r="D7" i="64"/>
  <c r="D23" i="63"/>
  <c r="L22" i="63"/>
  <c r="J22" i="63"/>
  <c r="P20" i="63"/>
  <c r="L20" i="63"/>
  <c r="J20" i="63"/>
  <c r="H20" i="63"/>
  <c r="F20" i="63"/>
  <c r="D20" i="63"/>
  <c r="P18" i="63"/>
  <c r="L17" i="63"/>
  <c r="J17" i="63"/>
  <c r="H17" i="63"/>
  <c r="F17" i="63"/>
  <c r="D17" i="63"/>
  <c r="P16" i="63"/>
  <c r="L16" i="63"/>
  <c r="J16" i="63"/>
  <c r="H16" i="63"/>
  <c r="F16" i="63"/>
  <c r="D16" i="63"/>
  <c r="L15" i="63"/>
  <c r="H14" i="63"/>
  <c r="L13" i="63"/>
  <c r="J13" i="63"/>
  <c r="H13" i="63"/>
  <c r="F13" i="63"/>
  <c r="D13" i="63"/>
  <c r="L11" i="63"/>
  <c r="H11" i="63"/>
  <c r="F11" i="63"/>
  <c r="P9" i="63"/>
  <c r="L9" i="63"/>
  <c r="J9" i="63"/>
  <c r="H9" i="63"/>
  <c r="F9" i="63"/>
  <c r="D9" i="63"/>
  <c r="P8" i="63"/>
  <c r="L8" i="63"/>
  <c r="J8" i="63"/>
  <c r="H8" i="63"/>
  <c r="F8" i="63"/>
  <c r="D8" i="63"/>
  <c r="P7" i="63"/>
  <c r="L7" i="63"/>
  <c r="J7" i="63"/>
  <c r="H7" i="63"/>
  <c r="F7" i="63"/>
  <c r="D7" i="63"/>
  <c r="D80" i="61"/>
  <c r="J79" i="61"/>
  <c r="L77" i="61"/>
  <c r="D76" i="61"/>
  <c r="P75" i="61"/>
  <c r="L75" i="61"/>
  <c r="H75" i="61"/>
  <c r="F75" i="61"/>
  <c r="P74" i="61"/>
  <c r="J73" i="61"/>
  <c r="H73" i="61"/>
  <c r="F73" i="61"/>
  <c r="D73" i="61"/>
  <c r="P72" i="61"/>
  <c r="L72" i="61"/>
  <c r="J72" i="61"/>
  <c r="H72" i="61"/>
  <c r="F72" i="61"/>
  <c r="D72" i="61"/>
  <c r="P70" i="61"/>
  <c r="H68" i="61"/>
  <c r="F68" i="61"/>
  <c r="J66" i="61"/>
  <c r="H66" i="61"/>
  <c r="F66" i="61"/>
  <c r="P64" i="61"/>
  <c r="L64" i="61"/>
  <c r="J64" i="61"/>
  <c r="H64" i="61"/>
  <c r="F64" i="61"/>
  <c r="D64" i="61"/>
  <c r="P63" i="61"/>
  <c r="L63" i="61"/>
  <c r="J63" i="61"/>
  <c r="H63" i="61"/>
  <c r="F63" i="61"/>
  <c r="D63" i="61"/>
  <c r="P62" i="61"/>
  <c r="L62" i="61"/>
  <c r="J62" i="61"/>
  <c r="H62" i="61"/>
  <c r="F62" i="61"/>
  <c r="D62" i="61"/>
  <c r="D53" i="61"/>
  <c r="J52" i="61"/>
  <c r="L50" i="61"/>
  <c r="D49" i="61"/>
  <c r="P48" i="61"/>
  <c r="L48" i="61"/>
  <c r="H48" i="61"/>
  <c r="F48" i="61"/>
  <c r="P47" i="61"/>
  <c r="J46" i="61"/>
  <c r="H46" i="61"/>
  <c r="F46" i="61"/>
  <c r="D46" i="61"/>
  <c r="P45" i="61"/>
  <c r="L45" i="61"/>
  <c r="J45" i="61"/>
  <c r="H45" i="61"/>
  <c r="F45" i="61"/>
  <c r="D45" i="61"/>
  <c r="P43" i="61"/>
  <c r="H41" i="61"/>
  <c r="F41" i="61"/>
  <c r="J39" i="61"/>
  <c r="H39" i="61"/>
  <c r="F39" i="61"/>
  <c r="P37" i="61"/>
  <c r="L37" i="61"/>
  <c r="J37" i="61"/>
  <c r="H37" i="61"/>
  <c r="F37" i="61"/>
  <c r="D37" i="61"/>
  <c r="P36" i="61"/>
  <c r="L36" i="61"/>
  <c r="J36" i="61"/>
  <c r="H36" i="61"/>
  <c r="F36" i="61"/>
  <c r="D36" i="61"/>
  <c r="P35" i="61"/>
  <c r="L35" i="61"/>
  <c r="J35" i="61"/>
  <c r="H35" i="61"/>
  <c r="F35" i="61"/>
  <c r="D35" i="61"/>
  <c r="D26" i="61"/>
  <c r="J25" i="61"/>
  <c r="L23" i="61"/>
  <c r="D22" i="61"/>
  <c r="P21" i="61"/>
  <c r="L21" i="61"/>
  <c r="H21" i="61"/>
  <c r="F21" i="61"/>
  <c r="P20" i="61"/>
  <c r="J19" i="61"/>
  <c r="H19" i="61"/>
  <c r="F19" i="61"/>
  <c r="D19" i="61"/>
  <c r="P18" i="61"/>
  <c r="L18" i="61"/>
  <c r="J18" i="61"/>
  <c r="H18" i="61"/>
  <c r="F18" i="61"/>
  <c r="D18" i="61"/>
  <c r="H13" i="61"/>
  <c r="F13" i="61"/>
  <c r="H11" i="61"/>
  <c r="F11" i="61"/>
  <c r="P9" i="61"/>
  <c r="L9" i="61"/>
  <c r="J9" i="61"/>
  <c r="H9" i="61"/>
  <c r="F9" i="61"/>
  <c r="D9" i="61"/>
  <c r="P8" i="61"/>
  <c r="L8" i="61"/>
  <c r="J8" i="61"/>
  <c r="H8" i="61"/>
  <c r="F8" i="61"/>
  <c r="D8" i="61"/>
  <c r="P7" i="61"/>
  <c r="L7" i="61"/>
  <c r="J7" i="61"/>
  <c r="H7" i="61"/>
  <c r="F7" i="61"/>
  <c r="D7" i="61"/>
  <c r="D80" i="60"/>
  <c r="L79" i="60"/>
  <c r="J79" i="60"/>
  <c r="P77" i="60"/>
  <c r="L77" i="60"/>
  <c r="D76" i="60"/>
  <c r="P75" i="60"/>
  <c r="L75" i="60"/>
  <c r="H75" i="60"/>
  <c r="F75" i="60"/>
  <c r="P74" i="60"/>
  <c r="J73" i="60"/>
  <c r="H73" i="60"/>
  <c r="F73" i="60"/>
  <c r="D73" i="60"/>
  <c r="L72" i="60"/>
  <c r="J72" i="60"/>
  <c r="H72" i="60"/>
  <c r="F72" i="60"/>
  <c r="D72" i="60"/>
  <c r="H68" i="60"/>
  <c r="F68" i="60"/>
  <c r="J66" i="60"/>
  <c r="H66" i="60"/>
  <c r="F66" i="60"/>
  <c r="P64" i="60"/>
  <c r="L64" i="60"/>
  <c r="J64" i="60"/>
  <c r="H64" i="60"/>
  <c r="F64" i="60"/>
  <c r="D64" i="60"/>
  <c r="P63" i="60"/>
  <c r="L63" i="60"/>
  <c r="J63" i="60"/>
  <c r="H63" i="60"/>
  <c r="F63" i="60"/>
  <c r="D63" i="60"/>
  <c r="P62" i="60"/>
  <c r="L62" i="60"/>
  <c r="J62" i="60"/>
  <c r="H62" i="60"/>
  <c r="F62" i="60"/>
  <c r="D62" i="60"/>
  <c r="D53" i="60"/>
  <c r="L52" i="60"/>
  <c r="J52" i="60"/>
  <c r="P50" i="60"/>
  <c r="L50" i="60"/>
  <c r="D49" i="60"/>
  <c r="P48" i="60"/>
  <c r="L48" i="60"/>
  <c r="H48" i="60"/>
  <c r="F48" i="60"/>
  <c r="P47" i="60"/>
  <c r="J46" i="60"/>
  <c r="H46" i="60"/>
  <c r="F46" i="60"/>
  <c r="D46" i="60"/>
  <c r="P45" i="60"/>
  <c r="L45" i="60"/>
  <c r="J45" i="60"/>
  <c r="H45" i="60"/>
  <c r="F45" i="60"/>
  <c r="D45" i="60"/>
  <c r="P43" i="60"/>
  <c r="H41" i="60"/>
  <c r="F41" i="60"/>
  <c r="J39" i="60"/>
  <c r="H39" i="60"/>
  <c r="F39" i="60"/>
  <c r="P37" i="60"/>
  <c r="L37" i="60"/>
  <c r="J37" i="60"/>
  <c r="H37" i="60"/>
  <c r="F37" i="60"/>
  <c r="D37" i="60"/>
  <c r="P36" i="60"/>
  <c r="L36" i="60"/>
  <c r="J36" i="60"/>
  <c r="H36" i="60"/>
  <c r="F36" i="60"/>
  <c r="D36" i="60"/>
  <c r="P35" i="60"/>
  <c r="L35" i="60"/>
  <c r="J35" i="60"/>
  <c r="H35" i="60"/>
  <c r="F35" i="60"/>
  <c r="D35" i="60"/>
  <c r="D26" i="60"/>
  <c r="L25" i="60"/>
  <c r="J25" i="60"/>
  <c r="L23" i="60"/>
  <c r="D22" i="60"/>
  <c r="P21" i="60"/>
  <c r="L21" i="60"/>
  <c r="H21" i="60"/>
  <c r="F21" i="60"/>
  <c r="P20" i="60"/>
  <c r="J19" i="60"/>
  <c r="H19" i="60"/>
  <c r="F19" i="60"/>
  <c r="D19" i="60"/>
  <c r="P18" i="60"/>
  <c r="L18" i="60"/>
  <c r="J18" i="60"/>
  <c r="H18" i="60"/>
  <c r="F18" i="60"/>
  <c r="D18" i="60"/>
  <c r="H13" i="60"/>
  <c r="F13" i="60"/>
  <c r="H11" i="60"/>
  <c r="F11" i="60"/>
  <c r="P9" i="60"/>
  <c r="L9" i="60"/>
  <c r="J9" i="60"/>
  <c r="H9" i="60"/>
  <c r="F9" i="60"/>
  <c r="D9" i="60"/>
  <c r="P8" i="60"/>
  <c r="L8" i="60"/>
  <c r="J8" i="60"/>
  <c r="H8" i="60"/>
  <c r="F8" i="60"/>
  <c r="D8" i="60"/>
  <c r="P7" i="60"/>
  <c r="L7" i="60"/>
  <c r="J7" i="60"/>
  <c r="H7" i="60"/>
  <c r="F7" i="60"/>
  <c r="D7" i="60"/>
  <c r="H122" i="57"/>
  <c r="H120" i="57"/>
  <c r="H100" i="57"/>
  <c r="H98" i="57"/>
  <c r="H34" i="57"/>
  <c r="H32" i="57"/>
  <c r="H12" i="57"/>
  <c r="H10" i="57"/>
  <c r="F120" i="57"/>
  <c r="F121" i="57"/>
  <c r="F103" i="57"/>
  <c r="F98" i="57"/>
  <c r="F76" i="57"/>
  <c r="F32" i="57"/>
  <c r="F10" i="57"/>
  <c r="D123" i="57"/>
  <c r="D130" i="57"/>
  <c r="D13" i="57"/>
  <c r="D20" i="57"/>
  <c r="Q141" i="58"/>
  <c r="Q140" i="58"/>
  <c r="Q139" i="58"/>
  <c r="D132" i="58"/>
  <c r="J131" i="58"/>
  <c r="H131" i="58"/>
  <c r="F131" i="58"/>
  <c r="P130" i="58"/>
  <c r="L130" i="58"/>
  <c r="J130" i="58"/>
  <c r="H130" i="58"/>
  <c r="F130" i="58"/>
  <c r="D130" i="58"/>
  <c r="P129" i="58"/>
  <c r="L129" i="58"/>
  <c r="J129" i="58"/>
  <c r="H129" i="58"/>
  <c r="F129" i="58"/>
  <c r="P126" i="58"/>
  <c r="L126" i="58"/>
  <c r="J126" i="58"/>
  <c r="H126" i="58"/>
  <c r="P124" i="58"/>
  <c r="L124" i="58"/>
  <c r="J124" i="58"/>
  <c r="H124" i="58"/>
  <c r="F124" i="58"/>
  <c r="D124" i="58"/>
  <c r="P123" i="58"/>
  <c r="L123" i="58"/>
  <c r="J123" i="58"/>
  <c r="H123" i="58"/>
  <c r="F123" i="58"/>
  <c r="D123" i="58"/>
  <c r="P122" i="58"/>
  <c r="L122" i="58"/>
  <c r="J122" i="58"/>
  <c r="H122" i="58"/>
  <c r="F122" i="58"/>
  <c r="D122" i="58"/>
  <c r="D113" i="58"/>
  <c r="L110" i="58"/>
  <c r="D109" i="58"/>
  <c r="J108" i="58"/>
  <c r="H108" i="58"/>
  <c r="P107" i="58"/>
  <c r="L107" i="58"/>
  <c r="J107" i="58"/>
  <c r="H107" i="58"/>
  <c r="F107" i="58"/>
  <c r="D107" i="58"/>
  <c r="P106" i="58"/>
  <c r="L106" i="58"/>
  <c r="J106" i="58"/>
  <c r="H106" i="58"/>
  <c r="F106" i="58"/>
  <c r="D106" i="58"/>
  <c r="P103" i="58"/>
  <c r="L103" i="58"/>
  <c r="J103" i="58"/>
  <c r="H103" i="58"/>
  <c r="F103" i="58"/>
  <c r="P101" i="58"/>
  <c r="L101" i="58"/>
  <c r="J101" i="58"/>
  <c r="H101" i="58"/>
  <c r="F101" i="58"/>
  <c r="D101" i="58"/>
  <c r="P100" i="58"/>
  <c r="L100" i="58"/>
  <c r="J100" i="58"/>
  <c r="H100" i="58"/>
  <c r="F100" i="58"/>
  <c r="D100" i="58"/>
  <c r="P99" i="58"/>
  <c r="L99" i="58"/>
  <c r="J99" i="58"/>
  <c r="H99" i="58"/>
  <c r="F99" i="58"/>
  <c r="D99" i="58"/>
  <c r="D90" i="58"/>
  <c r="L87" i="58"/>
  <c r="D86" i="58"/>
  <c r="J85" i="58"/>
  <c r="H85" i="58"/>
  <c r="F85" i="58"/>
  <c r="P84" i="58"/>
  <c r="L84" i="58"/>
  <c r="J84" i="58"/>
  <c r="H84" i="58"/>
  <c r="F84" i="58"/>
  <c r="D84" i="58"/>
  <c r="P83" i="58"/>
  <c r="L83" i="58"/>
  <c r="J83" i="58"/>
  <c r="H83" i="58"/>
  <c r="F83" i="58"/>
  <c r="D83" i="58"/>
  <c r="L82" i="58"/>
  <c r="H82" i="58"/>
  <c r="P80" i="58"/>
  <c r="L80" i="58"/>
  <c r="J80" i="58"/>
  <c r="H80" i="58"/>
  <c r="F80" i="58"/>
  <c r="J79" i="58"/>
  <c r="H79" i="58"/>
  <c r="P78" i="58"/>
  <c r="L78" i="58"/>
  <c r="J78" i="58"/>
  <c r="H78" i="58"/>
  <c r="F78" i="58"/>
  <c r="D78" i="58"/>
  <c r="P77" i="58"/>
  <c r="L77" i="58"/>
  <c r="J77" i="58"/>
  <c r="H77" i="58"/>
  <c r="F77" i="58"/>
  <c r="D77" i="58"/>
  <c r="P76" i="58"/>
  <c r="L76" i="58"/>
  <c r="J76" i="58"/>
  <c r="H76" i="58"/>
  <c r="F76" i="58"/>
  <c r="D76" i="58"/>
  <c r="D67" i="58"/>
  <c r="L64" i="58"/>
  <c r="J64" i="58"/>
  <c r="D63" i="58"/>
  <c r="J62" i="58"/>
  <c r="H62" i="58"/>
  <c r="F62" i="58"/>
  <c r="P61" i="58"/>
  <c r="L61" i="58"/>
  <c r="J61" i="58"/>
  <c r="H61" i="58"/>
  <c r="F61" i="58"/>
  <c r="D61" i="58"/>
  <c r="P60" i="58"/>
  <c r="L60" i="58"/>
  <c r="J60" i="58"/>
  <c r="H60" i="58"/>
  <c r="F60" i="58"/>
  <c r="D60" i="58"/>
  <c r="L59" i="58"/>
  <c r="H59" i="58"/>
  <c r="P57" i="58"/>
  <c r="L57" i="58"/>
  <c r="J57" i="58"/>
  <c r="H57" i="58"/>
  <c r="F57" i="58"/>
  <c r="J56" i="58"/>
  <c r="H56" i="58"/>
  <c r="F56" i="58"/>
  <c r="P55" i="58"/>
  <c r="L55" i="58"/>
  <c r="J55" i="58"/>
  <c r="H55" i="58"/>
  <c r="F55" i="58"/>
  <c r="D55" i="58"/>
  <c r="P54" i="58"/>
  <c r="L54" i="58"/>
  <c r="J54" i="58"/>
  <c r="H54" i="58"/>
  <c r="F54" i="58"/>
  <c r="D54" i="58"/>
  <c r="P53" i="58"/>
  <c r="L53" i="58"/>
  <c r="J53" i="58"/>
  <c r="H53" i="58"/>
  <c r="F53" i="58"/>
  <c r="D53" i="58"/>
  <c r="D44" i="58"/>
  <c r="L41" i="58"/>
  <c r="J41" i="58"/>
  <c r="D40" i="58"/>
  <c r="J39" i="58"/>
  <c r="H39" i="58"/>
  <c r="F39" i="58"/>
  <c r="P38" i="58"/>
  <c r="L38" i="58"/>
  <c r="J38" i="58"/>
  <c r="H38" i="58"/>
  <c r="F38" i="58"/>
  <c r="D38" i="58"/>
  <c r="P37" i="58"/>
  <c r="L37" i="58"/>
  <c r="J37" i="58"/>
  <c r="H37" i="58"/>
  <c r="F37" i="58"/>
  <c r="D37" i="58"/>
  <c r="P34" i="58"/>
  <c r="L34" i="58"/>
  <c r="J34" i="58"/>
  <c r="H34" i="58"/>
  <c r="F34" i="58"/>
  <c r="P32" i="58"/>
  <c r="L32" i="58"/>
  <c r="J32" i="58"/>
  <c r="H32" i="58"/>
  <c r="F32" i="58"/>
  <c r="D32" i="58"/>
  <c r="P31" i="58"/>
  <c r="L31" i="58"/>
  <c r="J31" i="58"/>
  <c r="H31" i="58"/>
  <c r="F31" i="58"/>
  <c r="D31" i="58"/>
  <c r="P30" i="58"/>
  <c r="L30" i="58"/>
  <c r="J30" i="58"/>
  <c r="H30" i="58"/>
  <c r="F30" i="58"/>
  <c r="D30" i="58"/>
  <c r="L18" i="58"/>
  <c r="D17" i="58"/>
  <c r="P16" i="58"/>
  <c r="J16" i="58"/>
  <c r="H16" i="58"/>
  <c r="F16" i="58"/>
  <c r="P15" i="58"/>
  <c r="L15" i="58"/>
  <c r="J15" i="58"/>
  <c r="H15" i="58"/>
  <c r="F15" i="58"/>
  <c r="D15" i="58"/>
  <c r="P14" i="58"/>
  <c r="L14" i="58"/>
  <c r="J14" i="58"/>
  <c r="H14" i="58"/>
  <c r="F14" i="58"/>
  <c r="P11" i="58"/>
  <c r="L11" i="58"/>
  <c r="J11" i="58"/>
  <c r="H11" i="58"/>
  <c r="F11" i="58"/>
  <c r="P9" i="58"/>
  <c r="L9" i="58"/>
  <c r="J9" i="58"/>
  <c r="H9" i="58"/>
  <c r="F9" i="58"/>
  <c r="D9" i="58"/>
  <c r="P8" i="58"/>
  <c r="L8" i="58"/>
  <c r="J8" i="58"/>
  <c r="H8" i="58"/>
  <c r="F8" i="58"/>
  <c r="D8" i="58"/>
  <c r="P7" i="58"/>
  <c r="L7" i="58"/>
  <c r="J7" i="58"/>
  <c r="H7" i="58"/>
  <c r="F7" i="58"/>
  <c r="D7" i="58"/>
  <c r="Q135" i="57"/>
  <c r="Q134" i="57"/>
  <c r="Q133" i="57"/>
  <c r="D126" i="57"/>
  <c r="J125" i="57"/>
  <c r="H125" i="57"/>
  <c r="F125" i="57"/>
  <c r="P124" i="57"/>
  <c r="L124" i="57"/>
  <c r="J124" i="57"/>
  <c r="H124" i="57"/>
  <c r="F124" i="57"/>
  <c r="D124" i="57"/>
  <c r="P123" i="57"/>
  <c r="L123" i="57"/>
  <c r="J123" i="57"/>
  <c r="H123" i="57"/>
  <c r="F123" i="57"/>
  <c r="P121" i="57"/>
  <c r="L121" i="57"/>
  <c r="J121" i="57"/>
  <c r="H121" i="57"/>
  <c r="P119" i="57"/>
  <c r="L119" i="57"/>
  <c r="J119" i="57"/>
  <c r="H119" i="57"/>
  <c r="F119" i="57"/>
  <c r="D119" i="57"/>
  <c r="P118" i="57"/>
  <c r="L118" i="57"/>
  <c r="J118" i="57"/>
  <c r="H118" i="57"/>
  <c r="F118" i="57"/>
  <c r="D118" i="57"/>
  <c r="P117" i="57"/>
  <c r="L117" i="57"/>
  <c r="J117" i="57"/>
  <c r="H117" i="57"/>
  <c r="F117" i="57"/>
  <c r="D117" i="57"/>
  <c r="D108" i="57"/>
  <c r="L105" i="57"/>
  <c r="D104" i="57"/>
  <c r="J103" i="57"/>
  <c r="H103" i="57"/>
  <c r="P102" i="57"/>
  <c r="L102" i="57"/>
  <c r="J102" i="57"/>
  <c r="H102" i="57"/>
  <c r="F102" i="57"/>
  <c r="D102" i="57"/>
  <c r="P101" i="57"/>
  <c r="L101" i="57"/>
  <c r="J101" i="57"/>
  <c r="H101" i="57"/>
  <c r="F101" i="57"/>
  <c r="D101" i="57"/>
  <c r="P99" i="57"/>
  <c r="L99" i="57"/>
  <c r="J99" i="57"/>
  <c r="H99" i="57"/>
  <c r="F99" i="57"/>
  <c r="P97" i="57"/>
  <c r="L97" i="57"/>
  <c r="J97" i="57"/>
  <c r="H97" i="57"/>
  <c r="F97" i="57"/>
  <c r="D97" i="57"/>
  <c r="P96" i="57"/>
  <c r="L96" i="57"/>
  <c r="J96" i="57"/>
  <c r="H96" i="57"/>
  <c r="F96" i="57"/>
  <c r="D96" i="57"/>
  <c r="P95" i="57"/>
  <c r="L95" i="57"/>
  <c r="J95" i="57"/>
  <c r="H95" i="57"/>
  <c r="F95" i="57"/>
  <c r="D95" i="57"/>
  <c r="D86" i="57"/>
  <c r="L83" i="57"/>
  <c r="D82" i="57"/>
  <c r="J81" i="57"/>
  <c r="H81" i="57"/>
  <c r="F81" i="57"/>
  <c r="P80" i="57"/>
  <c r="L80" i="57"/>
  <c r="J80" i="57"/>
  <c r="H80" i="57"/>
  <c r="F80" i="57"/>
  <c r="D80" i="57"/>
  <c r="P79" i="57"/>
  <c r="L79" i="57"/>
  <c r="J79" i="57"/>
  <c r="H79" i="57"/>
  <c r="F79" i="57"/>
  <c r="D79" i="57"/>
  <c r="H78" i="57"/>
  <c r="P77" i="57"/>
  <c r="L77" i="57"/>
  <c r="J77" i="57"/>
  <c r="H77" i="57"/>
  <c r="F77" i="57"/>
  <c r="J76" i="57"/>
  <c r="H76" i="57"/>
  <c r="P75" i="57"/>
  <c r="L75" i="57"/>
  <c r="J75" i="57"/>
  <c r="H75" i="57"/>
  <c r="F75" i="57"/>
  <c r="D75" i="57"/>
  <c r="P74" i="57"/>
  <c r="L74" i="57"/>
  <c r="J74" i="57"/>
  <c r="H74" i="57"/>
  <c r="F74" i="57"/>
  <c r="D74" i="57"/>
  <c r="P73" i="57"/>
  <c r="L73" i="57"/>
  <c r="J73" i="57"/>
  <c r="H73" i="57"/>
  <c r="F73" i="57"/>
  <c r="D73" i="57"/>
  <c r="D64" i="57"/>
  <c r="L61" i="57"/>
  <c r="J61" i="57"/>
  <c r="D60" i="57"/>
  <c r="J59" i="57"/>
  <c r="H59" i="57"/>
  <c r="F59" i="57"/>
  <c r="P58" i="57"/>
  <c r="L58" i="57"/>
  <c r="J58" i="57"/>
  <c r="H58" i="57"/>
  <c r="F58" i="57"/>
  <c r="D58" i="57"/>
  <c r="P57" i="57"/>
  <c r="L57" i="57"/>
  <c r="J57" i="57"/>
  <c r="H57" i="57"/>
  <c r="F57" i="57"/>
  <c r="D57" i="57"/>
  <c r="L56" i="57"/>
  <c r="H56" i="57"/>
  <c r="P55" i="57"/>
  <c r="L55" i="57"/>
  <c r="J55" i="57"/>
  <c r="H55" i="57"/>
  <c r="F55" i="57"/>
  <c r="J54" i="57"/>
  <c r="H54" i="57"/>
  <c r="F54" i="57"/>
  <c r="P53" i="57"/>
  <c r="L53" i="57"/>
  <c r="J53" i="57"/>
  <c r="H53" i="57"/>
  <c r="F53" i="57"/>
  <c r="D53" i="57"/>
  <c r="P52" i="57"/>
  <c r="L52" i="57"/>
  <c r="J52" i="57"/>
  <c r="H52" i="57"/>
  <c r="F52" i="57"/>
  <c r="D52" i="57"/>
  <c r="P51" i="57"/>
  <c r="L51" i="57"/>
  <c r="J51" i="57"/>
  <c r="H51" i="57"/>
  <c r="F51" i="57"/>
  <c r="D51" i="57"/>
  <c r="D42" i="57"/>
  <c r="L39" i="57"/>
  <c r="J39" i="57"/>
  <c r="D38" i="57"/>
  <c r="J37" i="57"/>
  <c r="H37" i="57"/>
  <c r="F37" i="57"/>
  <c r="P36" i="57"/>
  <c r="L36" i="57"/>
  <c r="J36" i="57"/>
  <c r="H36" i="57"/>
  <c r="F36" i="57"/>
  <c r="D36" i="57"/>
  <c r="P35" i="57"/>
  <c r="L35" i="57"/>
  <c r="J35" i="57"/>
  <c r="H35" i="57"/>
  <c r="F35" i="57"/>
  <c r="D35" i="57"/>
  <c r="P33" i="57"/>
  <c r="L33" i="57"/>
  <c r="J33" i="57"/>
  <c r="H33" i="57"/>
  <c r="F33" i="57"/>
  <c r="P31" i="57"/>
  <c r="L31" i="57"/>
  <c r="J31" i="57"/>
  <c r="H31" i="57"/>
  <c r="F31" i="57"/>
  <c r="D31" i="57"/>
  <c r="P30" i="57"/>
  <c r="L30" i="57"/>
  <c r="J30" i="57"/>
  <c r="H30" i="57"/>
  <c r="F30" i="57"/>
  <c r="D30" i="57"/>
  <c r="P29" i="57"/>
  <c r="L29" i="57"/>
  <c r="J29" i="57"/>
  <c r="H29" i="57"/>
  <c r="F29" i="57"/>
  <c r="D29" i="57"/>
  <c r="L17" i="57"/>
  <c r="D16" i="57"/>
  <c r="J15" i="57"/>
  <c r="H15" i="57"/>
  <c r="F15" i="57"/>
  <c r="P14" i="57"/>
  <c r="L14" i="57"/>
  <c r="J14" i="57"/>
  <c r="H14" i="57"/>
  <c r="F14" i="57"/>
  <c r="D14" i="57"/>
  <c r="P13" i="57"/>
  <c r="L13" i="57"/>
  <c r="J13" i="57"/>
  <c r="H13" i="57"/>
  <c r="F13" i="57"/>
  <c r="P11" i="57"/>
  <c r="L11" i="57"/>
  <c r="J11" i="57"/>
  <c r="H11" i="57"/>
  <c r="F11" i="57"/>
  <c r="P9" i="57"/>
  <c r="L9" i="57"/>
  <c r="J9" i="57"/>
  <c r="H9" i="57"/>
  <c r="F9" i="57"/>
  <c r="D9" i="57"/>
  <c r="P8" i="57"/>
  <c r="L8" i="57"/>
  <c r="J8" i="57"/>
  <c r="H8" i="57"/>
  <c r="F8" i="57"/>
  <c r="D8" i="57"/>
  <c r="P7" i="57"/>
  <c r="L7" i="57"/>
  <c r="J7" i="57"/>
  <c r="H7" i="57"/>
  <c r="F7" i="57"/>
  <c r="D7" i="57"/>
  <c r="P136" i="55"/>
  <c r="P96" i="54"/>
  <c r="P71" i="54"/>
  <c r="L85" i="54"/>
  <c r="L60" i="54"/>
  <c r="L35" i="54"/>
  <c r="J85" i="54"/>
  <c r="J60" i="54"/>
  <c r="J71" i="54"/>
  <c r="P109" i="43" l="1"/>
  <c r="H89" i="54"/>
  <c r="H64" i="54"/>
  <c r="H39" i="54"/>
  <c r="P92" i="53"/>
  <c r="P68" i="53"/>
  <c r="L82" i="53"/>
  <c r="L58" i="53"/>
  <c r="L34" i="53"/>
  <c r="J82" i="53"/>
  <c r="J68" i="53"/>
  <c r="J58" i="53"/>
  <c r="H86" i="53"/>
  <c r="H62" i="53"/>
  <c r="H38" i="53"/>
  <c r="D153" i="56"/>
  <c r="P151" i="56"/>
  <c r="L151" i="56"/>
  <c r="D150" i="56"/>
  <c r="P149" i="56"/>
  <c r="L149" i="56"/>
  <c r="J149" i="56"/>
  <c r="H149" i="56"/>
  <c r="F149" i="56"/>
  <c r="L147" i="56"/>
  <c r="J147" i="56"/>
  <c r="H147" i="56"/>
  <c r="F147" i="56"/>
  <c r="D147" i="56"/>
  <c r="L145" i="56"/>
  <c r="L144" i="56"/>
  <c r="P143" i="56"/>
  <c r="L143" i="56"/>
  <c r="J143" i="56"/>
  <c r="H143" i="56"/>
  <c r="F143" i="56"/>
  <c r="D143" i="56"/>
  <c r="J142" i="56"/>
  <c r="L141" i="56"/>
  <c r="H141" i="56"/>
  <c r="P140" i="56"/>
  <c r="L140" i="56"/>
  <c r="P139" i="56"/>
  <c r="J138" i="56"/>
  <c r="L135" i="56"/>
  <c r="F135" i="56"/>
  <c r="L134" i="56"/>
  <c r="F134" i="56"/>
  <c r="P133" i="56"/>
  <c r="L133" i="56"/>
  <c r="J133" i="56"/>
  <c r="H133" i="56"/>
  <c r="F133" i="56"/>
  <c r="D133" i="56"/>
  <c r="P132" i="56"/>
  <c r="L132" i="56"/>
  <c r="J132" i="56"/>
  <c r="H132" i="56"/>
  <c r="F132" i="56"/>
  <c r="D132" i="56"/>
  <c r="P131" i="56"/>
  <c r="L131" i="56"/>
  <c r="J131" i="56"/>
  <c r="H131" i="56"/>
  <c r="F131" i="56"/>
  <c r="D131" i="56"/>
  <c r="D122" i="56"/>
  <c r="P121" i="56"/>
  <c r="P120" i="56"/>
  <c r="L120" i="56"/>
  <c r="D119" i="56"/>
  <c r="P118" i="56"/>
  <c r="L118" i="56"/>
  <c r="J118" i="56"/>
  <c r="H118" i="56"/>
  <c r="F118" i="56"/>
  <c r="P117" i="56"/>
  <c r="L116" i="56"/>
  <c r="J116" i="56"/>
  <c r="H116" i="56"/>
  <c r="F116" i="56"/>
  <c r="D116" i="56"/>
  <c r="P115" i="56"/>
  <c r="L114" i="56"/>
  <c r="L113" i="56"/>
  <c r="P112" i="56"/>
  <c r="L112" i="56"/>
  <c r="J112" i="56"/>
  <c r="H112" i="56"/>
  <c r="F112" i="56"/>
  <c r="D112" i="56"/>
  <c r="J111" i="56"/>
  <c r="L110" i="56"/>
  <c r="H110" i="56"/>
  <c r="P109" i="56"/>
  <c r="L109" i="56"/>
  <c r="P108" i="56"/>
  <c r="J107" i="56"/>
  <c r="H106" i="56"/>
  <c r="P105" i="56"/>
  <c r="L104" i="56"/>
  <c r="F104" i="56"/>
  <c r="L103" i="56"/>
  <c r="F103" i="56"/>
  <c r="P102" i="56"/>
  <c r="L102" i="56"/>
  <c r="J102" i="56"/>
  <c r="H102" i="56"/>
  <c r="F102" i="56"/>
  <c r="D102" i="56"/>
  <c r="P101" i="56"/>
  <c r="L101" i="56"/>
  <c r="J101" i="56"/>
  <c r="H101" i="56"/>
  <c r="F101" i="56"/>
  <c r="D101" i="56"/>
  <c r="P100" i="56"/>
  <c r="L100" i="56"/>
  <c r="J100" i="56"/>
  <c r="H100" i="56"/>
  <c r="F100" i="56"/>
  <c r="D100" i="56"/>
  <c r="D91" i="56"/>
  <c r="P90" i="56"/>
  <c r="P89" i="56"/>
  <c r="L89" i="56"/>
  <c r="D88" i="56"/>
  <c r="P87" i="56"/>
  <c r="L87" i="56"/>
  <c r="J87" i="56"/>
  <c r="H87" i="56"/>
  <c r="F87" i="56"/>
  <c r="P86" i="56"/>
  <c r="L85" i="56"/>
  <c r="J85" i="56"/>
  <c r="H85" i="56"/>
  <c r="F85" i="56"/>
  <c r="D85" i="56"/>
  <c r="P84" i="56"/>
  <c r="L83" i="56"/>
  <c r="L82" i="56"/>
  <c r="P81" i="56"/>
  <c r="L81" i="56"/>
  <c r="J81" i="56"/>
  <c r="H81" i="56"/>
  <c r="F81" i="56"/>
  <c r="D81" i="56"/>
  <c r="J80" i="56"/>
  <c r="L79" i="56"/>
  <c r="H79" i="56"/>
  <c r="P78" i="56"/>
  <c r="L78" i="56"/>
  <c r="P77" i="56"/>
  <c r="J76" i="56"/>
  <c r="H75" i="56"/>
  <c r="P74" i="56"/>
  <c r="L73" i="56"/>
  <c r="F73" i="56"/>
  <c r="L72" i="56"/>
  <c r="F72" i="56"/>
  <c r="P71" i="56"/>
  <c r="L71" i="56"/>
  <c r="J71" i="56"/>
  <c r="H71" i="56"/>
  <c r="F71" i="56"/>
  <c r="D71" i="56"/>
  <c r="P70" i="56"/>
  <c r="L70" i="56"/>
  <c r="J70" i="56"/>
  <c r="H70" i="56"/>
  <c r="F70" i="56"/>
  <c r="D70" i="56"/>
  <c r="P69" i="56"/>
  <c r="L69" i="56"/>
  <c r="J69" i="56"/>
  <c r="H69" i="56"/>
  <c r="F69" i="56"/>
  <c r="D69" i="56"/>
  <c r="D60" i="56"/>
  <c r="P59" i="56"/>
  <c r="P58" i="56"/>
  <c r="L58" i="56"/>
  <c r="D57" i="56"/>
  <c r="P56" i="56"/>
  <c r="L56" i="56"/>
  <c r="J56" i="56"/>
  <c r="H56" i="56"/>
  <c r="F56" i="56"/>
  <c r="P55" i="56"/>
  <c r="L54" i="56"/>
  <c r="J54" i="56"/>
  <c r="H54" i="56"/>
  <c r="F54" i="56"/>
  <c r="D54" i="56"/>
  <c r="P53" i="56"/>
  <c r="L52" i="56"/>
  <c r="L51" i="56"/>
  <c r="P50" i="56"/>
  <c r="L50" i="56"/>
  <c r="J50" i="56"/>
  <c r="H50" i="56"/>
  <c r="F50" i="56"/>
  <c r="D50" i="56"/>
  <c r="J49" i="56"/>
  <c r="L48" i="56"/>
  <c r="H48" i="56"/>
  <c r="P47" i="56"/>
  <c r="L47" i="56"/>
  <c r="P46" i="56"/>
  <c r="J45" i="56"/>
  <c r="H44" i="56"/>
  <c r="P43" i="56"/>
  <c r="L42" i="56"/>
  <c r="F42" i="56"/>
  <c r="L41" i="56"/>
  <c r="F41" i="56"/>
  <c r="P40" i="56"/>
  <c r="L40" i="56"/>
  <c r="J40" i="56"/>
  <c r="H40" i="56"/>
  <c r="F40" i="56"/>
  <c r="D40" i="56"/>
  <c r="P39" i="56"/>
  <c r="L39" i="56"/>
  <c r="J39" i="56"/>
  <c r="H39" i="56"/>
  <c r="F39" i="56"/>
  <c r="D39" i="56"/>
  <c r="P38" i="56"/>
  <c r="L38" i="56"/>
  <c r="J38" i="56"/>
  <c r="H38" i="56"/>
  <c r="F38" i="56"/>
  <c r="D38" i="56"/>
  <c r="D29" i="56"/>
  <c r="P28" i="56"/>
  <c r="P27" i="56"/>
  <c r="L27" i="56"/>
  <c r="D26" i="56"/>
  <c r="P25" i="56"/>
  <c r="L25" i="56"/>
  <c r="J25" i="56"/>
  <c r="H25" i="56"/>
  <c r="F25" i="56"/>
  <c r="P24" i="56"/>
  <c r="L23" i="56"/>
  <c r="J23" i="56"/>
  <c r="H23" i="56"/>
  <c r="F23" i="56"/>
  <c r="D23" i="56"/>
  <c r="P22" i="56"/>
  <c r="L21" i="56"/>
  <c r="L20" i="56"/>
  <c r="P19" i="56"/>
  <c r="L19" i="56"/>
  <c r="J19" i="56"/>
  <c r="H19" i="56"/>
  <c r="F19" i="56"/>
  <c r="D19" i="56"/>
  <c r="J18" i="56"/>
  <c r="L17" i="56"/>
  <c r="H17" i="56"/>
  <c r="P16" i="56"/>
  <c r="L16" i="56"/>
  <c r="P15" i="56"/>
  <c r="J14" i="56"/>
  <c r="H13" i="56"/>
  <c r="P12" i="56"/>
  <c r="L11" i="56"/>
  <c r="F11" i="56"/>
  <c r="L10" i="56"/>
  <c r="F10" i="56"/>
  <c r="P9" i="56"/>
  <c r="L9" i="56"/>
  <c r="J9" i="56"/>
  <c r="H9" i="56"/>
  <c r="F9" i="56"/>
  <c r="D9" i="56"/>
  <c r="P8" i="56"/>
  <c r="L8" i="56"/>
  <c r="J8" i="56"/>
  <c r="H8" i="56"/>
  <c r="F8" i="56"/>
  <c r="D8" i="56"/>
  <c r="P7" i="56"/>
  <c r="L7" i="56"/>
  <c r="J7" i="56"/>
  <c r="H7" i="56"/>
  <c r="F7" i="56"/>
  <c r="D7" i="56"/>
  <c r="P139" i="55"/>
  <c r="P108" i="55"/>
  <c r="P115" i="55"/>
  <c r="P121" i="55"/>
  <c r="P77" i="55"/>
  <c r="P74" i="55"/>
  <c r="P46" i="55"/>
  <c r="P15" i="55"/>
  <c r="L134" i="55"/>
  <c r="L141" i="55"/>
  <c r="L144" i="55"/>
  <c r="L145" i="55"/>
  <c r="L79" i="55"/>
  <c r="L82" i="55"/>
  <c r="L51" i="55"/>
  <c r="L20" i="55"/>
  <c r="J142" i="55"/>
  <c r="J138" i="55"/>
  <c r="J111" i="55"/>
  <c r="J107" i="55"/>
  <c r="J80" i="55"/>
  <c r="J76" i="55"/>
  <c r="J45" i="55"/>
  <c r="J18" i="55"/>
  <c r="J14" i="55"/>
  <c r="H141" i="55"/>
  <c r="H106" i="55"/>
  <c r="H75" i="55"/>
  <c r="H44" i="55"/>
  <c r="H13" i="55"/>
  <c r="J8" i="55"/>
  <c r="H8" i="55"/>
  <c r="F10" i="55"/>
  <c r="F25" i="55"/>
  <c r="F23" i="55"/>
  <c r="F19" i="55"/>
  <c r="F11" i="55"/>
  <c r="F8" i="55"/>
  <c r="D153" i="55"/>
  <c r="P151" i="55"/>
  <c r="L151" i="55"/>
  <c r="D150" i="55"/>
  <c r="P149" i="55"/>
  <c r="L149" i="55"/>
  <c r="J149" i="55"/>
  <c r="F149" i="55"/>
  <c r="P148" i="55"/>
  <c r="L147" i="55"/>
  <c r="J147" i="55"/>
  <c r="H147" i="55"/>
  <c r="F147" i="55"/>
  <c r="D147" i="55"/>
  <c r="P143" i="55"/>
  <c r="L143" i="55"/>
  <c r="J143" i="55"/>
  <c r="H143" i="55"/>
  <c r="F143" i="55"/>
  <c r="D143" i="55"/>
  <c r="P140" i="55"/>
  <c r="L140" i="55"/>
  <c r="L135" i="55"/>
  <c r="F135" i="55"/>
  <c r="F134" i="55"/>
  <c r="P133" i="55"/>
  <c r="L133" i="55"/>
  <c r="J133" i="55"/>
  <c r="H133" i="55"/>
  <c r="F133" i="55"/>
  <c r="D133" i="55"/>
  <c r="P132" i="55"/>
  <c r="L132" i="55"/>
  <c r="J132" i="55"/>
  <c r="H132" i="55"/>
  <c r="F132" i="55"/>
  <c r="D132" i="55"/>
  <c r="P131" i="55"/>
  <c r="L131" i="55"/>
  <c r="J131" i="55"/>
  <c r="H131" i="55"/>
  <c r="F131" i="55"/>
  <c r="D131" i="55"/>
  <c r="D122" i="55"/>
  <c r="P120" i="55"/>
  <c r="L120" i="55"/>
  <c r="D119" i="55"/>
  <c r="P118" i="55"/>
  <c r="L118" i="55"/>
  <c r="J118" i="55"/>
  <c r="H118" i="55"/>
  <c r="F118" i="55"/>
  <c r="P117" i="55"/>
  <c r="L116" i="55"/>
  <c r="J116" i="55"/>
  <c r="H116" i="55"/>
  <c r="F116" i="55"/>
  <c r="D116" i="55"/>
  <c r="L114" i="55"/>
  <c r="L113" i="55"/>
  <c r="P112" i="55"/>
  <c r="L112" i="55"/>
  <c r="J112" i="55"/>
  <c r="H112" i="55"/>
  <c r="F112" i="55"/>
  <c r="D112" i="55"/>
  <c r="L110" i="55"/>
  <c r="H110" i="55"/>
  <c r="P109" i="55"/>
  <c r="L109" i="55"/>
  <c r="P105" i="55"/>
  <c r="L104" i="55"/>
  <c r="F104" i="55"/>
  <c r="L103" i="55"/>
  <c r="F103" i="55"/>
  <c r="P102" i="55"/>
  <c r="L102" i="55"/>
  <c r="J102" i="55"/>
  <c r="H102" i="55"/>
  <c r="F102" i="55"/>
  <c r="D102" i="55"/>
  <c r="P101" i="55"/>
  <c r="L101" i="55"/>
  <c r="J101" i="55"/>
  <c r="H101" i="55"/>
  <c r="F101" i="55"/>
  <c r="D101" i="55"/>
  <c r="P100" i="55"/>
  <c r="L100" i="55"/>
  <c r="J100" i="55"/>
  <c r="H100" i="55"/>
  <c r="F100" i="55"/>
  <c r="D100" i="55"/>
  <c r="D91" i="55"/>
  <c r="P89" i="55"/>
  <c r="L89" i="55"/>
  <c r="D88" i="55"/>
  <c r="P87" i="55"/>
  <c r="L87" i="55"/>
  <c r="J87" i="55"/>
  <c r="H87" i="55"/>
  <c r="F87" i="55"/>
  <c r="P86" i="55"/>
  <c r="L85" i="55"/>
  <c r="J85" i="55"/>
  <c r="H85" i="55"/>
  <c r="F85" i="55"/>
  <c r="D85" i="55"/>
  <c r="L83" i="55"/>
  <c r="P81" i="55"/>
  <c r="L81" i="55"/>
  <c r="J81" i="55"/>
  <c r="H81" i="55"/>
  <c r="F81" i="55"/>
  <c r="D81" i="55"/>
  <c r="H79" i="55"/>
  <c r="P78" i="55"/>
  <c r="L78" i="55"/>
  <c r="L73" i="55"/>
  <c r="F73" i="55"/>
  <c r="L72" i="55"/>
  <c r="F72" i="55"/>
  <c r="P71" i="55"/>
  <c r="L71" i="55"/>
  <c r="J71" i="55"/>
  <c r="H71" i="55"/>
  <c r="F71" i="55"/>
  <c r="D71" i="55"/>
  <c r="P70" i="55"/>
  <c r="L70" i="55"/>
  <c r="J70" i="55"/>
  <c r="H70" i="55"/>
  <c r="F70" i="55"/>
  <c r="D70" i="55"/>
  <c r="P69" i="55"/>
  <c r="L69" i="55"/>
  <c r="J69" i="55"/>
  <c r="H69" i="55"/>
  <c r="F69" i="55"/>
  <c r="D69" i="55"/>
  <c r="D60" i="55"/>
  <c r="P58" i="55"/>
  <c r="L58" i="55"/>
  <c r="D57" i="55"/>
  <c r="P56" i="55"/>
  <c r="L56" i="55"/>
  <c r="J56" i="55"/>
  <c r="H56" i="55"/>
  <c r="F56" i="55"/>
  <c r="P55" i="55"/>
  <c r="L54" i="55"/>
  <c r="J54" i="55"/>
  <c r="H54" i="55"/>
  <c r="F54" i="55"/>
  <c r="D54" i="55"/>
  <c r="L52" i="55"/>
  <c r="P50" i="55"/>
  <c r="L50" i="55"/>
  <c r="J50" i="55"/>
  <c r="H50" i="55"/>
  <c r="F50" i="55"/>
  <c r="D50" i="55"/>
  <c r="J49" i="55"/>
  <c r="L48" i="55"/>
  <c r="H48" i="55"/>
  <c r="P47" i="55"/>
  <c r="L47" i="55"/>
  <c r="P43" i="55"/>
  <c r="L42" i="55"/>
  <c r="F42" i="55"/>
  <c r="L41" i="55"/>
  <c r="F41" i="55"/>
  <c r="P40" i="55"/>
  <c r="L40" i="55"/>
  <c r="J40" i="55"/>
  <c r="H40" i="55"/>
  <c r="F40" i="55"/>
  <c r="D40" i="55"/>
  <c r="P39" i="55"/>
  <c r="L39" i="55"/>
  <c r="J39" i="55"/>
  <c r="H39" i="55"/>
  <c r="F39" i="55"/>
  <c r="D39" i="55"/>
  <c r="P38" i="55"/>
  <c r="L38" i="55"/>
  <c r="J38" i="55"/>
  <c r="H38" i="55"/>
  <c r="F38" i="55"/>
  <c r="D38" i="55"/>
  <c r="D29" i="55"/>
  <c r="P27" i="55"/>
  <c r="L27" i="55"/>
  <c r="D26" i="55"/>
  <c r="P25" i="55"/>
  <c r="L25" i="55"/>
  <c r="J25" i="55"/>
  <c r="H25" i="55"/>
  <c r="P24" i="55"/>
  <c r="L23" i="55"/>
  <c r="J23" i="55"/>
  <c r="H23" i="55"/>
  <c r="D23" i="55"/>
  <c r="L21" i="55"/>
  <c r="P19" i="55"/>
  <c r="L19" i="55"/>
  <c r="J19" i="55"/>
  <c r="H19" i="55"/>
  <c r="D19" i="55"/>
  <c r="L17" i="55"/>
  <c r="H17" i="55"/>
  <c r="P16" i="55"/>
  <c r="L16" i="55"/>
  <c r="P12" i="55"/>
  <c r="L11" i="55"/>
  <c r="L10" i="55"/>
  <c r="P9" i="55"/>
  <c r="L9" i="55"/>
  <c r="J9" i="55"/>
  <c r="H9" i="55"/>
  <c r="F9" i="55"/>
  <c r="D9" i="55"/>
  <c r="P8" i="55"/>
  <c r="L8" i="55"/>
  <c r="D8" i="55"/>
  <c r="P7" i="55"/>
  <c r="L7" i="55"/>
  <c r="J7" i="55"/>
  <c r="H7" i="55"/>
  <c r="F7" i="55"/>
  <c r="D7" i="55"/>
  <c r="D98" i="54"/>
  <c r="P97" i="54"/>
  <c r="L97" i="54"/>
  <c r="L96" i="54"/>
  <c r="J96" i="54"/>
  <c r="D95" i="54"/>
  <c r="L94" i="54"/>
  <c r="J94" i="54"/>
  <c r="H94" i="54"/>
  <c r="F94" i="54"/>
  <c r="L92" i="54"/>
  <c r="J92" i="54"/>
  <c r="H92" i="54"/>
  <c r="F92" i="54"/>
  <c r="D92" i="54"/>
  <c r="P91" i="54"/>
  <c r="L91" i="54"/>
  <c r="J91" i="54"/>
  <c r="H91" i="54"/>
  <c r="F91" i="54"/>
  <c r="L88" i="54"/>
  <c r="P87" i="54"/>
  <c r="J86" i="54"/>
  <c r="H86" i="54"/>
  <c r="F86" i="54"/>
  <c r="H85" i="54"/>
  <c r="F85" i="54"/>
  <c r="P84" i="54"/>
  <c r="L84" i="54"/>
  <c r="J84" i="54"/>
  <c r="H84" i="54"/>
  <c r="F84" i="54"/>
  <c r="D84" i="54"/>
  <c r="P83" i="54"/>
  <c r="L83" i="54"/>
  <c r="J83" i="54"/>
  <c r="H83" i="54"/>
  <c r="F83" i="54"/>
  <c r="D83" i="54"/>
  <c r="P82" i="54"/>
  <c r="L82" i="54"/>
  <c r="J82" i="54"/>
  <c r="H82" i="54"/>
  <c r="F82" i="54"/>
  <c r="D82" i="54"/>
  <c r="D73" i="54"/>
  <c r="P72" i="54"/>
  <c r="L72" i="54"/>
  <c r="L71" i="54"/>
  <c r="D70" i="54"/>
  <c r="L69" i="54"/>
  <c r="J69" i="54"/>
  <c r="H69" i="54"/>
  <c r="F69" i="54"/>
  <c r="L67" i="54"/>
  <c r="J67" i="54"/>
  <c r="H67" i="54"/>
  <c r="F67" i="54"/>
  <c r="D67" i="54"/>
  <c r="P66" i="54"/>
  <c r="L66" i="54"/>
  <c r="J66" i="54"/>
  <c r="H66" i="54"/>
  <c r="F66" i="54"/>
  <c r="L63" i="54"/>
  <c r="P62" i="54"/>
  <c r="J61" i="54"/>
  <c r="H61" i="54"/>
  <c r="F61" i="54"/>
  <c r="H60" i="54"/>
  <c r="F60" i="54"/>
  <c r="P59" i="54"/>
  <c r="L59" i="54"/>
  <c r="J59" i="54"/>
  <c r="H59" i="54"/>
  <c r="F59" i="54"/>
  <c r="D59" i="54"/>
  <c r="P58" i="54"/>
  <c r="L58" i="54"/>
  <c r="J58" i="54"/>
  <c r="H58" i="54"/>
  <c r="F58" i="54"/>
  <c r="D58" i="54"/>
  <c r="P57" i="54"/>
  <c r="L57" i="54"/>
  <c r="J57" i="54"/>
  <c r="H57" i="54"/>
  <c r="F57" i="54"/>
  <c r="D57" i="54"/>
  <c r="D48" i="54"/>
  <c r="P47" i="54"/>
  <c r="L47" i="54"/>
  <c r="P46" i="54"/>
  <c r="L46" i="54"/>
  <c r="J46" i="54"/>
  <c r="D45" i="54"/>
  <c r="L44" i="54"/>
  <c r="J44" i="54"/>
  <c r="H44" i="54"/>
  <c r="F44" i="54"/>
  <c r="L42" i="54"/>
  <c r="J42" i="54"/>
  <c r="H42" i="54"/>
  <c r="F42" i="54"/>
  <c r="D42" i="54"/>
  <c r="P41" i="54"/>
  <c r="L41" i="54"/>
  <c r="J41" i="54"/>
  <c r="H41" i="54"/>
  <c r="F41" i="54"/>
  <c r="L38" i="54"/>
  <c r="P37" i="54"/>
  <c r="J36" i="54"/>
  <c r="H36" i="54"/>
  <c r="F36" i="54"/>
  <c r="J35" i="54"/>
  <c r="H35" i="54"/>
  <c r="F35" i="54"/>
  <c r="P34" i="54"/>
  <c r="L34" i="54"/>
  <c r="J34" i="54"/>
  <c r="H34" i="54"/>
  <c r="F34" i="54"/>
  <c r="D34" i="54"/>
  <c r="P33" i="54"/>
  <c r="L33" i="54"/>
  <c r="J33" i="54"/>
  <c r="H33" i="54"/>
  <c r="F33" i="54"/>
  <c r="D33" i="54"/>
  <c r="P32" i="54"/>
  <c r="L32" i="54"/>
  <c r="J32" i="54"/>
  <c r="H32" i="54"/>
  <c r="F32" i="54"/>
  <c r="D32" i="54"/>
  <c r="D23" i="54"/>
  <c r="P22" i="54"/>
  <c r="L22" i="54"/>
  <c r="P21" i="54"/>
  <c r="L21" i="54"/>
  <c r="J21" i="54"/>
  <c r="D20" i="54"/>
  <c r="L19" i="54"/>
  <c r="J19" i="54"/>
  <c r="H19" i="54"/>
  <c r="F19" i="54"/>
  <c r="L17" i="54"/>
  <c r="J17" i="54"/>
  <c r="H17" i="54"/>
  <c r="F17" i="54"/>
  <c r="D17" i="54"/>
  <c r="L16" i="54"/>
  <c r="J16" i="54"/>
  <c r="H16" i="54"/>
  <c r="F16" i="54"/>
  <c r="H14" i="54"/>
  <c r="L13" i="54"/>
  <c r="P12" i="54"/>
  <c r="J11" i="54"/>
  <c r="H11" i="54"/>
  <c r="F11" i="54"/>
  <c r="L10" i="54"/>
  <c r="J10" i="54"/>
  <c r="H10" i="54"/>
  <c r="F10" i="54"/>
  <c r="P9" i="54"/>
  <c r="L9" i="54"/>
  <c r="J9" i="54"/>
  <c r="H9" i="54"/>
  <c r="F9" i="54"/>
  <c r="D9" i="54"/>
  <c r="P8" i="54"/>
  <c r="L8" i="54"/>
  <c r="J8" i="54"/>
  <c r="H8" i="54"/>
  <c r="F8" i="54"/>
  <c r="D8" i="54"/>
  <c r="P7" i="54"/>
  <c r="L7" i="54"/>
  <c r="J7" i="54"/>
  <c r="H7" i="54"/>
  <c r="F7" i="54"/>
  <c r="D7" i="54"/>
  <c r="D94" i="53"/>
  <c r="P93" i="53"/>
  <c r="L93" i="53"/>
  <c r="L92" i="53"/>
  <c r="J92" i="53"/>
  <c r="D91" i="53"/>
  <c r="P90" i="53"/>
  <c r="L90" i="53"/>
  <c r="J90" i="53"/>
  <c r="H90" i="53"/>
  <c r="F90" i="53"/>
  <c r="L88" i="53"/>
  <c r="J88" i="53"/>
  <c r="H88" i="53"/>
  <c r="F88" i="53"/>
  <c r="D88" i="53"/>
  <c r="P87" i="53"/>
  <c r="L87" i="53"/>
  <c r="J87" i="53"/>
  <c r="H87" i="53"/>
  <c r="F87" i="53"/>
  <c r="D87" i="53"/>
  <c r="L85" i="53"/>
  <c r="P84" i="53"/>
  <c r="J83" i="53"/>
  <c r="H83" i="53"/>
  <c r="F83" i="53"/>
  <c r="H82" i="53"/>
  <c r="F82" i="53"/>
  <c r="P81" i="53"/>
  <c r="L81" i="53"/>
  <c r="J81" i="53"/>
  <c r="H81" i="53"/>
  <c r="F81" i="53"/>
  <c r="D81" i="53"/>
  <c r="P80" i="53"/>
  <c r="L80" i="53"/>
  <c r="J80" i="53"/>
  <c r="H80" i="53"/>
  <c r="F80" i="53"/>
  <c r="D80" i="53"/>
  <c r="P79" i="53"/>
  <c r="L79" i="53"/>
  <c r="J79" i="53"/>
  <c r="H79" i="53"/>
  <c r="F79" i="53"/>
  <c r="D79" i="53"/>
  <c r="D70" i="53"/>
  <c r="P69" i="53"/>
  <c r="L69" i="53"/>
  <c r="L68" i="53"/>
  <c r="D67" i="53"/>
  <c r="P66" i="53"/>
  <c r="L66" i="53"/>
  <c r="J66" i="53"/>
  <c r="H66" i="53"/>
  <c r="F66" i="53"/>
  <c r="L64" i="53"/>
  <c r="J64" i="53"/>
  <c r="H64" i="53"/>
  <c r="F64" i="53"/>
  <c r="D64" i="53"/>
  <c r="P63" i="53"/>
  <c r="L63" i="53"/>
  <c r="J63" i="53"/>
  <c r="H63" i="53"/>
  <c r="F63" i="53"/>
  <c r="D63" i="53"/>
  <c r="L61" i="53"/>
  <c r="P60" i="53"/>
  <c r="J59" i="53"/>
  <c r="H59" i="53"/>
  <c r="F59" i="53"/>
  <c r="H58" i="53"/>
  <c r="F58" i="53"/>
  <c r="P57" i="53"/>
  <c r="L57" i="53"/>
  <c r="J57" i="53"/>
  <c r="H57" i="53"/>
  <c r="F57" i="53"/>
  <c r="D57" i="53"/>
  <c r="P56" i="53"/>
  <c r="L56" i="53"/>
  <c r="J56" i="53"/>
  <c r="H56" i="53"/>
  <c r="F56" i="53"/>
  <c r="D56" i="53"/>
  <c r="P55" i="53"/>
  <c r="L55" i="53"/>
  <c r="J55" i="53"/>
  <c r="H55" i="53"/>
  <c r="F55" i="53"/>
  <c r="D55" i="53"/>
  <c r="D46" i="53"/>
  <c r="P45" i="53"/>
  <c r="L45" i="53"/>
  <c r="P44" i="53"/>
  <c r="L44" i="53"/>
  <c r="J44" i="53"/>
  <c r="D43" i="53"/>
  <c r="P42" i="53"/>
  <c r="L42" i="53"/>
  <c r="J42" i="53"/>
  <c r="H42" i="53"/>
  <c r="F42" i="53"/>
  <c r="L40" i="53"/>
  <c r="J40" i="53"/>
  <c r="H40" i="53"/>
  <c r="F40" i="53"/>
  <c r="D40" i="53"/>
  <c r="P39" i="53"/>
  <c r="L39" i="53"/>
  <c r="J39" i="53"/>
  <c r="H39" i="53"/>
  <c r="F39" i="53"/>
  <c r="D39" i="53"/>
  <c r="L37" i="53"/>
  <c r="P36" i="53"/>
  <c r="J35" i="53"/>
  <c r="H35" i="53"/>
  <c r="F35" i="53"/>
  <c r="J34" i="53"/>
  <c r="H34" i="53"/>
  <c r="F34" i="53"/>
  <c r="P33" i="53"/>
  <c r="L33" i="53"/>
  <c r="J33" i="53"/>
  <c r="H33" i="53"/>
  <c r="F33" i="53"/>
  <c r="D33" i="53"/>
  <c r="P32" i="53"/>
  <c r="L32" i="53"/>
  <c r="J32" i="53"/>
  <c r="H32" i="53"/>
  <c r="F32" i="53"/>
  <c r="D32" i="53"/>
  <c r="P31" i="53"/>
  <c r="L31" i="53"/>
  <c r="J31" i="53"/>
  <c r="H31" i="53"/>
  <c r="F31" i="53"/>
  <c r="D31" i="53"/>
  <c r="D22" i="53"/>
  <c r="P21" i="53"/>
  <c r="L21" i="53"/>
  <c r="P20" i="53"/>
  <c r="L20" i="53"/>
  <c r="J20" i="53"/>
  <c r="D19" i="53"/>
  <c r="L18" i="53"/>
  <c r="J18" i="53"/>
  <c r="H18" i="53"/>
  <c r="F18" i="53"/>
  <c r="L16" i="53"/>
  <c r="J16" i="53"/>
  <c r="H16" i="53"/>
  <c r="F16" i="53"/>
  <c r="D16" i="53"/>
  <c r="P15" i="53"/>
  <c r="L15" i="53"/>
  <c r="J15" i="53"/>
  <c r="H15" i="53"/>
  <c r="F15" i="53"/>
  <c r="D15" i="53"/>
  <c r="H14" i="53"/>
  <c r="L13" i="53"/>
  <c r="P12" i="53"/>
  <c r="J11" i="53"/>
  <c r="H11" i="53"/>
  <c r="F11" i="53"/>
  <c r="L10" i="53"/>
  <c r="J10" i="53"/>
  <c r="H10" i="53"/>
  <c r="F10" i="53"/>
  <c r="P9" i="53"/>
  <c r="L9" i="53"/>
  <c r="J9" i="53"/>
  <c r="H9" i="53"/>
  <c r="F9" i="53"/>
  <c r="D9" i="53"/>
  <c r="P8" i="53"/>
  <c r="L8" i="53"/>
  <c r="J8" i="53"/>
  <c r="H8" i="53"/>
  <c r="F8" i="53"/>
  <c r="D8" i="53"/>
  <c r="P7" i="53"/>
  <c r="L7" i="53"/>
  <c r="J7" i="53"/>
  <c r="H7" i="53"/>
  <c r="F7" i="53"/>
  <c r="D7" i="53"/>
  <c r="P16" i="52"/>
  <c r="L63" i="52"/>
  <c r="L39" i="52"/>
  <c r="L15" i="52"/>
  <c r="J16" i="52"/>
  <c r="J11" i="52"/>
  <c r="F82" i="52"/>
  <c r="F34" i="52"/>
  <c r="D94" i="52"/>
  <c r="D70" i="52"/>
  <c r="D64" i="52"/>
  <c r="D16" i="52"/>
  <c r="J13" i="51"/>
  <c r="J10" i="51"/>
  <c r="D83" i="51"/>
  <c r="D62" i="51"/>
  <c r="D56" i="51"/>
  <c r="D13" i="51"/>
  <c r="D19" i="51"/>
  <c r="L93" i="52"/>
  <c r="D92" i="52"/>
  <c r="P91" i="52"/>
  <c r="L91" i="52"/>
  <c r="J91" i="52"/>
  <c r="H91" i="52"/>
  <c r="F91" i="52"/>
  <c r="P90" i="52"/>
  <c r="L89" i="52"/>
  <c r="J89" i="52"/>
  <c r="H89" i="52"/>
  <c r="F89" i="52"/>
  <c r="D89" i="52"/>
  <c r="P88" i="52"/>
  <c r="L88" i="52"/>
  <c r="J88" i="52"/>
  <c r="H88" i="52"/>
  <c r="F88" i="52"/>
  <c r="D88" i="52"/>
  <c r="L86" i="52"/>
  <c r="J83" i="52"/>
  <c r="H83" i="52"/>
  <c r="F83" i="52"/>
  <c r="P81" i="52"/>
  <c r="L81" i="52"/>
  <c r="J81" i="52"/>
  <c r="H81" i="52"/>
  <c r="F81" i="52"/>
  <c r="D81" i="52"/>
  <c r="P80" i="52"/>
  <c r="L80" i="52"/>
  <c r="J80" i="52"/>
  <c r="H80" i="52"/>
  <c r="F80" i="52"/>
  <c r="D80" i="52"/>
  <c r="P79" i="52"/>
  <c r="L79" i="52"/>
  <c r="J79" i="52"/>
  <c r="H79" i="52"/>
  <c r="F79" i="52"/>
  <c r="D79" i="52"/>
  <c r="L69" i="52"/>
  <c r="D68" i="52"/>
  <c r="P67" i="52"/>
  <c r="L67" i="52"/>
  <c r="J67" i="52"/>
  <c r="H67" i="52"/>
  <c r="F67" i="52"/>
  <c r="P66" i="52"/>
  <c r="L65" i="52"/>
  <c r="J65" i="52"/>
  <c r="H65" i="52"/>
  <c r="F65" i="52"/>
  <c r="D65" i="52"/>
  <c r="P64" i="52"/>
  <c r="J64" i="52"/>
  <c r="H64" i="52"/>
  <c r="F64" i="52"/>
  <c r="L62" i="52"/>
  <c r="J59" i="52"/>
  <c r="H59" i="52"/>
  <c r="F59" i="52"/>
  <c r="P57" i="52"/>
  <c r="L57" i="52"/>
  <c r="J57" i="52"/>
  <c r="H57" i="52"/>
  <c r="F57" i="52"/>
  <c r="D57" i="52"/>
  <c r="P56" i="52"/>
  <c r="L56" i="52"/>
  <c r="J56" i="52"/>
  <c r="H56" i="52"/>
  <c r="F56" i="52"/>
  <c r="D56" i="52"/>
  <c r="P55" i="52"/>
  <c r="L55" i="52"/>
  <c r="J55" i="52"/>
  <c r="H55" i="52"/>
  <c r="F55" i="52"/>
  <c r="D55" i="52"/>
  <c r="D46" i="52"/>
  <c r="L45" i="52"/>
  <c r="D44" i="52"/>
  <c r="P43" i="52"/>
  <c r="L43" i="52"/>
  <c r="J43" i="52"/>
  <c r="H43" i="52"/>
  <c r="F43" i="52"/>
  <c r="P42" i="52"/>
  <c r="L41" i="52"/>
  <c r="J41" i="52"/>
  <c r="H41" i="52"/>
  <c r="F41" i="52"/>
  <c r="D41" i="52"/>
  <c r="P40" i="52"/>
  <c r="L40" i="52"/>
  <c r="J40" i="52"/>
  <c r="H40" i="52"/>
  <c r="F40" i="52"/>
  <c r="D40" i="52"/>
  <c r="L38" i="52"/>
  <c r="J35" i="52"/>
  <c r="H35" i="52"/>
  <c r="F35" i="52"/>
  <c r="P33" i="52"/>
  <c r="L33" i="52"/>
  <c r="J33" i="52"/>
  <c r="H33" i="52"/>
  <c r="F33" i="52"/>
  <c r="D33" i="52"/>
  <c r="P32" i="52"/>
  <c r="L32" i="52"/>
  <c r="J32" i="52"/>
  <c r="H32" i="52"/>
  <c r="F32" i="52"/>
  <c r="D32" i="52"/>
  <c r="P31" i="52"/>
  <c r="L31" i="52"/>
  <c r="J31" i="52"/>
  <c r="H31" i="52"/>
  <c r="F31" i="52"/>
  <c r="D31" i="52"/>
  <c r="D20" i="52"/>
  <c r="P19" i="52"/>
  <c r="L19" i="52"/>
  <c r="J19" i="52"/>
  <c r="H19" i="52"/>
  <c r="F19" i="52"/>
  <c r="P18" i="52"/>
  <c r="L17" i="52"/>
  <c r="J17" i="52"/>
  <c r="H17" i="52"/>
  <c r="F17" i="52"/>
  <c r="D17" i="52"/>
  <c r="H16" i="52"/>
  <c r="F16" i="52"/>
  <c r="L14" i="52"/>
  <c r="H11" i="52"/>
  <c r="F11" i="52"/>
  <c r="P9" i="52"/>
  <c r="L9" i="52"/>
  <c r="J9" i="52"/>
  <c r="H9" i="52"/>
  <c r="F9" i="52"/>
  <c r="D9" i="52"/>
  <c r="P8" i="52"/>
  <c r="L8" i="52"/>
  <c r="J8" i="52"/>
  <c r="H8" i="52"/>
  <c r="F8" i="52"/>
  <c r="D8" i="52"/>
  <c r="P7" i="52"/>
  <c r="L7" i="52"/>
  <c r="J7" i="52"/>
  <c r="H7" i="52"/>
  <c r="F7" i="52"/>
  <c r="D7" i="52"/>
  <c r="D81" i="51"/>
  <c r="P80" i="51"/>
  <c r="L80" i="51"/>
  <c r="J80" i="51"/>
  <c r="H80" i="51"/>
  <c r="F80" i="51"/>
  <c r="P79" i="51"/>
  <c r="L78" i="51"/>
  <c r="J78" i="51"/>
  <c r="H78" i="51"/>
  <c r="F78" i="51"/>
  <c r="D78" i="51"/>
  <c r="P77" i="51"/>
  <c r="L77" i="51"/>
  <c r="J77" i="51"/>
  <c r="H77" i="51"/>
  <c r="F77" i="51"/>
  <c r="D77" i="51"/>
  <c r="L75" i="51"/>
  <c r="J74" i="51"/>
  <c r="H74" i="51"/>
  <c r="F74" i="51"/>
  <c r="P73" i="51"/>
  <c r="L73" i="51"/>
  <c r="J73" i="51"/>
  <c r="H73" i="51"/>
  <c r="F73" i="51"/>
  <c r="D73" i="51"/>
  <c r="P72" i="51"/>
  <c r="L72" i="51"/>
  <c r="J72" i="51"/>
  <c r="H72" i="51"/>
  <c r="F72" i="51"/>
  <c r="D72" i="51"/>
  <c r="P71" i="51"/>
  <c r="L71" i="51"/>
  <c r="J71" i="51"/>
  <c r="H71" i="51"/>
  <c r="F71" i="51"/>
  <c r="D71" i="51"/>
  <c r="L61" i="51"/>
  <c r="D60" i="51"/>
  <c r="P59" i="51"/>
  <c r="L59" i="51"/>
  <c r="J59" i="51"/>
  <c r="H59" i="51"/>
  <c r="F59" i="51"/>
  <c r="P58" i="51"/>
  <c r="L57" i="51"/>
  <c r="J57" i="51"/>
  <c r="H57" i="51"/>
  <c r="F57" i="51"/>
  <c r="D57" i="51"/>
  <c r="P56" i="51"/>
  <c r="J56" i="51"/>
  <c r="H56" i="51"/>
  <c r="F56" i="51"/>
  <c r="L53" i="51"/>
  <c r="J52" i="51"/>
  <c r="H52" i="51"/>
  <c r="F52" i="51"/>
  <c r="P51" i="51"/>
  <c r="L51" i="51"/>
  <c r="J51" i="51"/>
  <c r="H51" i="51"/>
  <c r="F51" i="51"/>
  <c r="D51" i="51"/>
  <c r="P50" i="51"/>
  <c r="L50" i="51"/>
  <c r="J50" i="51"/>
  <c r="H50" i="51"/>
  <c r="F50" i="51"/>
  <c r="D50" i="51"/>
  <c r="P49" i="51"/>
  <c r="L49" i="51"/>
  <c r="J49" i="51"/>
  <c r="H49" i="51"/>
  <c r="F49" i="51"/>
  <c r="D49" i="51"/>
  <c r="D40" i="51"/>
  <c r="L39" i="51"/>
  <c r="D38" i="51"/>
  <c r="P37" i="51"/>
  <c r="L37" i="51"/>
  <c r="J37" i="51"/>
  <c r="H37" i="51"/>
  <c r="F37" i="51"/>
  <c r="P36" i="51"/>
  <c r="L35" i="51"/>
  <c r="J35" i="51"/>
  <c r="H35" i="51"/>
  <c r="F35" i="51"/>
  <c r="D35" i="51"/>
  <c r="P34" i="51"/>
  <c r="L34" i="51"/>
  <c r="J34" i="51"/>
  <c r="H34" i="51"/>
  <c r="F34" i="51"/>
  <c r="D34" i="51"/>
  <c r="L32" i="51"/>
  <c r="J31" i="51"/>
  <c r="H31" i="51"/>
  <c r="F31" i="51"/>
  <c r="P30" i="51"/>
  <c r="L30" i="51"/>
  <c r="J30" i="51"/>
  <c r="H30" i="51"/>
  <c r="F30" i="51"/>
  <c r="D30" i="51"/>
  <c r="P29" i="51"/>
  <c r="L29" i="51"/>
  <c r="J29" i="51"/>
  <c r="H29" i="51"/>
  <c r="F29" i="51"/>
  <c r="D29" i="51"/>
  <c r="P28" i="51"/>
  <c r="L28" i="51"/>
  <c r="J28" i="51"/>
  <c r="H28" i="51"/>
  <c r="F28" i="51"/>
  <c r="D28" i="51"/>
  <c r="D17" i="51"/>
  <c r="P16" i="51"/>
  <c r="L16" i="51"/>
  <c r="J16" i="51"/>
  <c r="H16" i="51"/>
  <c r="F16" i="51"/>
  <c r="P15" i="51"/>
  <c r="L14" i="51"/>
  <c r="J14" i="51"/>
  <c r="H14" i="51"/>
  <c r="F14" i="51"/>
  <c r="D14" i="51"/>
  <c r="H13" i="51"/>
  <c r="F13" i="51"/>
  <c r="L11" i="51"/>
  <c r="H10" i="51"/>
  <c r="F10" i="51"/>
  <c r="P9" i="51"/>
  <c r="L9" i="51"/>
  <c r="J9" i="51"/>
  <c r="H9" i="51"/>
  <c r="F9" i="51"/>
  <c r="D9" i="51"/>
  <c r="P8" i="51"/>
  <c r="L8" i="51"/>
  <c r="J8" i="51"/>
  <c r="H8" i="51"/>
  <c r="F8" i="51"/>
  <c r="D8" i="51"/>
  <c r="P7" i="51"/>
  <c r="L7" i="51"/>
  <c r="J7" i="51"/>
  <c r="H7" i="51"/>
  <c r="F7" i="51"/>
  <c r="D7" i="51"/>
  <c r="L68" i="50"/>
  <c r="L62" i="50"/>
  <c r="L42" i="50"/>
  <c r="L36" i="50"/>
  <c r="L10" i="50"/>
  <c r="J65" i="50"/>
  <c r="J36" i="50"/>
  <c r="J39" i="50"/>
  <c r="J13" i="50"/>
  <c r="H68" i="50"/>
  <c r="H36" i="50"/>
  <c r="H16" i="50"/>
  <c r="D48" i="49"/>
  <c r="L65" i="49"/>
  <c r="L60" i="49"/>
  <c r="L40" i="49"/>
  <c r="L35" i="49"/>
  <c r="L10" i="49"/>
  <c r="J35" i="49"/>
  <c r="J62" i="49"/>
  <c r="J37" i="49"/>
  <c r="J12" i="49"/>
  <c r="H15" i="49"/>
  <c r="D76" i="50"/>
  <c r="L74" i="50"/>
  <c r="J74" i="50"/>
  <c r="D73" i="50"/>
  <c r="P72" i="50"/>
  <c r="L72" i="50"/>
  <c r="J72" i="50"/>
  <c r="H72" i="50"/>
  <c r="F72" i="50"/>
  <c r="P71" i="50"/>
  <c r="L70" i="50"/>
  <c r="J70" i="50"/>
  <c r="H70" i="50"/>
  <c r="F70" i="50"/>
  <c r="D70" i="50"/>
  <c r="P69" i="50"/>
  <c r="L69" i="50"/>
  <c r="J69" i="50"/>
  <c r="H69" i="50"/>
  <c r="F69" i="50"/>
  <c r="L63" i="50"/>
  <c r="J63" i="50"/>
  <c r="H63" i="50"/>
  <c r="F63" i="50"/>
  <c r="J62" i="50"/>
  <c r="H62" i="50"/>
  <c r="F62" i="50"/>
  <c r="P61" i="50"/>
  <c r="L61" i="50"/>
  <c r="J61" i="50"/>
  <c r="H61" i="50"/>
  <c r="F61" i="50"/>
  <c r="D61" i="50"/>
  <c r="P60" i="50"/>
  <c r="L60" i="50"/>
  <c r="J60" i="50"/>
  <c r="H60" i="50"/>
  <c r="F60" i="50"/>
  <c r="D60" i="50"/>
  <c r="P59" i="50"/>
  <c r="L59" i="50"/>
  <c r="J59" i="50"/>
  <c r="H59" i="50"/>
  <c r="F59" i="50"/>
  <c r="D59" i="50"/>
  <c r="D50" i="50"/>
  <c r="L48" i="50"/>
  <c r="J48" i="50"/>
  <c r="D47" i="50"/>
  <c r="P46" i="50"/>
  <c r="L46" i="50"/>
  <c r="J46" i="50"/>
  <c r="H46" i="50"/>
  <c r="F46" i="50"/>
  <c r="P45" i="50"/>
  <c r="L44" i="50"/>
  <c r="J44" i="50"/>
  <c r="H44" i="50"/>
  <c r="F44" i="50"/>
  <c r="D44" i="50"/>
  <c r="P43" i="50"/>
  <c r="L43" i="50"/>
  <c r="J43" i="50"/>
  <c r="H43" i="50"/>
  <c r="F43" i="50"/>
  <c r="H42" i="50"/>
  <c r="L37" i="50"/>
  <c r="J37" i="50"/>
  <c r="H37" i="50"/>
  <c r="F37" i="50"/>
  <c r="F36" i="50"/>
  <c r="P35" i="50"/>
  <c r="L35" i="50"/>
  <c r="J35" i="50"/>
  <c r="H35" i="50"/>
  <c r="F35" i="50"/>
  <c r="D35" i="50"/>
  <c r="P34" i="50"/>
  <c r="L34" i="50"/>
  <c r="J34" i="50"/>
  <c r="H34" i="50"/>
  <c r="F34" i="50"/>
  <c r="D34" i="50"/>
  <c r="P33" i="50"/>
  <c r="L33" i="50"/>
  <c r="J33" i="50"/>
  <c r="H33" i="50"/>
  <c r="F33" i="50"/>
  <c r="D33" i="50"/>
  <c r="D24" i="50"/>
  <c r="L22" i="50"/>
  <c r="J22" i="50"/>
  <c r="D21" i="50"/>
  <c r="P20" i="50"/>
  <c r="L20" i="50"/>
  <c r="J20" i="50"/>
  <c r="H20" i="50"/>
  <c r="F20" i="50"/>
  <c r="P19" i="50"/>
  <c r="L18" i="50"/>
  <c r="J18" i="50"/>
  <c r="H18" i="50"/>
  <c r="F18" i="50"/>
  <c r="D18" i="50"/>
  <c r="P17" i="50"/>
  <c r="L17" i="50"/>
  <c r="J17" i="50"/>
  <c r="H17" i="50"/>
  <c r="F17" i="50"/>
  <c r="L16" i="50"/>
  <c r="L11" i="50"/>
  <c r="J11" i="50"/>
  <c r="H11" i="50"/>
  <c r="F11" i="50"/>
  <c r="J10" i="50"/>
  <c r="H10" i="50"/>
  <c r="F10" i="50"/>
  <c r="P9" i="50"/>
  <c r="L9" i="50"/>
  <c r="J9" i="50"/>
  <c r="H9" i="50"/>
  <c r="F9" i="50"/>
  <c r="D9" i="50"/>
  <c r="P8" i="50"/>
  <c r="L8" i="50"/>
  <c r="J8" i="50"/>
  <c r="H8" i="50"/>
  <c r="F8" i="50"/>
  <c r="D8" i="50"/>
  <c r="P7" i="50"/>
  <c r="L7" i="50"/>
  <c r="J7" i="50"/>
  <c r="H7" i="50"/>
  <c r="F7" i="50"/>
  <c r="D7" i="50"/>
  <c r="D73" i="49"/>
  <c r="L71" i="49"/>
  <c r="J71" i="49"/>
  <c r="D70" i="49"/>
  <c r="P69" i="49"/>
  <c r="L69" i="49"/>
  <c r="J69" i="49"/>
  <c r="H69" i="49"/>
  <c r="F69" i="49"/>
  <c r="P68" i="49"/>
  <c r="L67" i="49"/>
  <c r="J67" i="49"/>
  <c r="H67" i="49"/>
  <c r="F67" i="49"/>
  <c r="D67" i="49"/>
  <c r="P66" i="49"/>
  <c r="L66" i="49"/>
  <c r="J66" i="49"/>
  <c r="H66" i="49"/>
  <c r="F66" i="49"/>
  <c r="P64" i="49"/>
  <c r="L61" i="49"/>
  <c r="J61" i="49"/>
  <c r="H61" i="49"/>
  <c r="F61" i="49"/>
  <c r="J60" i="49"/>
  <c r="H60" i="49"/>
  <c r="F60" i="49"/>
  <c r="P59" i="49"/>
  <c r="L59" i="49"/>
  <c r="J59" i="49"/>
  <c r="H59" i="49"/>
  <c r="F59" i="49"/>
  <c r="D59" i="49"/>
  <c r="P58" i="49"/>
  <c r="L58" i="49"/>
  <c r="J58" i="49"/>
  <c r="H58" i="49"/>
  <c r="F58" i="49"/>
  <c r="D58" i="49"/>
  <c r="P57" i="49"/>
  <c r="L57" i="49"/>
  <c r="J57" i="49"/>
  <c r="H57" i="49"/>
  <c r="F57" i="49"/>
  <c r="D57" i="49"/>
  <c r="L46" i="49"/>
  <c r="J46" i="49"/>
  <c r="D45" i="49"/>
  <c r="P44" i="49"/>
  <c r="L44" i="49"/>
  <c r="J44" i="49"/>
  <c r="H44" i="49"/>
  <c r="F44" i="49"/>
  <c r="P43" i="49"/>
  <c r="L42" i="49"/>
  <c r="J42" i="49"/>
  <c r="H42" i="49"/>
  <c r="F42" i="49"/>
  <c r="D42" i="49"/>
  <c r="P41" i="49"/>
  <c r="L41" i="49"/>
  <c r="J41" i="49"/>
  <c r="H41" i="49"/>
  <c r="F41" i="49"/>
  <c r="H40" i="49"/>
  <c r="P39" i="49"/>
  <c r="L36" i="49"/>
  <c r="J36" i="49"/>
  <c r="H36" i="49"/>
  <c r="F36" i="49"/>
  <c r="F35" i="49"/>
  <c r="P34" i="49"/>
  <c r="L34" i="49"/>
  <c r="J34" i="49"/>
  <c r="H34" i="49"/>
  <c r="F34" i="49"/>
  <c r="D34" i="49"/>
  <c r="P33" i="49"/>
  <c r="L33" i="49"/>
  <c r="J33" i="49"/>
  <c r="H33" i="49"/>
  <c r="F33" i="49"/>
  <c r="D33" i="49"/>
  <c r="P32" i="49"/>
  <c r="L32" i="49"/>
  <c r="J32" i="49"/>
  <c r="H32" i="49"/>
  <c r="F32" i="49"/>
  <c r="D32" i="49"/>
  <c r="D23" i="49"/>
  <c r="L21" i="49"/>
  <c r="J21" i="49"/>
  <c r="D20" i="49"/>
  <c r="P19" i="49"/>
  <c r="L19" i="49"/>
  <c r="J19" i="49"/>
  <c r="H19" i="49"/>
  <c r="F19" i="49"/>
  <c r="P18" i="49"/>
  <c r="L17" i="49"/>
  <c r="J17" i="49"/>
  <c r="H17" i="49"/>
  <c r="F17" i="49"/>
  <c r="D17" i="49"/>
  <c r="P16" i="49"/>
  <c r="L16" i="49"/>
  <c r="J16" i="49"/>
  <c r="H16" i="49"/>
  <c r="F16" i="49"/>
  <c r="L15" i="49"/>
  <c r="P14" i="49"/>
  <c r="L11" i="49"/>
  <c r="J11" i="49"/>
  <c r="H11" i="49"/>
  <c r="F11" i="49"/>
  <c r="J10" i="49"/>
  <c r="H10" i="49"/>
  <c r="F10" i="49"/>
  <c r="P9" i="49"/>
  <c r="L9" i="49"/>
  <c r="J9" i="49"/>
  <c r="H9" i="49"/>
  <c r="F9" i="49"/>
  <c r="D9" i="49"/>
  <c r="P8" i="49"/>
  <c r="L8" i="49"/>
  <c r="J8" i="49"/>
  <c r="H8" i="49"/>
  <c r="F8" i="49"/>
  <c r="D8" i="49"/>
  <c r="P7" i="49"/>
  <c r="L7" i="49"/>
  <c r="J7" i="49"/>
  <c r="H7" i="49"/>
  <c r="F7" i="49"/>
  <c r="D7" i="49"/>
  <c r="P117" i="48"/>
  <c r="P116" i="48"/>
  <c r="P101" i="48"/>
  <c r="L96" i="48"/>
  <c r="L41" i="48"/>
  <c r="L44" i="48"/>
  <c r="L17" i="48"/>
  <c r="L126" i="48"/>
  <c r="L122" i="48"/>
  <c r="L121" i="48"/>
  <c r="L119" i="48"/>
  <c r="L114" i="48"/>
  <c r="P117" i="47"/>
  <c r="P101" i="47"/>
  <c r="L96" i="47"/>
  <c r="L122" i="47"/>
  <c r="L121" i="47"/>
  <c r="L119" i="47"/>
  <c r="L114" i="47"/>
  <c r="L44" i="47"/>
  <c r="L41" i="47"/>
  <c r="L18" i="47"/>
  <c r="D128" i="48"/>
  <c r="P127" i="48"/>
  <c r="L127" i="48"/>
  <c r="J127" i="48"/>
  <c r="P126" i="48"/>
  <c r="J126" i="48"/>
  <c r="H126" i="48"/>
  <c r="F126" i="48"/>
  <c r="D126" i="48"/>
  <c r="P125" i="48"/>
  <c r="L124" i="48"/>
  <c r="J124" i="48"/>
  <c r="H124" i="48"/>
  <c r="F124" i="48"/>
  <c r="D124" i="48"/>
  <c r="L123" i="48"/>
  <c r="P121" i="48"/>
  <c r="J121" i="48"/>
  <c r="H121" i="48"/>
  <c r="F121" i="48"/>
  <c r="D121" i="48"/>
  <c r="J120" i="48"/>
  <c r="H119" i="48"/>
  <c r="P118" i="48"/>
  <c r="L118" i="48"/>
  <c r="L115" i="48"/>
  <c r="J115" i="48"/>
  <c r="H115" i="48"/>
  <c r="F115" i="48"/>
  <c r="D115" i="48"/>
  <c r="J114" i="48"/>
  <c r="H114" i="48"/>
  <c r="F114" i="48"/>
  <c r="P113" i="48"/>
  <c r="L113" i="48"/>
  <c r="J113" i="48"/>
  <c r="H113" i="48"/>
  <c r="F113" i="48"/>
  <c r="D113" i="48"/>
  <c r="P112" i="48"/>
  <c r="L112" i="48"/>
  <c r="J112" i="48"/>
  <c r="H112" i="48"/>
  <c r="F112" i="48"/>
  <c r="D112" i="48"/>
  <c r="P111" i="48"/>
  <c r="L111" i="48"/>
  <c r="J111" i="48"/>
  <c r="H111" i="48"/>
  <c r="F111" i="48"/>
  <c r="D111" i="48"/>
  <c r="D102" i="48"/>
  <c r="L101" i="48"/>
  <c r="J101" i="48"/>
  <c r="P100" i="48"/>
  <c r="L100" i="48"/>
  <c r="J100" i="48"/>
  <c r="H100" i="48"/>
  <c r="F100" i="48"/>
  <c r="D100" i="48"/>
  <c r="P99" i="48"/>
  <c r="L98" i="48"/>
  <c r="J98" i="48"/>
  <c r="H98" i="48"/>
  <c r="F98" i="48"/>
  <c r="D98" i="48"/>
  <c r="L97" i="48"/>
  <c r="P95" i="48"/>
  <c r="L95" i="48"/>
  <c r="J95" i="48"/>
  <c r="H95" i="48"/>
  <c r="F95" i="48"/>
  <c r="D95" i="48"/>
  <c r="J94" i="48"/>
  <c r="L93" i="48"/>
  <c r="H93" i="48"/>
  <c r="P92" i="48"/>
  <c r="L92" i="48"/>
  <c r="P91" i="48"/>
  <c r="P90" i="48"/>
  <c r="L89" i="48"/>
  <c r="J89" i="48"/>
  <c r="H89" i="48"/>
  <c r="F89" i="48"/>
  <c r="D89" i="48"/>
  <c r="L88" i="48"/>
  <c r="J88" i="48"/>
  <c r="H88" i="48"/>
  <c r="F88" i="48"/>
  <c r="P87" i="48"/>
  <c r="L87" i="48"/>
  <c r="J87" i="48"/>
  <c r="H87" i="48"/>
  <c r="F87" i="48"/>
  <c r="D87" i="48"/>
  <c r="P86" i="48"/>
  <c r="L86" i="48"/>
  <c r="J86" i="48"/>
  <c r="H86" i="48"/>
  <c r="F86" i="48"/>
  <c r="D86" i="48"/>
  <c r="P85" i="48"/>
  <c r="L85" i="48"/>
  <c r="J85" i="48"/>
  <c r="H85" i="48"/>
  <c r="F85" i="48"/>
  <c r="D85" i="48"/>
  <c r="D76" i="48"/>
  <c r="P75" i="48"/>
  <c r="L75" i="48"/>
  <c r="J75" i="48"/>
  <c r="P74" i="48"/>
  <c r="L74" i="48"/>
  <c r="J74" i="48"/>
  <c r="H74" i="48"/>
  <c r="F74" i="48"/>
  <c r="D74" i="48"/>
  <c r="P73" i="48"/>
  <c r="L72" i="48"/>
  <c r="J72" i="48"/>
  <c r="H72" i="48"/>
  <c r="F72" i="48"/>
  <c r="D72" i="48"/>
  <c r="L71" i="48"/>
  <c r="L70" i="48"/>
  <c r="P69" i="48"/>
  <c r="L69" i="48"/>
  <c r="J69" i="48"/>
  <c r="H69" i="48"/>
  <c r="F69" i="48"/>
  <c r="D69" i="48"/>
  <c r="J68" i="48"/>
  <c r="L67" i="48"/>
  <c r="H67" i="48"/>
  <c r="P66" i="48"/>
  <c r="L66" i="48"/>
  <c r="P65" i="48"/>
  <c r="P64" i="48"/>
  <c r="L63" i="48"/>
  <c r="J63" i="48"/>
  <c r="H63" i="48"/>
  <c r="F63" i="48"/>
  <c r="D63" i="48"/>
  <c r="L62" i="48"/>
  <c r="J62" i="48"/>
  <c r="H62" i="48"/>
  <c r="F62" i="48"/>
  <c r="P61" i="48"/>
  <c r="L61" i="48"/>
  <c r="J61" i="48"/>
  <c r="H61" i="48"/>
  <c r="F61" i="48"/>
  <c r="D61" i="48"/>
  <c r="P60" i="48"/>
  <c r="L60" i="48"/>
  <c r="J60" i="48"/>
  <c r="H60" i="48"/>
  <c r="F60" i="48"/>
  <c r="D60" i="48"/>
  <c r="P59" i="48"/>
  <c r="L59" i="48"/>
  <c r="J59" i="48"/>
  <c r="H59" i="48"/>
  <c r="F59" i="48"/>
  <c r="D59" i="48"/>
  <c r="D50" i="48"/>
  <c r="P49" i="48"/>
  <c r="L49" i="48"/>
  <c r="J49" i="48"/>
  <c r="P48" i="48"/>
  <c r="L48" i="48"/>
  <c r="J48" i="48"/>
  <c r="H48" i="48"/>
  <c r="F48" i="48"/>
  <c r="D48" i="48"/>
  <c r="P47" i="48"/>
  <c r="L46" i="48"/>
  <c r="J46" i="48"/>
  <c r="H46" i="48"/>
  <c r="F46" i="48"/>
  <c r="D46" i="48"/>
  <c r="L45" i="48"/>
  <c r="P43" i="48"/>
  <c r="L43" i="48"/>
  <c r="J43" i="48"/>
  <c r="H43" i="48"/>
  <c r="F43" i="48"/>
  <c r="D43" i="48"/>
  <c r="J42" i="48"/>
  <c r="H41" i="48"/>
  <c r="P40" i="48"/>
  <c r="L40" i="48"/>
  <c r="P39" i="48"/>
  <c r="P38" i="48"/>
  <c r="L37" i="48"/>
  <c r="J37" i="48"/>
  <c r="H37" i="48"/>
  <c r="F37" i="48"/>
  <c r="D37" i="48"/>
  <c r="L36" i="48"/>
  <c r="J36" i="48"/>
  <c r="H36" i="48"/>
  <c r="F36" i="48"/>
  <c r="P35" i="48"/>
  <c r="L35" i="48"/>
  <c r="J35" i="48"/>
  <c r="H35" i="48"/>
  <c r="F35" i="48"/>
  <c r="D35" i="48"/>
  <c r="P34" i="48"/>
  <c r="L34" i="48"/>
  <c r="J34" i="48"/>
  <c r="H34" i="48"/>
  <c r="F34" i="48"/>
  <c r="D34" i="48"/>
  <c r="P33" i="48"/>
  <c r="L33" i="48"/>
  <c r="J33" i="48"/>
  <c r="H33" i="48"/>
  <c r="F33" i="48"/>
  <c r="D33" i="48"/>
  <c r="D24" i="48"/>
  <c r="P23" i="48"/>
  <c r="L23" i="48"/>
  <c r="J23" i="48"/>
  <c r="P22" i="48"/>
  <c r="L22" i="48"/>
  <c r="J22" i="48"/>
  <c r="H22" i="48"/>
  <c r="F22" i="48"/>
  <c r="D22" i="48"/>
  <c r="P21" i="48"/>
  <c r="L20" i="48"/>
  <c r="J20" i="48"/>
  <c r="H20" i="48"/>
  <c r="F20" i="48"/>
  <c r="D20" i="48"/>
  <c r="L19" i="48"/>
  <c r="P18" i="48"/>
  <c r="L18" i="48"/>
  <c r="J18" i="48"/>
  <c r="H18" i="48"/>
  <c r="F18" i="48"/>
  <c r="D18" i="48"/>
  <c r="J16" i="48"/>
  <c r="L15" i="48"/>
  <c r="H15" i="48"/>
  <c r="P14" i="48"/>
  <c r="L14" i="48"/>
  <c r="P13" i="48"/>
  <c r="P12" i="48"/>
  <c r="L11" i="48"/>
  <c r="J11" i="48"/>
  <c r="H11" i="48"/>
  <c r="F11" i="48"/>
  <c r="D11" i="48"/>
  <c r="L10" i="48"/>
  <c r="J10" i="48"/>
  <c r="H10" i="48"/>
  <c r="F10" i="48"/>
  <c r="P9" i="48"/>
  <c r="L9" i="48"/>
  <c r="J9" i="48"/>
  <c r="H9" i="48"/>
  <c r="F9" i="48"/>
  <c r="D9" i="48"/>
  <c r="P8" i="48"/>
  <c r="L8" i="48"/>
  <c r="J8" i="48"/>
  <c r="H8" i="48"/>
  <c r="F8" i="48"/>
  <c r="D8" i="48"/>
  <c r="P7" i="48"/>
  <c r="L7" i="48"/>
  <c r="J7" i="48"/>
  <c r="H7" i="48"/>
  <c r="F7" i="48"/>
  <c r="D7" i="48"/>
  <c r="D128" i="47"/>
  <c r="P127" i="47"/>
  <c r="L127" i="47"/>
  <c r="J127" i="47"/>
  <c r="P126" i="47"/>
  <c r="L126" i="47"/>
  <c r="J126" i="47"/>
  <c r="H126" i="47"/>
  <c r="F126" i="47"/>
  <c r="D126" i="47"/>
  <c r="P125" i="47"/>
  <c r="L124" i="47"/>
  <c r="J124" i="47"/>
  <c r="H124" i="47"/>
  <c r="F124" i="47"/>
  <c r="D124" i="47"/>
  <c r="L123" i="47"/>
  <c r="P121" i="47"/>
  <c r="J121" i="47"/>
  <c r="H121" i="47"/>
  <c r="F121" i="47"/>
  <c r="D121" i="47"/>
  <c r="J120" i="47"/>
  <c r="H119" i="47"/>
  <c r="P118" i="47"/>
  <c r="L118" i="47"/>
  <c r="L115" i="47"/>
  <c r="J115" i="47"/>
  <c r="H115" i="47"/>
  <c r="F115" i="47"/>
  <c r="D115" i="47"/>
  <c r="J114" i="47"/>
  <c r="H114" i="47"/>
  <c r="F114" i="47"/>
  <c r="P113" i="47"/>
  <c r="L113" i="47"/>
  <c r="J113" i="47"/>
  <c r="H113" i="47"/>
  <c r="F113" i="47"/>
  <c r="D113" i="47"/>
  <c r="P112" i="47"/>
  <c r="L112" i="47"/>
  <c r="J112" i="47"/>
  <c r="H112" i="47"/>
  <c r="F112" i="47"/>
  <c r="D112" i="47"/>
  <c r="P111" i="47"/>
  <c r="L111" i="47"/>
  <c r="J111" i="47"/>
  <c r="H111" i="47"/>
  <c r="F111" i="47"/>
  <c r="D111" i="47"/>
  <c r="D102" i="47"/>
  <c r="L101" i="47"/>
  <c r="J101" i="47"/>
  <c r="P100" i="47"/>
  <c r="L100" i="47"/>
  <c r="J100" i="47"/>
  <c r="H100" i="47"/>
  <c r="F100" i="47"/>
  <c r="D100" i="47"/>
  <c r="P99" i="47"/>
  <c r="L98" i="47"/>
  <c r="J98" i="47"/>
  <c r="H98" i="47"/>
  <c r="F98" i="47"/>
  <c r="D98" i="47"/>
  <c r="L97" i="47"/>
  <c r="P95" i="47"/>
  <c r="L95" i="47"/>
  <c r="J95" i="47"/>
  <c r="H95" i="47"/>
  <c r="F95" i="47"/>
  <c r="D95" i="47"/>
  <c r="J94" i="47"/>
  <c r="L93" i="47"/>
  <c r="H93" i="47"/>
  <c r="P92" i="47"/>
  <c r="L92" i="47"/>
  <c r="P91" i="47"/>
  <c r="L89" i="47"/>
  <c r="J89" i="47"/>
  <c r="H89" i="47"/>
  <c r="F89" i="47"/>
  <c r="D89" i="47"/>
  <c r="L88" i="47"/>
  <c r="J88" i="47"/>
  <c r="H88" i="47"/>
  <c r="F88" i="47"/>
  <c r="P87" i="47"/>
  <c r="L87" i="47"/>
  <c r="J87" i="47"/>
  <c r="H87" i="47"/>
  <c r="F87" i="47"/>
  <c r="D87" i="47"/>
  <c r="P86" i="47"/>
  <c r="L86" i="47"/>
  <c r="J86" i="47"/>
  <c r="H86" i="47"/>
  <c r="F86" i="47"/>
  <c r="D86" i="47"/>
  <c r="P85" i="47"/>
  <c r="L85" i="47"/>
  <c r="J85" i="47"/>
  <c r="H85" i="47"/>
  <c r="F85" i="47"/>
  <c r="D85" i="47"/>
  <c r="D76" i="47"/>
  <c r="P75" i="47"/>
  <c r="L75" i="47"/>
  <c r="J75" i="47"/>
  <c r="P74" i="47"/>
  <c r="L74" i="47"/>
  <c r="J74" i="47"/>
  <c r="H74" i="47"/>
  <c r="F74" i="47"/>
  <c r="D74" i="47"/>
  <c r="P73" i="47"/>
  <c r="L72" i="47"/>
  <c r="J72" i="47"/>
  <c r="H72" i="47"/>
  <c r="F72" i="47"/>
  <c r="D72" i="47"/>
  <c r="L71" i="47"/>
  <c r="L70" i="47"/>
  <c r="P69" i="47"/>
  <c r="L69" i="47"/>
  <c r="J69" i="47"/>
  <c r="H69" i="47"/>
  <c r="F69" i="47"/>
  <c r="D69" i="47"/>
  <c r="J68" i="47"/>
  <c r="L67" i="47"/>
  <c r="H67" i="47"/>
  <c r="P66" i="47"/>
  <c r="L66" i="47"/>
  <c r="P65" i="47"/>
  <c r="L63" i="47"/>
  <c r="J63" i="47"/>
  <c r="H63" i="47"/>
  <c r="F63" i="47"/>
  <c r="D63" i="47"/>
  <c r="L62" i="47"/>
  <c r="J62" i="47"/>
  <c r="H62" i="47"/>
  <c r="F62" i="47"/>
  <c r="P61" i="47"/>
  <c r="L61" i="47"/>
  <c r="J61" i="47"/>
  <c r="H61" i="47"/>
  <c r="F61" i="47"/>
  <c r="D61" i="47"/>
  <c r="P60" i="47"/>
  <c r="L60" i="47"/>
  <c r="J60" i="47"/>
  <c r="H60" i="47"/>
  <c r="F60" i="47"/>
  <c r="D60" i="47"/>
  <c r="P59" i="47"/>
  <c r="L59" i="47"/>
  <c r="J59" i="47"/>
  <c r="H59" i="47"/>
  <c r="F59" i="47"/>
  <c r="D59" i="47"/>
  <c r="D50" i="47"/>
  <c r="P49" i="47"/>
  <c r="L49" i="47"/>
  <c r="J49" i="47"/>
  <c r="P48" i="47"/>
  <c r="L48" i="47"/>
  <c r="J48" i="47"/>
  <c r="H48" i="47"/>
  <c r="F48" i="47"/>
  <c r="D48" i="47"/>
  <c r="P47" i="47"/>
  <c r="L46" i="47"/>
  <c r="J46" i="47"/>
  <c r="H46" i="47"/>
  <c r="F46" i="47"/>
  <c r="D46" i="47"/>
  <c r="L45" i="47"/>
  <c r="P43" i="47"/>
  <c r="L43" i="47"/>
  <c r="J43" i="47"/>
  <c r="H43" i="47"/>
  <c r="F43" i="47"/>
  <c r="D43" i="47"/>
  <c r="J42" i="47"/>
  <c r="H41" i="47"/>
  <c r="P40" i="47"/>
  <c r="L40" i="47"/>
  <c r="P39" i="47"/>
  <c r="L37" i="47"/>
  <c r="J37" i="47"/>
  <c r="H37" i="47"/>
  <c r="F37" i="47"/>
  <c r="D37" i="47"/>
  <c r="L36" i="47"/>
  <c r="J36" i="47"/>
  <c r="H36" i="47"/>
  <c r="F36" i="47"/>
  <c r="P35" i="47"/>
  <c r="L35" i="47"/>
  <c r="J35" i="47"/>
  <c r="H35" i="47"/>
  <c r="F35" i="47"/>
  <c r="D35" i="47"/>
  <c r="P34" i="47"/>
  <c r="L34" i="47"/>
  <c r="J34" i="47"/>
  <c r="H34" i="47"/>
  <c r="F34" i="47"/>
  <c r="D34" i="47"/>
  <c r="P33" i="47"/>
  <c r="L33" i="47"/>
  <c r="J33" i="47"/>
  <c r="H33" i="47"/>
  <c r="F33" i="47"/>
  <c r="D33" i="47"/>
  <c r="D24" i="47"/>
  <c r="P23" i="47"/>
  <c r="L23" i="47"/>
  <c r="J23" i="47"/>
  <c r="P22" i="47"/>
  <c r="L22" i="47"/>
  <c r="J22" i="47"/>
  <c r="H22" i="47"/>
  <c r="F22" i="47"/>
  <c r="D22" i="47"/>
  <c r="P21" i="47"/>
  <c r="L20" i="47"/>
  <c r="J20" i="47"/>
  <c r="H20" i="47"/>
  <c r="F20" i="47"/>
  <c r="D20" i="47"/>
  <c r="L19" i="47"/>
  <c r="P17" i="47"/>
  <c r="L17" i="47"/>
  <c r="J17" i="47"/>
  <c r="H17" i="47"/>
  <c r="F17" i="47"/>
  <c r="D17" i="47"/>
  <c r="J16" i="47"/>
  <c r="L15" i="47"/>
  <c r="H15" i="47"/>
  <c r="P14" i="47"/>
  <c r="L14" i="47"/>
  <c r="P13" i="47"/>
  <c r="L11" i="47"/>
  <c r="J11" i="47"/>
  <c r="H11" i="47"/>
  <c r="F11" i="47"/>
  <c r="D11" i="47"/>
  <c r="L10" i="47"/>
  <c r="J10" i="47"/>
  <c r="H10" i="47"/>
  <c r="F10" i="47"/>
  <c r="P9" i="47"/>
  <c r="L9" i="47"/>
  <c r="J9" i="47"/>
  <c r="H9" i="47"/>
  <c r="F9" i="47"/>
  <c r="D9" i="47"/>
  <c r="P8" i="47"/>
  <c r="L8" i="47"/>
  <c r="J8" i="47"/>
  <c r="H8" i="47"/>
  <c r="F8" i="47"/>
  <c r="D8" i="47"/>
  <c r="P7" i="47"/>
  <c r="L7" i="47"/>
  <c r="J7" i="47"/>
  <c r="H7" i="47"/>
  <c r="F7" i="47"/>
  <c r="D7" i="47"/>
  <c r="D368" i="46"/>
  <c r="P366" i="46"/>
  <c r="L366" i="46"/>
  <c r="L364" i="46"/>
  <c r="J363" i="46"/>
  <c r="D362" i="46"/>
  <c r="H361" i="46"/>
  <c r="F361" i="46"/>
  <c r="L360" i="46"/>
  <c r="P358" i="46"/>
  <c r="L357" i="46"/>
  <c r="J357" i="46"/>
  <c r="H357" i="46"/>
  <c r="F357" i="46"/>
  <c r="D357" i="46"/>
  <c r="H356" i="46"/>
  <c r="L355" i="46"/>
  <c r="P354" i="46"/>
  <c r="L354" i="46"/>
  <c r="J354" i="46"/>
  <c r="H354" i="46"/>
  <c r="F354" i="46"/>
  <c r="D354" i="46"/>
  <c r="L351" i="46"/>
  <c r="H350" i="46"/>
  <c r="P349" i="46"/>
  <c r="P348" i="46"/>
  <c r="P347" i="46"/>
  <c r="P346" i="46"/>
  <c r="L345" i="46"/>
  <c r="J345" i="46"/>
  <c r="H345" i="46"/>
  <c r="F345" i="46"/>
  <c r="H344" i="46"/>
  <c r="F344" i="46"/>
  <c r="P342" i="46"/>
  <c r="L342" i="46"/>
  <c r="J342" i="46"/>
  <c r="H342" i="46"/>
  <c r="F342" i="46"/>
  <c r="D342" i="46"/>
  <c r="P341" i="46"/>
  <c r="L341" i="46"/>
  <c r="J341" i="46"/>
  <c r="H341" i="46"/>
  <c r="F341" i="46"/>
  <c r="D341" i="46"/>
  <c r="P340" i="46"/>
  <c r="L340" i="46"/>
  <c r="J340" i="46"/>
  <c r="H340" i="46"/>
  <c r="F340" i="46"/>
  <c r="D340" i="46"/>
  <c r="D331" i="46"/>
  <c r="P329" i="46"/>
  <c r="L329" i="46"/>
  <c r="L327" i="46"/>
  <c r="J326" i="46"/>
  <c r="D325" i="46"/>
  <c r="H324" i="46"/>
  <c r="F324" i="46"/>
  <c r="L323" i="46"/>
  <c r="P321" i="46"/>
  <c r="L320" i="46"/>
  <c r="J320" i="46"/>
  <c r="H320" i="46"/>
  <c r="F320" i="46"/>
  <c r="D320" i="46"/>
  <c r="H319" i="46"/>
  <c r="L318" i="46"/>
  <c r="P317" i="46"/>
  <c r="L317" i="46"/>
  <c r="J317" i="46"/>
  <c r="H317" i="46"/>
  <c r="F317" i="46"/>
  <c r="D317" i="46"/>
  <c r="L314" i="46"/>
  <c r="H313" i="46"/>
  <c r="P311" i="46"/>
  <c r="P310" i="46"/>
  <c r="P309" i="46"/>
  <c r="L308" i="46"/>
  <c r="J308" i="46"/>
  <c r="H308" i="46"/>
  <c r="F308" i="46"/>
  <c r="H307" i="46"/>
  <c r="F307" i="46"/>
  <c r="L305" i="46"/>
  <c r="J305" i="46"/>
  <c r="H305" i="46"/>
  <c r="F305" i="46"/>
  <c r="D305" i="46"/>
  <c r="P304" i="46"/>
  <c r="L304" i="46"/>
  <c r="J304" i="46"/>
  <c r="H304" i="46"/>
  <c r="F304" i="46"/>
  <c r="D304" i="46"/>
  <c r="P303" i="46"/>
  <c r="L303" i="46"/>
  <c r="J303" i="46"/>
  <c r="H303" i="46"/>
  <c r="F303" i="46"/>
  <c r="D303" i="46"/>
  <c r="D294" i="46"/>
  <c r="P292" i="46"/>
  <c r="L292" i="46"/>
  <c r="L290" i="46"/>
  <c r="J289" i="46"/>
  <c r="D288" i="46"/>
  <c r="H287" i="46"/>
  <c r="F287" i="46"/>
  <c r="L286" i="46"/>
  <c r="P284" i="46"/>
  <c r="L283" i="46"/>
  <c r="J283" i="46"/>
  <c r="H283" i="46"/>
  <c r="F283" i="46"/>
  <c r="D283" i="46"/>
  <c r="H282" i="46"/>
  <c r="L281" i="46"/>
  <c r="P280" i="46"/>
  <c r="L280" i="46"/>
  <c r="J280" i="46"/>
  <c r="H280" i="46"/>
  <c r="F280" i="46"/>
  <c r="D280" i="46"/>
  <c r="L277" i="46"/>
  <c r="H276" i="46"/>
  <c r="P275" i="46"/>
  <c r="P274" i="46"/>
  <c r="P273" i="46"/>
  <c r="P272" i="46"/>
  <c r="L271" i="46"/>
  <c r="J271" i="46"/>
  <c r="H271" i="46"/>
  <c r="F271" i="46"/>
  <c r="H270" i="46"/>
  <c r="F270" i="46"/>
  <c r="P268" i="46"/>
  <c r="L268" i="46"/>
  <c r="J268" i="46"/>
  <c r="H268" i="46"/>
  <c r="F268" i="46"/>
  <c r="D268" i="46"/>
  <c r="P267" i="46"/>
  <c r="L267" i="46"/>
  <c r="J267" i="46"/>
  <c r="H267" i="46"/>
  <c r="F267" i="46"/>
  <c r="D267" i="46"/>
  <c r="P266" i="46"/>
  <c r="L266" i="46"/>
  <c r="J266" i="46"/>
  <c r="H266" i="46"/>
  <c r="F266" i="46"/>
  <c r="D266" i="46"/>
  <c r="D257" i="46"/>
  <c r="P255" i="46"/>
  <c r="L255" i="46"/>
  <c r="L253" i="46"/>
  <c r="J252" i="46"/>
  <c r="D251" i="46"/>
  <c r="H250" i="46"/>
  <c r="F250" i="46"/>
  <c r="L249" i="46"/>
  <c r="P247" i="46"/>
  <c r="L246" i="46"/>
  <c r="J246" i="46"/>
  <c r="H246" i="46"/>
  <c r="F246" i="46"/>
  <c r="D246" i="46"/>
  <c r="H245" i="46"/>
  <c r="L244" i="46"/>
  <c r="P243" i="46"/>
  <c r="L243" i="46"/>
  <c r="J243" i="46"/>
  <c r="H243" i="46"/>
  <c r="F243" i="46"/>
  <c r="D243" i="46"/>
  <c r="L240" i="46"/>
  <c r="H239" i="46"/>
  <c r="P238" i="46"/>
  <c r="P237" i="46"/>
  <c r="P236" i="46"/>
  <c r="P235" i="46"/>
  <c r="L234" i="46"/>
  <c r="J234" i="46"/>
  <c r="H234" i="46"/>
  <c r="F234" i="46"/>
  <c r="H233" i="46"/>
  <c r="F233" i="46"/>
  <c r="P231" i="46"/>
  <c r="L231" i="46"/>
  <c r="J231" i="46"/>
  <c r="H231" i="46"/>
  <c r="F231" i="46"/>
  <c r="D231" i="46"/>
  <c r="P230" i="46"/>
  <c r="L230" i="46"/>
  <c r="J230" i="46"/>
  <c r="H230" i="46"/>
  <c r="F230" i="46"/>
  <c r="D230" i="46"/>
  <c r="P229" i="46"/>
  <c r="L229" i="46"/>
  <c r="J229" i="46"/>
  <c r="H229" i="46"/>
  <c r="F229" i="46"/>
  <c r="D229" i="46"/>
  <c r="D220" i="46"/>
  <c r="P218" i="46"/>
  <c r="L218" i="46"/>
  <c r="L216" i="46"/>
  <c r="J215" i="46"/>
  <c r="D214" i="46"/>
  <c r="H213" i="46"/>
  <c r="F213" i="46"/>
  <c r="L212" i="46"/>
  <c r="P210" i="46"/>
  <c r="L209" i="46"/>
  <c r="J209" i="46"/>
  <c r="H209" i="46"/>
  <c r="F209" i="46"/>
  <c r="D209" i="46"/>
  <c r="H208" i="46"/>
  <c r="L207" i="46"/>
  <c r="P206" i="46"/>
  <c r="L206" i="46"/>
  <c r="J206" i="46"/>
  <c r="H206" i="46"/>
  <c r="F206" i="46"/>
  <c r="D206" i="46"/>
  <c r="L203" i="46"/>
  <c r="H202" i="46"/>
  <c r="P201" i="46"/>
  <c r="P200" i="46"/>
  <c r="P199" i="46"/>
  <c r="P198" i="46"/>
  <c r="L197" i="46"/>
  <c r="J197" i="46"/>
  <c r="H197" i="46"/>
  <c r="F197" i="46"/>
  <c r="H196" i="46"/>
  <c r="F196" i="46"/>
  <c r="P194" i="46"/>
  <c r="L194" i="46"/>
  <c r="J194" i="46"/>
  <c r="H194" i="46"/>
  <c r="F194" i="46"/>
  <c r="D194" i="46"/>
  <c r="P193" i="46"/>
  <c r="L193" i="46"/>
  <c r="J193" i="46"/>
  <c r="H193" i="46"/>
  <c r="F193" i="46"/>
  <c r="D193" i="46"/>
  <c r="P192" i="46"/>
  <c r="L192" i="46"/>
  <c r="J192" i="46"/>
  <c r="H192" i="46"/>
  <c r="F192" i="46"/>
  <c r="D192" i="46"/>
  <c r="D183" i="46"/>
  <c r="P181" i="46"/>
  <c r="L181" i="46"/>
  <c r="L179" i="46"/>
  <c r="J178" i="46"/>
  <c r="D177" i="46"/>
  <c r="H176" i="46"/>
  <c r="F176" i="46"/>
  <c r="L175" i="46"/>
  <c r="P173" i="46"/>
  <c r="L172" i="46"/>
  <c r="J172" i="46"/>
  <c r="H172" i="46"/>
  <c r="F172" i="46"/>
  <c r="D172" i="46"/>
  <c r="H171" i="46"/>
  <c r="L170" i="46"/>
  <c r="P169" i="46"/>
  <c r="L169" i="46"/>
  <c r="J169" i="46"/>
  <c r="H169" i="46"/>
  <c r="F169" i="46"/>
  <c r="D169" i="46"/>
  <c r="L166" i="46"/>
  <c r="H165" i="46"/>
  <c r="P164" i="46"/>
  <c r="P163" i="46"/>
  <c r="P162" i="46"/>
  <c r="P161" i="46"/>
  <c r="L160" i="46"/>
  <c r="J160" i="46"/>
  <c r="H160" i="46"/>
  <c r="F160" i="46"/>
  <c r="H159" i="46"/>
  <c r="F159" i="46"/>
  <c r="P157" i="46"/>
  <c r="L157" i="46"/>
  <c r="J157" i="46"/>
  <c r="H157" i="46"/>
  <c r="F157" i="46"/>
  <c r="D157" i="46"/>
  <c r="P156" i="46"/>
  <c r="L156" i="46"/>
  <c r="J156" i="46"/>
  <c r="H156" i="46"/>
  <c r="F156" i="46"/>
  <c r="D156" i="46"/>
  <c r="P155" i="46"/>
  <c r="L155" i="46"/>
  <c r="J155" i="46"/>
  <c r="H155" i="46"/>
  <c r="F155" i="46"/>
  <c r="D155" i="46"/>
  <c r="D146" i="46"/>
  <c r="P144" i="46"/>
  <c r="L144" i="46"/>
  <c r="L142" i="46"/>
  <c r="J141" i="46"/>
  <c r="D140" i="46"/>
  <c r="H139" i="46"/>
  <c r="F139" i="46"/>
  <c r="L138" i="46"/>
  <c r="P136" i="46"/>
  <c r="L135" i="46"/>
  <c r="J135" i="46"/>
  <c r="H135" i="46"/>
  <c r="F135" i="46"/>
  <c r="D135" i="46"/>
  <c r="H134" i="46"/>
  <c r="L133" i="46"/>
  <c r="P132" i="46"/>
  <c r="L132" i="46"/>
  <c r="J132" i="46"/>
  <c r="H132" i="46"/>
  <c r="F132" i="46"/>
  <c r="D132" i="46"/>
  <c r="L129" i="46"/>
  <c r="H128" i="46"/>
  <c r="P127" i="46"/>
  <c r="P126" i="46"/>
  <c r="P125" i="46"/>
  <c r="P124" i="46"/>
  <c r="L123" i="46"/>
  <c r="J123" i="46"/>
  <c r="H123" i="46"/>
  <c r="F123" i="46"/>
  <c r="H122" i="46"/>
  <c r="F122" i="46"/>
  <c r="P120" i="46"/>
  <c r="L120" i="46"/>
  <c r="J120" i="46"/>
  <c r="H120" i="46"/>
  <c r="F120" i="46"/>
  <c r="D120" i="46"/>
  <c r="P119" i="46"/>
  <c r="L119" i="46"/>
  <c r="J119" i="46"/>
  <c r="H119" i="46"/>
  <c r="F119" i="46"/>
  <c r="D119" i="46"/>
  <c r="P118" i="46"/>
  <c r="L118" i="46"/>
  <c r="J118" i="46"/>
  <c r="H118" i="46"/>
  <c r="F118" i="46"/>
  <c r="D118" i="46"/>
  <c r="D109" i="46"/>
  <c r="P107" i="46"/>
  <c r="L107" i="46"/>
  <c r="L105" i="46"/>
  <c r="J104" i="46"/>
  <c r="D103" i="46"/>
  <c r="H102" i="46"/>
  <c r="F102" i="46"/>
  <c r="L101" i="46"/>
  <c r="P99" i="46"/>
  <c r="L98" i="46"/>
  <c r="J98" i="46"/>
  <c r="H98" i="46"/>
  <c r="F98" i="46"/>
  <c r="D98" i="46"/>
  <c r="H97" i="46"/>
  <c r="L96" i="46"/>
  <c r="P95" i="46"/>
  <c r="L95" i="46"/>
  <c r="J95" i="46"/>
  <c r="H95" i="46"/>
  <c r="F95" i="46"/>
  <c r="D95" i="46"/>
  <c r="L92" i="46"/>
  <c r="H91" i="46"/>
  <c r="P90" i="46"/>
  <c r="P89" i="46"/>
  <c r="P88" i="46"/>
  <c r="P87" i="46"/>
  <c r="L86" i="46"/>
  <c r="J86" i="46"/>
  <c r="H86" i="46"/>
  <c r="F86" i="46"/>
  <c r="H85" i="46"/>
  <c r="F85" i="46"/>
  <c r="P83" i="46"/>
  <c r="L83" i="46"/>
  <c r="J83" i="46"/>
  <c r="H83" i="46"/>
  <c r="F83" i="46"/>
  <c r="D83" i="46"/>
  <c r="P82" i="46"/>
  <c r="L82" i="46"/>
  <c r="J82" i="46"/>
  <c r="H82" i="46"/>
  <c r="F82" i="46"/>
  <c r="D82" i="46"/>
  <c r="P81" i="46"/>
  <c r="L81" i="46"/>
  <c r="J81" i="46"/>
  <c r="H81" i="46"/>
  <c r="F81" i="46"/>
  <c r="D81" i="46"/>
  <c r="D72" i="46"/>
  <c r="P70" i="46"/>
  <c r="L70" i="46"/>
  <c r="L68" i="46"/>
  <c r="J67" i="46"/>
  <c r="D66" i="46"/>
  <c r="H65" i="46"/>
  <c r="F65" i="46"/>
  <c r="L64" i="46"/>
  <c r="P62" i="46"/>
  <c r="L61" i="46"/>
  <c r="J61" i="46"/>
  <c r="H61" i="46"/>
  <c r="F61" i="46"/>
  <c r="D61" i="46"/>
  <c r="H60" i="46"/>
  <c r="L59" i="46"/>
  <c r="P58" i="46"/>
  <c r="L58" i="46"/>
  <c r="J58" i="46"/>
  <c r="H58" i="46"/>
  <c r="F58" i="46"/>
  <c r="D58" i="46"/>
  <c r="L55" i="46"/>
  <c r="H54" i="46"/>
  <c r="P53" i="46"/>
  <c r="P52" i="46"/>
  <c r="P51" i="46"/>
  <c r="P50" i="46"/>
  <c r="L49" i="46"/>
  <c r="J49" i="46"/>
  <c r="H49" i="46"/>
  <c r="F49" i="46"/>
  <c r="H48" i="46"/>
  <c r="F48" i="46"/>
  <c r="P46" i="46"/>
  <c r="L46" i="46"/>
  <c r="J46" i="46"/>
  <c r="H46" i="46"/>
  <c r="F46" i="46"/>
  <c r="D46" i="46"/>
  <c r="P45" i="46"/>
  <c r="L45" i="46"/>
  <c r="J45" i="46"/>
  <c r="H45" i="46"/>
  <c r="F45" i="46"/>
  <c r="D45" i="46"/>
  <c r="P44" i="46"/>
  <c r="L44" i="46"/>
  <c r="J44" i="46"/>
  <c r="H44" i="46"/>
  <c r="F44" i="46"/>
  <c r="D44" i="46"/>
  <c r="D35" i="46"/>
  <c r="P33" i="46"/>
  <c r="L33" i="46"/>
  <c r="L31" i="46"/>
  <c r="J30" i="46"/>
  <c r="D29" i="46"/>
  <c r="H28" i="46"/>
  <c r="F28" i="46"/>
  <c r="L27" i="46"/>
  <c r="P25" i="46"/>
  <c r="L24" i="46"/>
  <c r="J24" i="46"/>
  <c r="H24" i="46"/>
  <c r="F24" i="46"/>
  <c r="D24" i="46"/>
  <c r="H23" i="46"/>
  <c r="L22" i="46"/>
  <c r="P21" i="46"/>
  <c r="L21" i="46"/>
  <c r="J21" i="46"/>
  <c r="H21" i="46"/>
  <c r="F21" i="46"/>
  <c r="D21" i="46"/>
  <c r="L18" i="46"/>
  <c r="H17" i="46"/>
  <c r="P16" i="46"/>
  <c r="P15" i="46"/>
  <c r="P14" i="46"/>
  <c r="P13" i="46"/>
  <c r="L12" i="46"/>
  <c r="J12" i="46"/>
  <c r="H12" i="46"/>
  <c r="F12" i="46"/>
  <c r="H11" i="46"/>
  <c r="F11" i="46"/>
  <c r="P9" i="46"/>
  <c r="L9" i="46"/>
  <c r="J9" i="46"/>
  <c r="H9" i="46"/>
  <c r="F9" i="46"/>
  <c r="D9" i="46"/>
  <c r="P8" i="46"/>
  <c r="L8" i="46"/>
  <c r="J8" i="46"/>
  <c r="H8" i="46"/>
  <c r="F8" i="46"/>
  <c r="D8" i="46"/>
  <c r="P7" i="46"/>
  <c r="L7" i="46"/>
  <c r="J7" i="46"/>
  <c r="H7" i="46"/>
  <c r="F7" i="46"/>
  <c r="D7" i="46"/>
  <c r="P350" i="45"/>
  <c r="P349" i="45"/>
  <c r="P312" i="45"/>
  <c r="P311" i="45"/>
  <c r="P310" i="45"/>
  <c r="P273" i="45"/>
  <c r="P274" i="45"/>
  <c r="P275" i="45"/>
  <c r="P238" i="45"/>
  <c r="P198" i="45"/>
  <c r="P199" i="45"/>
  <c r="P201" i="45"/>
  <c r="P164" i="45"/>
  <c r="P163" i="45"/>
  <c r="P127" i="45"/>
  <c r="P90" i="45"/>
  <c r="P89" i="45"/>
  <c r="P87" i="45"/>
  <c r="P50" i="45"/>
  <c r="P51" i="45"/>
  <c r="P53" i="45"/>
  <c r="P16" i="45"/>
  <c r="P15" i="45"/>
  <c r="P14" i="45"/>
  <c r="L356" i="45"/>
  <c r="L323" i="45"/>
  <c r="L318" i="45"/>
  <c r="L286" i="45"/>
  <c r="L281" i="45"/>
  <c r="L244" i="45"/>
  <c r="L212" i="45"/>
  <c r="L207" i="45"/>
  <c r="L170" i="45"/>
  <c r="L138" i="45"/>
  <c r="L133" i="45"/>
  <c r="L96" i="45"/>
  <c r="L101" i="45"/>
  <c r="L59" i="45"/>
  <c r="L64" i="45"/>
  <c r="L49" i="45"/>
  <c r="L22" i="45"/>
  <c r="L27" i="45"/>
  <c r="J49" i="45"/>
  <c r="H357" i="45"/>
  <c r="H319" i="45"/>
  <c r="H282" i="45"/>
  <c r="H245" i="45"/>
  <c r="H208" i="45"/>
  <c r="H171" i="45"/>
  <c r="H134" i="45"/>
  <c r="H97" i="45"/>
  <c r="H60" i="45"/>
  <c r="H23" i="45"/>
  <c r="J215" i="45"/>
  <c r="D119" i="45"/>
  <c r="D120" i="45"/>
  <c r="D132" i="45"/>
  <c r="D369" i="45"/>
  <c r="P367" i="45"/>
  <c r="L367" i="45"/>
  <c r="L365" i="45"/>
  <c r="J364" i="45"/>
  <c r="D363" i="45"/>
  <c r="H362" i="45"/>
  <c r="F362" i="45"/>
  <c r="L361" i="45"/>
  <c r="P359" i="45"/>
  <c r="L358" i="45"/>
  <c r="J358" i="45"/>
  <c r="H358" i="45"/>
  <c r="F358" i="45"/>
  <c r="D358" i="45"/>
  <c r="P355" i="45"/>
  <c r="L355" i="45"/>
  <c r="J355" i="45"/>
  <c r="H355" i="45"/>
  <c r="F355" i="45"/>
  <c r="D355" i="45"/>
  <c r="L352" i="45"/>
  <c r="H351" i="45"/>
  <c r="P348" i="45"/>
  <c r="P347" i="45"/>
  <c r="L346" i="45"/>
  <c r="J346" i="45"/>
  <c r="H346" i="45"/>
  <c r="F346" i="45"/>
  <c r="H345" i="45"/>
  <c r="F345" i="45"/>
  <c r="P342" i="45"/>
  <c r="L342" i="45"/>
  <c r="J342" i="45"/>
  <c r="H342" i="45"/>
  <c r="F342" i="45"/>
  <c r="D342" i="45"/>
  <c r="P341" i="45"/>
  <c r="L341" i="45"/>
  <c r="J341" i="45"/>
  <c r="H341" i="45"/>
  <c r="F341" i="45"/>
  <c r="D341" i="45"/>
  <c r="P340" i="45"/>
  <c r="L340" i="45"/>
  <c r="J340" i="45"/>
  <c r="H340" i="45"/>
  <c r="F340" i="45"/>
  <c r="D340" i="45"/>
  <c r="D331" i="45"/>
  <c r="P329" i="45"/>
  <c r="L329" i="45"/>
  <c r="L327" i="45"/>
  <c r="J326" i="45"/>
  <c r="D325" i="45"/>
  <c r="H324" i="45"/>
  <c r="F324" i="45"/>
  <c r="P321" i="45"/>
  <c r="L320" i="45"/>
  <c r="J320" i="45"/>
  <c r="H320" i="45"/>
  <c r="F320" i="45"/>
  <c r="D320" i="45"/>
  <c r="P317" i="45"/>
  <c r="L317" i="45"/>
  <c r="J317" i="45"/>
  <c r="H317" i="45"/>
  <c r="F317" i="45"/>
  <c r="D317" i="45"/>
  <c r="L314" i="45"/>
  <c r="H313" i="45"/>
  <c r="P309" i="45"/>
  <c r="L308" i="45"/>
  <c r="J308" i="45"/>
  <c r="H308" i="45"/>
  <c r="F308" i="45"/>
  <c r="H307" i="45"/>
  <c r="F307" i="45"/>
  <c r="P305" i="45"/>
  <c r="L305" i="45"/>
  <c r="J305" i="45"/>
  <c r="H305" i="45"/>
  <c r="F305" i="45"/>
  <c r="D305" i="45"/>
  <c r="P304" i="45"/>
  <c r="L304" i="45"/>
  <c r="J304" i="45"/>
  <c r="H304" i="45"/>
  <c r="F304" i="45"/>
  <c r="D304" i="45"/>
  <c r="P303" i="45"/>
  <c r="L303" i="45"/>
  <c r="J303" i="45"/>
  <c r="H303" i="45"/>
  <c r="F303" i="45"/>
  <c r="D303" i="45"/>
  <c r="D294" i="45"/>
  <c r="P292" i="45"/>
  <c r="L292" i="45"/>
  <c r="L290" i="45"/>
  <c r="J289" i="45"/>
  <c r="D288" i="45"/>
  <c r="H287" i="45"/>
  <c r="F287" i="45"/>
  <c r="P284" i="45"/>
  <c r="L283" i="45"/>
  <c r="J283" i="45"/>
  <c r="H283" i="45"/>
  <c r="F283" i="45"/>
  <c r="D283" i="45"/>
  <c r="P280" i="45"/>
  <c r="L280" i="45"/>
  <c r="J280" i="45"/>
  <c r="H280" i="45"/>
  <c r="F280" i="45"/>
  <c r="D280" i="45"/>
  <c r="L277" i="45"/>
  <c r="H276" i="45"/>
  <c r="P272" i="45"/>
  <c r="L271" i="45"/>
  <c r="J271" i="45"/>
  <c r="H271" i="45"/>
  <c r="F271" i="45"/>
  <c r="H270" i="45"/>
  <c r="F270" i="45"/>
  <c r="P268" i="45"/>
  <c r="L268" i="45"/>
  <c r="J268" i="45"/>
  <c r="H268" i="45"/>
  <c r="F268" i="45"/>
  <c r="D268" i="45"/>
  <c r="P267" i="45"/>
  <c r="L267" i="45"/>
  <c r="J267" i="45"/>
  <c r="H267" i="45"/>
  <c r="F267" i="45"/>
  <c r="D267" i="45"/>
  <c r="P266" i="45"/>
  <c r="L266" i="45"/>
  <c r="J266" i="45"/>
  <c r="H266" i="45"/>
  <c r="F266" i="45"/>
  <c r="D266" i="45"/>
  <c r="D257" i="45"/>
  <c r="P255" i="45"/>
  <c r="L255" i="45"/>
  <c r="L253" i="45"/>
  <c r="J252" i="45"/>
  <c r="D251" i="45"/>
  <c r="H250" i="45"/>
  <c r="F250" i="45"/>
  <c r="L249" i="45"/>
  <c r="P247" i="45"/>
  <c r="L246" i="45"/>
  <c r="J246" i="45"/>
  <c r="H246" i="45"/>
  <c r="F246" i="45"/>
  <c r="D246" i="45"/>
  <c r="P243" i="45"/>
  <c r="L243" i="45"/>
  <c r="J243" i="45"/>
  <c r="H243" i="45"/>
  <c r="F243" i="45"/>
  <c r="D243" i="45"/>
  <c r="L240" i="45"/>
  <c r="H239" i="45"/>
  <c r="P237" i="45"/>
  <c r="P236" i="45"/>
  <c r="P235" i="45"/>
  <c r="L234" i="45"/>
  <c r="J234" i="45"/>
  <c r="H234" i="45"/>
  <c r="F234" i="45"/>
  <c r="H233" i="45"/>
  <c r="F233" i="45"/>
  <c r="P231" i="45"/>
  <c r="L231" i="45"/>
  <c r="J231" i="45"/>
  <c r="H231" i="45"/>
  <c r="F231" i="45"/>
  <c r="D231" i="45"/>
  <c r="P230" i="45"/>
  <c r="L230" i="45"/>
  <c r="J230" i="45"/>
  <c r="H230" i="45"/>
  <c r="F230" i="45"/>
  <c r="D230" i="45"/>
  <c r="P229" i="45"/>
  <c r="L229" i="45"/>
  <c r="J229" i="45"/>
  <c r="H229" i="45"/>
  <c r="F229" i="45"/>
  <c r="D229" i="45"/>
  <c r="D220" i="45"/>
  <c r="P218" i="45"/>
  <c r="L218" i="45"/>
  <c r="L216" i="45"/>
  <c r="D214" i="45"/>
  <c r="H213" i="45"/>
  <c r="F213" i="45"/>
  <c r="P210" i="45"/>
  <c r="L209" i="45"/>
  <c r="J209" i="45"/>
  <c r="H209" i="45"/>
  <c r="F209" i="45"/>
  <c r="D209" i="45"/>
  <c r="P206" i="45"/>
  <c r="L206" i="45"/>
  <c r="J206" i="45"/>
  <c r="H206" i="45"/>
  <c r="F206" i="45"/>
  <c r="D206" i="45"/>
  <c r="L203" i="45"/>
  <c r="H202" i="45"/>
  <c r="P200" i="45"/>
  <c r="L197" i="45"/>
  <c r="J197" i="45"/>
  <c r="H197" i="45"/>
  <c r="F197" i="45"/>
  <c r="H196" i="45"/>
  <c r="F196" i="45"/>
  <c r="P194" i="45"/>
  <c r="L194" i="45"/>
  <c r="J194" i="45"/>
  <c r="H194" i="45"/>
  <c r="F194" i="45"/>
  <c r="D194" i="45"/>
  <c r="P193" i="45"/>
  <c r="L193" i="45"/>
  <c r="J193" i="45"/>
  <c r="H193" i="45"/>
  <c r="F193" i="45"/>
  <c r="D193" i="45"/>
  <c r="P192" i="45"/>
  <c r="L192" i="45"/>
  <c r="J192" i="45"/>
  <c r="H192" i="45"/>
  <c r="F192" i="45"/>
  <c r="D192" i="45"/>
  <c r="D183" i="45"/>
  <c r="P181" i="45"/>
  <c r="L181" i="45"/>
  <c r="L179" i="45"/>
  <c r="J178" i="45"/>
  <c r="D177" i="45"/>
  <c r="H176" i="45"/>
  <c r="F176" i="45"/>
  <c r="L175" i="45"/>
  <c r="P173" i="45"/>
  <c r="L172" i="45"/>
  <c r="J172" i="45"/>
  <c r="H172" i="45"/>
  <c r="F172" i="45"/>
  <c r="D172" i="45"/>
  <c r="P169" i="45"/>
  <c r="L169" i="45"/>
  <c r="J169" i="45"/>
  <c r="H169" i="45"/>
  <c r="F169" i="45"/>
  <c r="D169" i="45"/>
  <c r="L166" i="45"/>
  <c r="H165" i="45"/>
  <c r="P162" i="45"/>
  <c r="P161" i="45"/>
  <c r="L160" i="45"/>
  <c r="J160" i="45"/>
  <c r="H160" i="45"/>
  <c r="F160" i="45"/>
  <c r="H159" i="45"/>
  <c r="F159" i="45"/>
  <c r="P157" i="45"/>
  <c r="L157" i="45"/>
  <c r="J157" i="45"/>
  <c r="H157" i="45"/>
  <c r="F157" i="45"/>
  <c r="D157" i="45"/>
  <c r="P156" i="45"/>
  <c r="L156" i="45"/>
  <c r="J156" i="45"/>
  <c r="H156" i="45"/>
  <c r="F156" i="45"/>
  <c r="D156" i="45"/>
  <c r="P155" i="45"/>
  <c r="L155" i="45"/>
  <c r="J155" i="45"/>
  <c r="H155" i="45"/>
  <c r="F155" i="45"/>
  <c r="D155" i="45"/>
  <c r="D146" i="45"/>
  <c r="P144" i="45"/>
  <c r="L144" i="45"/>
  <c r="L142" i="45"/>
  <c r="J141" i="45"/>
  <c r="D140" i="45"/>
  <c r="H139" i="45"/>
  <c r="F139" i="45"/>
  <c r="P136" i="45"/>
  <c r="L135" i="45"/>
  <c r="J135" i="45"/>
  <c r="H135" i="45"/>
  <c r="F135" i="45"/>
  <c r="D135" i="45"/>
  <c r="P132" i="45"/>
  <c r="L132" i="45"/>
  <c r="J132" i="45"/>
  <c r="H132" i="45"/>
  <c r="F132" i="45"/>
  <c r="L129" i="45"/>
  <c r="H128" i="45"/>
  <c r="P126" i="45"/>
  <c r="P125" i="45"/>
  <c r="P124" i="45"/>
  <c r="L123" i="45"/>
  <c r="J123" i="45"/>
  <c r="H123" i="45"/>
  <c r="F123" i="45"/>
  <c r="H122" i="45"/>
  <c r="F122" i="45"/>
  <c r="P120" i="45"/>
  <c r="L120" i="45"/>
  <c r="J120" i="45"/>
  <c r="H120" i="45"/>
  <c r="F120" i="45"/>
  <c r="P119" i="45"/>
  <c r="L119" i="45"/>
  <c r="J119" i="45"/>
  <c r="H119" i="45"/>
  <c r="F119" i="45"/>
  <c r="P118" i="45"/>
  <c r="L118" i="45"/>
  <c r="J118" i="45"/>
  <c r="H118" i="45"/>
  <c r="F118" i="45"/>
  <c r="D118" i="45"/>
  <c r="D109" i="45"/>
  <c r="P107" i="45"/>
  <c r="L107" i="45"/>
  <c r="L105" i="45"/>
  <c r="J104" i="45"/>
  <c r="D103" i="45"/>
  <c r="H102" i="45"/>
  <c r="F102" i="45"/>
  <c r="P99" i="45"/>
  <c r="L98" i="45"/>
  <c r="J98" i="45"/>
  <c r="H98" i="45"/>
  <c r="F98" i="45"/>
  <c r="D98" i="45"/>
  <c r="P95" i="45"/>
  <c r="L95" i="45"/>
  <c r="J95" i="45"/>
  <c r="H95" i="45"/>
  <c r="F95" i="45"/>
  <c r="D95" i="45"/>
  <c r="L92" i="45"/>
  <c r="H91" i="45"/>
  <c r="P88" i="45"/>
  <c r="L86" i="45"/>
  <c r="J86" i="45"/>
  <c r="H86" i="45"/>
  <c r="F86" i="45"/>
  <c r="H85" i="45"/>
  <c r="F85" i="45"/>
  <c r="P83" i="45"/>
  <c r="L83" i="45"/>
  <c r="J83" i="45"/>
  <c r="H83" i="45"/>
  <c r="F83" i="45"/>
  <c r="D83" i="45"/>
  <c r="P82" i="45"/>
  <c r="L82" i="45"/>
  <c r="J82" i="45"/>
  <c r="H82" i="45"/>
  <c r="F82" i="45"/>
  <c r="D82" i="45"/>
  <c r="P81" i="45"/>
  <c r="L81" i="45"/>
  <c r="J81" i="45"/>
  <c r="H81" i="45"/>
  <c r="F81" i="45"/>
  <c r="D81" i="45"/>
  <c r="D72" i="45"/>
  <c r="P70" i="45"/>
  <c r="L70" i="45"/>
  <c r="L68" i="45"/>
  <c r="J67" i="45"/>
  <c r="D66" i="45"/>
  <c r="H65" i="45"/>
  <c r="F65" i="45"/>
  <c r="L61" i="45"/>
  <c r="J61" i="45"/>
  <c r="H61" i="45"/>
  <c r="F61" i="45"/>
  <c r="D61" i="45"/>
  <c r="P58" i="45"/>
  <c r="L58" i="45"/>
  <c r="J58" i="45"/>
  <c r="H58" i="45"/>
  <c r="F58" i="45"/>
  <c r="D58" i="45"/>
  <c r="L55" i="45"/>
  <c r="H54" i="45"/>
  <c r="P52" i="45"/>
  <c r="H49" i="45"/>
  <c r="F49" i="45"/>
  <c r="H48" i="45"/>
  <c r="F48" i="45"/>
  <c r="P46" i="45"/>
  <c r="L46" i="45"/>
  <c r="J46" i="45"/>
  <c r="H46" i="45"/>
  <c r="F46" i="45"/>
  <c r="D46" i="45"/>
  <c r="P45" i="45"/>
  <c r="L45" i="45"/>
  <c r="J45" i="45"/>
  <c r="H45" i="45"/>
  <c r="F45" i="45"/>
  <c r="D45" i="45"/>
  <c r="P44" i="45"/>
  <c r="L44" i="45"/>
  <c r="J44" i="45"/>
  <c r="H44" i="45"/>
  <c r="F44" i="45"/>
  <c r="D44" i="45"/>
  <c r="D35" i="45"/>
  <c r="P33" i="45"/>
  <c r="L33" i="45"/>
  <c r="L31" i="45"/>
  <c r="J30" i="45"/>
  <c r="D29" i="45"/>
  <c r="H28" i="45"/>
  <c r="F28" i="45"/>
  <c r="L24" i="45"/>
  <c r="J24" i="45"/>
  <c r="H24" i="45"/>
  <c r="F24" i="45"/>
  <c r="D24" i="45"/>
  <c r="P21" i="45"/>
  <c r="L21" i="45"/>
  <c r="J21" i="45"/>
  <c r="H21" i="45"/>
  <c r="F21" i="45"/>
  <c r="D21" i="45"/>
  <c r="L18" i="45"/>
  <c r="H17" i="45"/>
  <c r="P13" i="45"/>
  <c r="L12" i="45"/>
  <c r="J12" i="45"/>
  <c r="H12" i="45"/>
  <c r="F12" i="45"/>
  <c r="H11" i="45"/>
  <c r="F11" i="45"/>
  <c r="P9" i="45"/>
  <c r="L9" i="45"/>
  <c r="J9" i="45"/>
  <c r="H9" i="45"/>
  <c r="F9" i="45"/>
  <c r="D9" i="45"/>
  <c r="P8" i="45"/>
  <c r="L8" i="45"/>
  <c r="J8" i="45"/>
  <c r="H8" i="45"/>
  <c r="F8" i="45"/>
  <c r="D8" i="45"/>
  <c r="P7" i="45"/>
  <c r="L7" i="45"/>
  <c r="J7" i="45"/>
  <c r="H7" i="45"/>
  <c r="F7" i="45"/>
  <c r="D7" i="45"/>
  <c r="P129" i="44"/>
  <c r="P131" i="44"/>
  <c r="P141" i="44"/>
  <c r="P111" i="44"/>
  <c r="P102" i="44"/>
  <c r="P100" i="44"/>
  <c r="P72" i="44"/>
  <c r="P43" i="44"/>
  <c r="P41" i="44"/>
  <c r="P14" i="44"/>
  <c r="L106" i="44"/>
  <c r="L47" i="44"/>
  <c r="L44" i="44"/>
  <c r="L39" i="44"/>
  <c r="J133" i="44"/>
  <c r="J74" i="44"/>
  <c r="J45" i="44"/>
  <c r="J104" i="44"/>
  <c r="D123" i="44"/>
  <c r="F123" i="44"/>
  <c r="H123" i="44"/>
  <c r="J123" i="44"/>
  <c r="L123" i="44"/>
  <c r="P123" i="44"/>
  <c r="D124" i="44"/>
  <c r="F124" i="44"/>
  <c r="H124" i="44"/>
  <c r="J124" i="44"/>
  <c r="L124" i="44"/>
  <c r="P124" i="44"/>
  <c r="D125" i="44"/>
  <c r="F125" i="44"/>
  <c r="H125" i="44"/>
  <c r="J125" i="44"/>
  <c r="L125" i="44"/>
  <c r="P125" i="44"/>
  <c r="F127" i="44"/>
  <c r="H127" i="44"/>
  <c r="L127" i="44"/>
  <c r="D128" i="44"/>
  <c r="F128" i="44"/>
  <c r="H128" i="44"/>
  <c r="J128" i="44"/>
  <c r="L128" i="44"/>
  <c r="P128" i="44"/>
  <c r="H132" i="44"/>
  <c r="J132" i="44"/>
  <c r="L132" i="44"/>
  <c r="D134" i="44"/>
  <c r="F134" i="44"/>
  <c r="H134" i="44"/>
  <c r="J134" i="44"/>
  <c r="L134" i="44"/>
  <c r="P134" i="44"/>
  <c r="L135" i="44"/>
  <c r="D137" i="44"/>
  <c r="F137" i="44"/>
  <c r="H137" i="44"/>
  <c r="J137" i="44"/>
  <c r="L137" i="44"/>
  <c r="P137" i="44"/>
  <c r="D138" i="44"/>
  <c r="F138" i="44"/>
  <c r="H138" i="44"/>
  <c r="L138" i="44"/>
  <c r="P138" i="44"/>
  <c r="J139" i="44"/>
  <c r="L140" i="44"/>
  <c r="P140" i="44"/>
  <c r="D142" i="44"/>
  <c r="D113" i="44"/>
  <c r="L111" i="44"/>
  <c r="J110" i="44"/>
  <c r="P109" i="44"/>
  <c r="L109" i="44"/>
  <c r="H109" i="44"/>
  <c r="F109" i="44"/>
  <c r="D109" i="44"/>
  <c r="P108" i="44"/>
  <c r="L108" i="44"/>
  <c r="J108" i="44"/>
  <c r="H108" i="44"/>
  <c r="F108" i="44"/>
  <c r="D108" i="44"/>
  <c r="P105" i="44"/>
  <c r="L105" i="44"/>
  <c r="J105" i="44"/>
  <c r="H105" i="44"/>
  <c r="F105" i="44"/>
  <c r="D105" i="44"/>
  <c r="L103" i="44"/>
  <c r="J103" i="44"/>
  <c r="H103" i="44"/>
  <c r="P99" i="44"/>
  <c r="L99" i="44"/>
  <c r="J99" i="44"/>
  <c r="H99" i="44"/>
  <c r="F99" i="44"/>
  <c r="D99" i="44"/>
  <c r="L98" i="44"/>
  <c r="H98" i="44"/>
  <c r="F98" i="44"/>
  <c r="P96" i="44"/>
  <c r="L96" i="44"/>
  <c r="J96" i="44"/>
  <c r="H96" i="44"/>
  <c r="F96" i="44"/>
  <c r="D96" i="44"/>
  <c r="P95" i="44"/>
  <c r="L95" i="44"/>
  <c r="J95" i="44"/>
  <c r="H95" i="44"/>
  <c r="F95" i="44"/>
  <c r="D95" i="44"/>
  <c r="P94" i="44"/>
  <c r="L94" i="44"/>
  <c r="J94" i="44"/>
  <c r="H94" i="44"/>
  <c r="F94" i="44"/>
  <c r="D94" i="44"/>
  <c r="D83" i="44"/>
  <c r="P81" i="44"/>
  <c r="L81" i="44"/>
  <c r="J80" i="44"/>
  <c r="P79" i="44"/>
  <c r="L79" i="44"/>
  <c r="H79" i="44"/>
  <c r="F79" i="44"/>
  <c r="D79" i="44"/>
  <c r="P78" i="44"/>
  <c r="L78" i="44"/>
  <c r="J78" i="44"/>
  <c r="H78" i="44"/>
  <c r="F78" i="44"/>
  <c r="D78" i="44"/>
  <c r="L76" i="44"/>
  <c r="P75" i="44"/>
  <c r="L75" i="44"/>
  <c r="J75" i="44"/>
  <c r="H75" i="44"/>
  <c r="F75" i="44"/>
  <c r="D75" i="44"/>
  <c r="L73" i="44"/>
  <c r="J73" i="44"/>
  <c r="H73" i="44"/>
  <c r="P70" i="44"/>
  <c r="P69" i="44"/>
  <c r="L69" i="44"/>
  <c r="J69" i="44"/>
  <c r="H69" i="44"/>
  <c r="F69" i="44"/>
  <c r="D69" i="44"/>
  <c r="L68" i="44"/>
  <c r="H68" i="44"/>
  <c r="F68" i="44"/>
  <c r="P66" i="44"/>
  <c r="L66" i="44"/>
  <c r="J66" i="44"/>
  <c r="H66" i="44"/>
  <c r="F66" i="44"/>
  <c r="D66" i="44"/>
  <c r="P65" i="44"/>
  <c r="L65" i="44"/>
  <c r="J65" i="44"/>
  <c r="H65" i="44"/>
  <c r="F65" i="44"/>
  <c r="D65" i="44"/>
  <c r="P64" i="44"/>
  <c r="L64" i="44"/>
  <c r="J64" i="44"/>
  <c r="H64" i="44"/>
  <c r="F64" i="44"/>
  <c r="D64" i="44"/>
  <c r="D54" i="44"/>
  <c r="P52" i="44"/>
  <c r="L52" i="44"/>
  <c r="J51" i="44"/>
  <c r="P50" i="44"/>
  <c r="L50" i="44"/>
  <c r="H50" i="44"/>
  <c r="F50" i="44"/>
  <c r="D50" i="44"/>
  <c r="P49" i="44"/>
  <c r="L49" i="44"/>
  <c r="J49" i="44"/>
  <c r="H49" i="44"/>
  <c r="F49" i="44"/>
  <c r="D49" i="44"/>
  <c r="P46" i="44"/>
  <c r="L46" i="44"/>
  <c r="J46" i="44"/>
  <c r="H46" i="44"/>
  <c r="F46" i="44"/>
  <c r="D46" i="44"/>
  <c r="J44" i="44"/>
  <c r="H44" i="44"/>
  <c r="P40" i="44"/>
  <c r="L40" i="44"/>
  <c r="J40" i="44"/>
  <c r="H40" i="44"/>
  <c r="F40" i="44"/>
  <c r="D40" i="44"/>
  <c r="H39" i="44"/>
  <c r="F39" i="44"/>
  <c r="P37" i="44"/>
  <c r="L37" i="44"/>
  <c r="J37" i="44"/>
  <c r="H37" i="44"/>
  <c r="F37" i="44"/>
  <c r="D37" i="44"/>
  <c r="P36" i="44"/>
  <c r="L36" i="44"/>
  <c r="J36" i="44"/>
  <c r="H36" i="44"/>
  <c r="F36" i="44"/>
  <c r="D36" i="44"/>
  <c r="P35" i="44"/>
  <c r="L35" i="44"/>
  <c r="J35" i="44"/>
  <c r="H35" i="44"/>
  <c r="F35" i="44"/>
  <c r="D35" i="44"/>
  <c r="D26" i="44"/>
  <c r="P24" i="44"/>
  <c r="L24" i="44"/>
  <c r="J22" i="44"/>
  <c r="P21" i="44"/>
  <c r="L21" i="44"/>
  <c r="H21" i="44"/>
  <c r="F21" i="44"/>
  <c r="D21" i="44"/>
  <c r="P20" i="44"/>
  <c r="L20" i="44"/>
  <c r="J20" i="44"/>
  <c r="H20" i="44"/>
  <c r="F20" i="44"/>
  <c r="D20" i="44"/>
  <c r="H19" i="44"/>
  <c r="L18" i="44"/>
  <c r="P17" i="44"/>
  <c r="L17" i="44"/>
  <c r="J17" i="44"/>
  <c r="H17" i="44"/>
  <c r="F17" i="44"/>
  <c r="D17" i="44"/>
  <c r="J16" i="44"/>
  <c r="L15" i="44"/>
  <c r="J15" i="44"/>
  <c r="H15" i="44"/>
  <c r="P12" i="44"/>
  <c r="P11" i="44"/>
  <c r="L11" i="44"/>
  <c r="J11" i="44"/>
  <c r="H11" i="44"/>
  <c r="F11" i="44"/>
  <c r="D11" i="44"/>
  <c r="L10" i="44"/>
  <c r="H10" i="44"/>
  <c r="F10" i="44"/>
  <c r="P9" i="44"/>
  <c r="L9" i="44"/>
  <c r="J9" i="44"/>
  <c r="H9" i="44"/>
  <c r="F9" i="44"/>
  <c r="D9" i="44"/>
  <c r="P8" i="44"/>
  <c r="L8" i="44"/>
  <c r="J8" i="44"/>
  <c r="H8" i="44"/>
  <c r="F8" i="44"/>
  <c r="D8" i="44"/>
  <c r="P7" i="44"/>
  <c r="L7" i="44"/>
  <c r="J7" i="44"/>
  <c r="H7" i="44"/>
  <c r="F7" i="44"/>
  <c r="D7" i="44"/>
  <c r="D122" i="43"/>
  <c r="L121" i="43"/>
  <c r="J120" i="43"/>
  <c r="L119" i="43"/>
  <c r="H119" i="43"/>
  <c r="F119" i="43"/>
  <c r="D119" i="43"/>
  <c r="L118" i="43"/>
  <c r="J118" i="43"/>
  <c r="H118" i="43"/>
  <c r="F118" i="43"/>
  <c r="D118" i="43"/>
  <c r="L117" i="43"/>
  <c r="L116" i="43"/>
  <c r="J116" i="43"/>
  <c r="H116" i="43"/>
  <c r="F116" i="43"/>
  <c r="D116" i="43"/>
  <c r="L115" i="43"/>
  <c r="J115" i="43"/>
  <c r="H115" i="43"/>
  <c r="L111" i="43"/>
  <c r="J111" i="43"/>
  <c r="H111" i="43"/>
  <c r="F111" i="43"/>
  <c r="D111" i="43"/>
  <c r="L110" i="43"/>
  <c r="H110" i="43"/>
  <c r="F110" i="43"/>
  <c r="K109" i="43"/>
  <c r="I109" i="43"/>
  <c r="G109" i="43"/>
  <c r="E109" i="43"/>
  <c r="C109" i="43"/>
  <c r="L108" i="43"/>
  <c r="J108" i="43"/>
  <c r="H108" i="43"/>
  <c r="F108" i="43"/>
  <c r="D108" i="43"/>
  <c r="L107" i="43"/>
  <c r="J107" i="43"/>
  <c r="H107" i="43"/>
  <c r="F107" i="43"/>
  <c r="D107" i="43"/>
  <c r="L106" i="43"/>
  <c r="J106" i="43"/>
  <c r="H106" i="43"/>
  <c r="F106" i="43"/>
  <c r="D106" i="43"/>
  <c r="D97" i="43"/>
  <c r="L96" i="43"/>
  <c r="J95" i="43"/>
  <c r="P94" i="43"/>
  <c r="L94" i="43"/>
  <c r="H94" i="43"/>
  <c r="F94" i="43"/>
  <c r="D94" i="43"/>
  <c r="P93" i="43"/>
  <c r="L93" i="43"/>
  <c r="J93" i="43"/>
  <c r="H93" i="43"/>
  <c r="F93" i="43"/>
  <c r="D93" i="43"/>
  <c r="P92" i="43"/>
  <c r="L92" i="43"/>
  <c r="J92" i="43"/>
  <c r="H92" i="43"/>
  <c r="F92" i="43"/>
  <c r="D92" i="43"/>
  <c r="L91" i="43"/>
  <c r="J91" i="43"/>
  <c r="H91" i="43"/>
  <c r="P87" i="43"/>
  <c r="L87" i="43"/>
  <c r="J87" i="43"/>
  <c r="H87" i="43"/>
  <c r="F87" i="43"/>
  <c r="D87" i="43"/>
  <c r="L86" i="43"/>
  <c r="H86" i="43"/>
  <c r="F86" i="43"/>
  <c r="P85" i="43"/>
  <c r="L85" i="43"/>
  <c r="J85" i="43"/>
  <c r="H85" i="43"/>
  <c r="F85" i="43"/>
  <c r="D85" i="43"/>
  <c r="P84" i="43"/>
  <c r="L84" i="43"/>
  <c r="J84" i="43"/>
  <c r="H84" i="43"/>
  <c r="F84" i="43"/>
  <c r="D84" i="43"/>
  <c r="P83" i="43"/>
  <c r="L83" i="43"/>
  <c r="J83" i="43"/>
  <c r="H83" i="43"/>
  <c r="F83" i="43"/>
  <c r="D83" i="43"/>
  <c r="D74" i="43"/>
  <c r="P73" i="43"/>
  <c r="L73" i="43"/>
  <c r="J72" i="43"/>
  <c r="P71" i="43"/>
  <c r="L71" i="43"/>
  <c r="H71" i="43"/>
  <c r="F71" i="43"/>
  <c r="D71" i="43"/>
  <c r="P70" i="43"/>
  <c r="L70" i="43"/>
  <c r="J70" i="43"/>
  <c r="H70" i="43"/>
  <c r="F70" i="43"/>
  <c r="D70" i="43"/>
  <c r="L69" i="43"/>
  <c r="P68" i="43"/>
  <c r="L68" i="43"/>
  <c r="J68" i="43"/>
  <c r="H68" i="43"/>
  <c r="F68" i="43"/>
  <c r="D68" i="43"/>
  <c r="L67" i="43"/>
  <c r="J67" i="43"/>
  <c r="H67" i="43"/>
  <c r="P64" i="43"/>
  <c r="P63" i="43"/>
  <c r="L63" i="43"/>
  <c r="J63" i="43"/>
  <c r="H63" i="43"/>
  <c r="F63" i="43"/>
  <c r="D63" i="43"/>
  <c r="L62" i="43"/>
  <c r="H62" i="43"/>
  <c r="F62" i="43"/>
  <c r="P61" i="43"/>
  <c r="L61" i="43"/>
  <c r="J61" i="43"/>
  <c r="H61" i="43"/>
  <c r="F61" i="43"/>
  <c r="D61" i="43"/>
  <c r="P60" i="43"/>
  <c r="L60" i="43"/>
  <c r="J60" i="43"/>
  <c r="H60" i="43"/>
  <c r="F60" i="43"/>
  <c r="D60" i="43"/>
  <c r="P59" i="43"/>
  <c r="L59" i="43"/>
  <c r="J59" i="43"/>
  <c r="H59" i="43"/>
  <c r="F59" i="43"/>
  <c r="D59" i="43"/>
  <c r="D49" i="43"/>
  <c r="P48" i="43"/>
  <c r="L48" i="43"/>
  <c r="J47" i="43"/>
  <c r="P46" i="43"/>
  <c r="L46" i="43"/>
  <c r="H46" i="43"/>
  <c r="F46" i="43"/>
  <c r="D46" i="43"/>
  <c r="P45" i="43"/>
  <c r="L45" i="43"/>
  <c r="J45" i="43"/>
  <c r="H45" i="43"/>
  <c r="F45" i="43"/>
  <c r="D45" i="43"/>
  <c r="P44" i="43"/>
  <c r="L44" i="43"/>
  <c r="J44" i="43"/>
  <c r="H44" i="43"/>
  <c r="F44" i="43"/>
  <c r="D44" i="43"/>
  <c r="J43" i="43"/>
  <c r="H43" i="43"/>
  <c r="P39" i="43"/>
  <c r="L39" i="43"/>
  <c r="J39" i="43"/>
  <c r="H39" i="43"/>
  <c r="F39" i="43"/>
  <c r="D39" i="43"/>
  <c r="H38" i="43"/>
  <c r="F38" i="43"/>
  <c r="O37" i="43"/>
  <c r="K37" i="43"/>
  <c r="I37" i="43"/>
  <c r="G37" i="43"/>
  <c r="C37" i="43"/>
  <c r="P36" i="43"/>
  <c r="L36" i="43"/>
  <c r="J36" i="43"/>
  <c r="H36" i="43"/>
  <c r="F36" i="43"/>
  <c r="D36" i="43"/>
  <c r="P35" i="43"/>
  <c r="L35" i="43"/>
  <c r="J35" i="43"/>
  <c r="H35" i="43"/>
  <c r="F35" i="43"/>
  <c r="D35" i="43"/>
  <c r="P34" i="43"/>
  <c r="L34" i="43"/>
  <c r="J34" i="43"/>
  <c r="H34" i="43"/>
  <c r="F34" i="43"/>
  <c r="D34" i="43"/>
  <c r="D25" i="43"/>
  <c r="P24" i="43"/>
  <c r="L24" i="43"/>
  <c r="J22" i="43"/>
  <c r="P21" i="43"/>
  <c r="L21" i="43"/>
  <c r="H21" i="43"/>
  <c r="F21" i="43"/>
  <c r="D21" i="43"/>
  <c r="P20" i="43"/>
  <c r="L20" i="43"/>
  <c r="J20" i="43"/>
  <c r="H20" i="43"/>
  <c r="F20" i="43"/>
  <c r="D20" i="43"/>
  <c r="H19" i="43"/>
  <c r="L18" i="43"/>
  <c r="P17" i="43"/>
  <c r="L17" i="43"/>
  <c r="J17" i="43"/>
  <c r="H17" i="43"/>
  <c r="F17" i="43"/>
  <c r="D17" i="43"/>
  <c r="J16" i="43"/>
  <c r="L15" i="43"/>
  <c r="J15" i="43"/>
  <c r="H15" i="43"/>
  <c r="P12" i="43"/>
  <c r="P11" i="43"/>
  <c r="L11" i="43"/>
  <c r="J11" i="43"/>
  <c r="H11" i="43"/>
  <c r="F11" i="43"/>
  <c r="D11" i="43"/>
  <c r="L10" i="43"/>
  <c r="H10" i="43"/>
  <c r="F10" i="43"/>
  <c r="P9" i="43"/>
  <c r="L9" i="43"/>
  <c r="J9" i="43"/>
  <c r="H9" i="43"/>
  <c r="F9" i="43"/>
  <c r="D9" i="43"/>
  <c r="P8" i="43"/>
  <c r="L8" i="43"/>
  <c r="J8" i="43"/>
  <c r="H8" i="43"/>
  <c r="F8" i="43"/>
  <c r="D8" i="43"/>
  <c r="P7" i="43"/>
  <c r="L7" i="43"/>
  <c r="J7" i="43"/>
  <c r="H7" i="43"/>
  <c r="F7" i="43"/>
  <c r="D7" i="43"/>
  <c r="D159" i="42"/>
  <c r="L158" i="42"/>
  <c r="L157" i="42"/>
  <c r="J157" i="42"/>
  <c r="H157" i="42"/>
  <c r="F157" i="42"/>
  <c r="L156" i="42"/>
  <c r="J156" i="42"/>
  <c r="H156" i="42"/>
  <c r="F156" i="42"/>
  <c r="D156" i="42"/>
  <c r="L155" i="42"/>
  <c r="J155" i="42"/>
  <c r="H155" i="42"/>
  <c r="F155" i="42"/>
  <c r="D155" i="42"/>
  <c r="L152" i="42"/>
  <c r="J152" i="42"/>
  <c r="H152" i="42"/>
  <c r="F152" i="42"/>
  <c r="D152" i="42"/>
  <c r="H151" i="42"/>
  <c r="F151" i="42"/>
  <c r="L150" i="42"/>
  <c r="J150" i="42"/>
  <c r="H150" i="42"/>
  <c r="F150" i="42"/>
  <c r="D150" i="42"/>
  <c r="L149" i="42"/>
  <c r="J149" i="42"/>
  <c r="H149" i="42"/>
  <c r="F149" i="42"/>
  <c r="D149" i="42"/>
  <c r="L148" i="42"/>
  <c r="J148" i="42"/>
  <c r="H148" i="42"/>
  <c r="F148" i="42"/>
  <c r="D148" i="42"/>
  <c r="D139" i="42"/>
  <c r="L138" i="42"/>
  <c r="L137" i="42"/>
  <c r="J137" i="42"/>
  <c r="H137" i="42"/>
  <c r="F137" i="42"/>
  <c r="L136" i="42"/>
  <c r="J136" i="42"/>
  <c r="H136" i="42"/>
  <c r="F136" i="42"/>
  <c r="D136" i="42"/>
  <c r="L135" i="42"/>
  <c r="J135" i="42"/>
  <c r="H135" i="42"/>
  <c r="F135" i="42"/>
  <c r="D135" i="42"/>
  <c r="L132" i="42"/>
  <c r="J132" i="42"/>
  <c r="H132" i="42"/>
  <c r="F132" i="42"/>
  <c r="D132" i="42"/>
  <c r="H131" i="42"/>
  <c r="F131" i="42"/>
  <c r="L130" i="42"/>
  <c r="J130" i="42"/>
  <c r="H130" i="42"/>
  <c r="F130" i="42"/>
  <c r="D130" i="42"/>
  <c r="L129" i="42"/>
  <c r="J129" i="42"/>
  <c r="H129" i="42"/>
  <c r="F129" i="42"/>
  <c r="D129" i="42"/>
  <c r="L128" i="42"/>
  <c r="J128" i="42"/>
  <c r="H128" i="42"/>
  <c r="F128" i="42"/>
  <c r="D128" i="42"/>
  <c r="D119" i="42"/>
  <c r="L118" i="42"/>
  <c r="L117" i="42"/>
  <c r="J117" i="42"/>
  <c r="H117" i="42"/>
  <c r="F117" i="42"/>
  <c r="L116" i="42"/>
  <c r="J116" i="42"/>
  <c r="H116" i="42"/>
  <c r="F116" i="42"/>
  <c r="D116" i="42"/>
  <c r="L115" i="42"/>
  <c r="J115" i="42"/>
  <c r="H115" i="42"/>
  <c r="F115" i="42"/>
  <c r="D115" i="42"/>
  <c r="L112" i="42"/>
  <c r="J112" i="42"/>
  <c r="H112" i="42"/>
  <c r="F112" i="42"/>
  <c r="D112" i="42"/>
  <c r="H111" i="42"/>
  <c r="F111" i="42"/>
  <c r="L110" i="42"/>
  <c r="J110" i="42"/>
  <c r="H110" i="42"/>
  <c r="F110" i="42"/>
  <c r="D110" i="42"/>
  <c r="L109" i="42"/>
  <c r="J109" i="42"/>
  <c r="H109" i="42"/>
  <c r="F109" i="42"/>
  <c r="D109" i="42"/>
  <c r="L108" i="42"/>
  <c r="J108" i="42"/>
  <c r="H108" i="42"/>
  <c r="F108" i="42"/>
  <c r="D108" i="42"/>
  <c r="D98" i="42"/>
  <c r="L97" i="42"/>
  <c r="L96" i="42"/>
  <c r="J96" i="42"/>
  <c r="H96" i="42"/>
  <c r="F96" i="42"/>
  <c r="L95" i="42"/>
  <c r="J95" i="42"/>
  <c r="H95" i="42"/>
  <c r="F95" i="42"/>
  <c r="D95" i="42"/>
  <c r="L94" i="42"/>
  <c r="J94" i="42"/>
  <c r="H94" i="42"/>
  <c r="F94" i="42"/>
  <c r="D94" i="42"/>
  <c r="L91" i="42"/>
  <c r="J91" i="42"/>
  <c r="H91" i="42"/>
  <c r="F91" i="42"/>
  <c r="D91" i="42"/>
  <c r="H90" i="42"/>
  <c r="F90" i="42"/>
  <c r="L89" i="42"/>
  <c r="J89" i="42"/>
  <c r="H89" i="42"/>
  <c r="F89" i="42"/>
  <c r="D89" i="42"/>
  <c r="L88" i="42"/>
  <c r="J88" i="42"/>
  <c r="H88" i="42"/>
  <c r="F88" i="42"/>
  <c r="D88" i="42"/>
  <c r="L87" i="42"/>
  <c r="J87" i="42"/>
  <c r="H87" i="42"/>
  <c r="F87" i="42"/>
  <c r="D87" i="42"/>
  <c r="D78" i="42"/>
  <c r="L77" i="42"/>
  <c r="L76" i="42"/>
  <c r="J76" i="42"/>
  <c r="H76" i="42"/>
  <c r="F76" i="42"/>
  <c r="L75" i="42"/>
  <c r="J75" i="42"/>
  <c r="H75" i="42"/>
  <c r="F75" i="42"/>
  <c r="D75" i="42"/>
  <c r="L74" i="42"/>
  <c r="J74" i="42"/>
  <c r="H74" i="42"/>
  <c r="F74" i="42"/>
  <c r="D74" i="42"/>
  <c r="L71" i="42"/>
  <c r="J71" i="42"/>
  <c r="H71" i="42"/>
  <c r="F71" i="42"/>
  <c r="D71" i="42"/>
  <c r="H70" i="42"/>
  <c r="F70" i="42"/>
  <c r="L69" i="42"/>
  <c r="J69" i="42"/>
  <c r="H69" i="42"/>
  <c r="F69" i="42"/>
  <c r="D69" i="42"/>
  <c r="L68" i="42"/>
  <c r="J68" i="42"/>
  <c r="H68" i="42"/>
  <c r="F68" i="42"/>
  <c r="D68" i="42"/>
  <c r="L67" i="42"/>
  <c r="J67" i="42"/>
  <c r="H67" i="42"/>
  <c r="F67" i="42"/>
  <c r="D67" i="42"/>
  <c r="D58" i="42"/>
  <c r="L57" i="42"/>
  <c r="L56" i="42"/>
  <c r="J56" i="42"/>
  <c r="H56" i="42"/>
  <c r="F56" i="42"/>
  <c r="L55" i="42"/>
  <c r="J55" i="42"/>
  <c r="H55" i="42"/>
  <c r="F55" i="42"/>
  <c r="D55" i="42"/>
  <c r="L54" i="42"/>
  <c r="J54" i="42"/>
  <c r="H54" i="42"/>
  <c r="F54" i="42"/>
  <c r="D54" i="42"/>
  <c r="L51" i="42"/>
  <c r="J51" i="42"/>
  <c r="H51" i="42"/>
  <c r="F51" i="42"/>
  <c r="D51" i="42"/>
  <c r="H50" i="42"/>
  <c r="F50" i="42"/>
  <c r="L49" i="42"/>
  <c r="J49" i="42"/>
  <c r="H49" i="42"/>
  <c r="F49" i="42"/>
  <c r="D49" i="42"/>
  <c r="L48" i="42"/>
  <c r="J48" i="42"/>
  <c r="H48" i="42"/>
  <c r="F48" i="42"/>
  <c r="D48" i="42"/>
  <c r="L47" i="42"/>
  <c r="J47" i="42"/>
  <c r="H47" i="42"/>
  <c r="F47" i="42"/>
  <c r="D47" i="42"/>
  <c r="D38" i="42"/>
  <c r="L37" i="42"/>
  <c r="L36" i="42"/>
  <c r="J36" i="42"/>
  <c r="H36" i="42"/>
  <c r="F36" i="42"/>
  <c r="L35" i="42"/>
  <c r="J35" i="42"/>
  <c r="H35" i="42"/>
  <c r="F35" i="42"/>
  <c r="D35" i="42"/>
  <c r="L34" i="42"/>
  <c r="J34" i="42"/>
  <c r="H34" i="42"/>
  <c r="F34" i="42"/>
  <c r="D34" i="42"/>
  <c r="L31" i="42"/>
  <c r="J31" i="42"/>
  <c r="H31" i="42"/>
  <c r="F31" i="42"/>
  <c r="D31" i="42"/>
  <c r="H30" i="42"/>
  <c r="F30" i="42"/>
  <c r="L29" i="42"/>
  <c r="J29" i="42"/>
  <c r="H29" i="42"/>
  <c r="F29" i="42"/>
  <c r="D29" i="42"/>
  <c r="L28" i="42"/>
  <c r="J28" i="42"/>
  <c r="H28" i="42"/>
  <c r="F28" i="42"/>
  <c r="D28" i="42"/>
  <c r="L27" i="42"/>
  <c r="J27" i="42"/>
  <c r="H27" i="42"/>
  <c r="F27" i="42"/>
  <c r="D27" i="42"/>
  <c r="D18" i="42"/>
  <c r="L17" i="42"/>
  <c r="L16" i="42"/>
  <c r="J16" i="42"/>
  <c r="H16" i="42"/>
  <c r="F16" i="42"/>
  <c r="L15" i="42"/>
  <c r="J15" i="42"/>
  <c r="H15" i="42"/>
  <c r="F15" i="42"/>
  <c r="D15" i="42"/>
  <c r="L14" i="42"/>
  <c r="J14" i="42"/>
  <c r="H14" i="42"/>
  <c r="F14" i="42"/>
  <c r="D14" i="42"/>
  <c r="L11" i="42"/>
  <c r="J11" i="42"/>
  <c r="H11" i="42"/>
  <c r="F11" i="42"/>
  <c r="D11" i="42"/>
  <c r="H10" i="42"/>
  <c r="F10" i="42"/>
  <c r="L9" i="42"/>
  <c r="J9" i="42"/>
  <c r="H9" i="42"/>
  <c r="F9" i="42"/>
  <c r="D9" i="42"/>
  <c r="L8" i="42"/>
  <c r="J8" i="42"/>
  <c r="H8" i="42"/>
  <c r="F8" i="42"/>
  <c r="D8" i="42"/>
  <c r="L7" i="42"/>
  <c r="J7" i="42"/>
  <c r="H7" i="42"/>
  <c r="F7" i="42"/>
  <c r="D7" i="42"/>
  <c r="D150" i="41"/>
  <c r="L149" i="41"/>
  <c r="P148" i="41"/>
  <c r="L148" i="41"/>
  <c r="J148" i="41"/>
  <c r="H148" i="41"/>
  <c r="F148" i="41"/>
  <c r="P147" i="41"/>
  <c r="L147" i="41"/>
  <c r="J147" i="41"/>
  <c r="H147" i="41"/>
  <c r="F147" i="41"/>
  <c r="D147" i="41"/>
  <c r="P146" i="41"/>
  <c r="L146" i="41"/>
  <c r="J146" i="41"/>
  <c r="H146" i="41"/>
  <c r="F146" i="41"/>
  <c r="D146" i="41"/>
  <c r="P144" i="41"/>
  <c r="L144" i="41"/>
  <c r="J144" i="41"/>
  <c r="H144" i="41"/>
  <c r="F144" i="41"/>
  <c r="D144" i="41"/>
  <c r="H143" i="41"/>
  <c r="F143" i="41"/>
  <c r="P142" i="41"/>
  <c r="L142" i="41"/>
  <c r="J142" i="41"/>
  <c r="H142" i="41"/>
  <c r="F142" i="41"/>
  <c r="D142" i="41"/>
  <c r="P141" i="41"/>
  <c r="L141" i="41"/>
  <c r="J141" i="41"/>
  <c r="H141" i="41"/>
  <c r="F141" i="41"/>
  <c r="D141" i="41"/>
  <c r="P140" i="41"/>
  <c r="L140" i="41"/>
  <c r="J140" i="41"/>
  <c r="H140" i="41"/>
  <c r="F140" i="41"/>
  <c r="D140" i="41"/>
  <c r="D131" i="41"/>
  <c r="L130" i="41"/>
  <c r="P129" i="41"/>
  <c r="L129" i="41"/>
  <c r="J129" i="41"/>
  <c r="H129" i="41"/>
  <c r="F129" i="41"/>
  <c r="P128" i="41"/>
  <c r="L128" i="41"/>
  <c r="J128" i="41"/>
  <c r="H128" i="41"/>
  <c r="F128" i="41"/>
  <c r="D128" i="41"/>
  <c r="P127" i="41"/>
  <c r="L127" i="41"/>
  <c r="J127" i="41"/>
  <c r="H127" i="41"/>
  <c r="F127" i="41"/>
  <c r="D127" i="41"/>
  <c r="P125" i="41"/>
  <c r="L125" i="41"/>
  <c r="J125" i="41"/>
  <c r="H125" i="41"/>
  <c r="F125" i="41"/>
  <c r="D125" i="41"/>
  <c r="H124" i="41"/>
  <c r="F124" i="41"/>
  <c r="P123" i="41"/>
  <c r="L123" i="41"/>
  <c r="J123" i="41"/>
  <c r="H123" i="41"/>
  <c r="F123" i="41"/>
  <c r="D123" i="41"/>
  <c r="P122" i="41"/>
  <c r="L122" i="41"/>
  <c r="J122" i="41"/>
  <c r="H122" i="41"/>
  <c r="F122" i="41"/>
  <c r="D122" i="41"/>
  <c r="P121" i="41"/>
  <c r="L121" i="41"/>
  <c r="J121" i="41"/>
  <c r="H121" i="41"/>
  <c r="F121" i="41"/>
  <c r="D121" i="41"/>
  <c r="D112" i="41"/>
  <c r="L111" i="41"/>
  <c r="P110" i="41"/>
  <c r="L110" i="41"/>
  <c r="J110" i="41"/>
  <c r="H110" i="41"/>
  <c r="F110" i="41"/>
  <c r="P109" i="41"/>
  <c r="L109" i="41"/>
  <c r="J109" i="41"/>
  <c r="H109" i="41"/>
  <c r="F109" i="41"/>
  <c r="D109" i="41"/>
  <c r="P108" i="41"/>
  <c r="L108" i="41"/>
  <c r="J108" i="41"/>
  <c r="H108" i="41"/>
  <c r="F108" i="41"/>
  <c r="D108" i="41"/>
  <c r="P106" i="41"/>
  <c r="L106" i="41"/>
  <c r="J106" i="41"/>
  <c r="H106" i="41"/>
  <c r="F106" i="41"/>
  <c r="D106" i="41"/>
  <c r="H105" i="41"/>
  <c r="F105" i="41"/>
  <c r="P104" i="41"/>
  <c r="L104" i="41"/>
  <c r="J104" i="41"/>
  <c r="H104" i="41"/>
  <c r="F104" i="41"/>
  <c r="D104" i="41"/>
  <c r="P103" i="41"/>
  <c r="L103" i="41"/>
  <c r="J103" i="41"/>
  <c r="H103" i="41"/>
  <c r="F103" i="41"/>
  <c r="D103" i="41"/>
  <c r="P102" i="41"/>
  <c r="L102" i="41"/>
  <c r="J102" i="41"/>
  <c r="H102" i="41"/>
  <c r="F102" i="41"/>
  <c r="D102" i="41"/>
  <c r="D93" i="41"/>
  <c r="L92" i="41"/>
  <c r="P91" i="41"/>
  <c r="L91" i="41"/>
  <c r="J91" i="41"/>
  <c r="H91" i="41"/>
  <c r="F91" i="41"/>
  <c r="P90" i="41"/>
  <c r="L90" i="41"/>
  <c r="J90" i="41"/>
  <c r="H90" i="41"/>
  <c r="F90" i="41"/>
  <c r="D90" i="41"/>
  <c r="P89" i="41"/>
  <c r="L89" i="41"/>
  <c r="J89" i="41"/>
  <c r="H89" i="41"/>
  <c r="F89" i="41"/>
  <c r="D89" i="41"/>
  <c r="P87" i="41"/>
  <c r="L87" i="41"/>
  <c r="J87" i="41"/>
  <c r="H87" i="41"/>
  <c r="F87" i="41"/>
  <c r="D87" i="41"/>
  <c r="H86" i="41"/>
  <c r="F86" i="41"/>
  <c r="P85" i="41"/>
  <c r="L85" i="41"/>
  <c r="J85" i="41"/>
  <c r="H85" i="41"/>
  <c r="F85" i="41"/>
  <c r="D85" i="41"/>
  <c r="P84" i="41"/>
  <c r="L84" i="41"/>
  <c r="J84" i="41"/>
  <c r="H84" i="41"/>
  <c r="F84" i="41"/>
  <c r="D84" i="41"/>
  <c r="P83" i="41"/>
  <c r="L83" i="41"/>
  <c r="J83" i="41"/>
  <c r="H83" i="41"/>
  <c r="F83" i="41"/>
  <c r="D83" i="41"/>
  <c r="D74" i="41"/>
  <c r="L73" i="41"/>
  <c r="P72" i="41"/>
  <c r="L72" i="41"/>
  <c r="J72" i="41"/>
  <c r="H72" i="41"/>
  <c r="F72" i="41"/>
  <c r="P71" i="41"/>
  <c r="L71" i="41"/>
  <c r="J71" i="41"/>
  <c r="H71" i="41"/>
  <c r="F71" i="41"/>
  <c r="D71" i="41"/>
  <c r="P70" i="41"/>
  <c r="L70" i="41"/>
  <c r="J70" i="41"/>
  <c r="H70" i="41"/>
  <c r="F70" i="41"/>
  <c r="D70" i="41"/>
  <c r="P68" i="41"/>
  <c r="L68" i="41"/>
  <c r="J68" i="41"/>
  <c r="H68" i="41"/>
  <c r="F68" i="41"/>
  <c r="D68" i="41"/>
  <c r="H67" i="41"/>
  <c r="F67" i="41"/>
  <c r="P66" i="41"/>
  <c r="L66" i="41"/>
  <c r="J66" i="41"/>
  <c r="H66" i="41"/>
  <c r="F66" i="41"/>
  <c r="D66" i="41"/>
  <c r="P65" i="41"/>
  <c r="L65" i="41"/>
  <c r="J65" i="41"/>
  <c r="H65" i="41"/>
  <c r="F65" i="41"/>
  <c r="D65" i="41"/>
  <c r="P64" i="41"/>
  <c r="L64" i="41"/>
  <c r="J64" i="41"/>
  <c r="H64" i="41"/>
  <c r="F64" i="41"/>
  <c r="D64" i="41"/>
  <c r="D55" i="41"/>
  <c r="L54" i="41"/>
  <c r="P53" i="41"/>
  <c r="L53" i="41"/>
  <c r="J53" i="41"/>
  <c r="H53" i="41"/>
  <c r="F53" i="41"/>
  <c r="P52" i="41"/>
  <c r="L52" i="41"/>
  <c r="J52" i="41"/>
  <c r="H52" i="41"/>
  <c r="F52" i="41"/>
  <c r="D52" i="41"/>
  <c r="P51" i="41"/>
  <c r="L51" i="41"/>
  <c r="J51" i="41"/>
  <c r="H51" i="41"/>
  <c r="F51" i="41"/>
  <c r="D51" i="41"/>
  <c r="P49" i="41"/>
  <c r="L49" i="41"/>
  <c r="J49" i="41"/>
  <c r="H49" i="41"/>
  <c r="F49" i="41"/>
  <c r="D49" i="41"/>
  <c r="H48" i="41"/>
  <c r="F48" i="41"/>
  <c r="P47" i="41"/>
  <c r="L47" i="41"/>
  <c r="J47" i="41"/>
  <c r="H47" i="41"/>
  <c r="F47" i="41"/>
  <c r="D47" i="41"/>
  <c r="P46" i="41"/>
  <c r="L46" i="41"/>
  <c r="J46" i="41"/>
  <c r="H46" i="41"/>
  <c r="F46" i="41"/>
  <c r="D46" i="41"/>
  <c r="P45" i="41"/>
  <c r="L45" i="41"/>
  <c r="J45" i="41"/>
  <c r="H45" i="41"/>
  <c r="F45" i="41"/>
  <c r="D45" i="41"/>
  <c r="D36" i="41"/>
  <c r="L35" i="41"/>
  <c r="P34" i="41"/>
  <c r="L34" i="41"/>
  <c r="J34" i="41"/>
  <c r="H34" i="41"/>
  <c r="F34" i="41"/>
  <c r="P33" i="41"/>
  <c r="L33" i="41"/>
  <c r="J33" i="41"/>
  <c r="H33" i="41"/>
  <c r="F33" i="41"/>
  <c r="D33" i="41"/>
  <c r="P32" i="41"/>
  <c r="L32" i="41"/>
  <c r="J32" i="41"/>
  <c r="H32" i="41"/>
  <c r="F32" i="41"/>
  <c r="D32" i="41"/>
  <c r="P30" i="41"/>
  <c r="L30" i="41"/>
  <c r="J30" i="41"/>
  <c r="H30" i="41"/>
  <c r="F30" i="41"/>
  <c r="D30" i="41"/>
  <c r="H29" i="41"/>
  <c r="F29" i="41"/>
  <c r="P28" i="41"/>
  <c r="L28" i="41"/>
  <c r="J28" i="41"/>
  <c r="H28" i="41"/>
  <c r="F28" i="41"/>
  <c r="D28" i="41"/>
  <c r="P27" i="41"/>
  <c r="L27" i="41"/>
  <c r="J27" i="41"/>
  <c r="H27" i="41"/>
  <c r="F27" i="41"/>
  <c r="D27" i="41"/>
  <c r="P26" i="41"/>
  <c r="L26" i="41"/>
  <c r="J26" i="41"/>
  <c r="H26" i="41"/>
  <c r="F26" i="41"/>
  <c r="D26" i="41"/>
  <c r="D17" i="41"/>
  <c r="L16" i="41"/>
  <c r="L15" i="41"/>
  <c r="J15" i="41"/>
  <c r="H15" i="41"/>
  <c r="F15" i="41"/>
  <c r="L14" i="41"/>
  <c r="J14" i="41"/>
  <c r="H14" i="41"/>
  <c r="F14" i="41"/>
  <c r="D14" i="41"/>
  <c r="P13" i="41"/>
  <c r="L13" i="41"/>
  <c r="J13" i="41"/>
  <c r="H13" i="41"/>
  <c r="F13" i="41"/>
  <c r="D13" i="41"/>
  <c r="P11" i="41"/>
  <c r="L11" i="41"/>
  <c r="J11" i="41"/>
  <c r="H11" i="41"/>
  <c r="F11" i="41"/>
  <c r="D11" i="41"/>
  <c r="H10" i="41"/>
  <c r="F10" i="41"/>
  <c r="P9" i="41"/>
  <c r="L9" i="41"/>
  <c r="J9" i="41"/>
  <c r="H9" i="41"/>
  <c r="F9" i="41"/>
  <c r="D9" i="41"/>
  <c r="P8" i="41"/>
  <c r="L8" i="41"/>
  <c r="J8" i="41"/>
  <c r="H8" i="41"/>
  <c r="F8" i="41"/>
  <c r="D8" i="41"/>
  <c r="P7" i="41"/>
  <c r="L7" i="41"/>
  <c r="J7" i="41"/>
  <c r="H7" i="41"/>
  <c r="F7" i="41"/>
  <c r="D7" i="41"/>
  <c r="E10" i="33"/>
  <c r="E9" i="8"/>
  <c r="I9" i="8"/>
  <c r="K9" i="8"/>
  <c r="M9" i="8"/>
  <c r="O9" i="8"/>
  <c r="Q9" i="8"/>
  <c r="S9" i="8"/>
  <c r="U9" i="8"/>
  <c r="W9" i="8"/>
  <c r="Y9" i="8"/>
  <c r="P343" i="45" l="1"/>
  <c r="D109" i="43"/>
  <c r="H109" i="43"/>
  <c r="J109" i="43"/>
  <c r="J37" i="43"/>
  <c r="D343" i="45"/>
  <c r="L343" i="45"/>
  <c r="H343" i="45"/>
  <c r="J343" i="45"/>
  <c r="F343" i="45"/>
  <c r="H38" i="44"/>
  <c r="D126" i="44"/>
  <c r="L126" i="44"/>
  <c r="J126" i="44"/>
  <c r="H126" i="44"/>
  <c r="F126" i="44"/>
  <c r="P126" i="44"/>
  <c r="F38" i="44"/>
  <c r="P38" i="44"/>
  <c r="H67" i="44"/>
  <c r="P97" i="44"/>
  <c r="F97" i="44"/>
  <c r="J67" i="44"/>
  <c r="D97" i="44"/>
  <c r="L97" i="44"/>
  <c r="J38" i="44"/>
  <c r="D67" i="44"/>
  <c r="L67" i="44"/>
  <c r="J97" i="44"/>
  <c r="D38" i="44"/>
  <c r="L38" i="44"/>
  <c r="F67" i="44"/>
  <c r="P67" i="44"/>
  <c r="H97" i="44"/>
  <c r="L109" i="43"/>
  <c r="F109" i="43"/>
  <c r="F37" i="43"/>
  <c r="P37" i="43"/>
  <c r="H37" i="43"/>
  <c r="D37" i="43"/>
  <c r="L37" i="43"/>
  <c r="E10" i="30"/>
  <c r="G10" i="30"/>
  <c r="I10" i="30"/>
  <c r="K10" i="30"/>
  <c r="M10" i="30"/>
  <c r="O10" i="30"/>
  <c r="Q10" i="30"/>
  <c r="S10" i="30"/>
  <c r="U10" i="30"/>
  <c r="W10" i="30"/>
  <c r="Y10" i="30"/>
  <c r="C10" i="30"/>
  <c r="E10" i="29"/>
  <c r="G10" i="29"/>
  <c r="I10" i="29"/>
  <c r="K10" i="29"/>
  <c r="M10" i="29"/>
  <c r="O10" i="29"/>
  <c r="Q10" i="29"/>
  <c r="S10" i="29"/>
  <c r="U10" i="29"/>
  <c r="W10" i="29"/>
  <c r="Y10" i="29"/>
  <c r="C10" i="29"/>
  <c r="E9" i="9"/>
  <c r="G9" i="9"/>
  <c r="I9" i="9"/>
  <c r="K9" i="9"/>
  <c r="M9" i="9"/>
  <c r="O9" i="9"/>
  <c r="Q9" i="9"/>
  <c r="S9" i="9"/>
  <c r="U9" i="9"/>
  <c r="W9" i="9"/>
  <c r="Y9" i="9"/>
  <c r="C9" i="9"/>
  <c r="E36" i="38"/>
  <c r="G36" i="38"/>
  <c r="I36" i="38"/>
  <c r="K36" i="38"/>
  <c r="M36" i="38"/>
  <c r="O36" i="38"/>
  <c r="Q36" i="38"/>
  <c r="S36" i="38"/>
  <c r="U36" i="38"/>
  <c r="W36" i="38"/>
  <c r="Y36" i="38"/>
  <c r="C36" i="38"/>
  <c r="E9" i="13"/>
  <c r="G9" i="13"/>
  <c r="I9" i="13"/>
  <c r="K9" i="13"/>
  <c r="M9" i="13"/>
  <c r="O9" i="13"/>
  <c r="Q9" i="13"/>
  <c r="S9" i="13"/>
  <c r="U9" i="13"/>
  <c r="W9" i="13"/>
  <c r="Y9" i="13"/>
  <c r="C9" i="13"/>
  <c r="E99" i="36"/>
  <c r="G99" i="36"/>
  <c r="I99" i="36"/>
  <c r="K99" i="36"/>
  <c r="M99" i="36"/>
  <c r="O99" i="36"/>
  <c r="Q99" i="36"/>
  <c r="S99" i="36"/>
  <c r="U99" i="36"/>
  <c r="W99" i="36"/>
  <c r="Y99" i="36"/>
  <c r="C99" i="36"/>
  <c r="M74" i="36"/>
  <c r="O74" i="36"/>
  <c r="Q74" i="36"/>
  <c r="S74" i="36"/>
  <c r="U74" i="36"/>
  <c r="W74" i="36"/>
  <c r="Y74" i="36"/>
  <c r="K74" i="36"/>
  <c r="E74" i="36"/>
  <c r="G74" i="36"/>
  <c r="C74" i="36"/>
  <c r="E50" i="36"/>
  <c r="G50" i="36"/>
  <c r="I50" i="36"/>
  <c r="K50" i="36"/>
  <c r="M50" i="36"/>
  <c r="O50" i="36"/>
  <c r="Q50" i="36"/>
  <c r="S50" i="36"/>
  <c r="U50" i="36"/>
  <c r="W50" i="36"/>
  <c r="Y50" i="36"/>
  <c r="C50" i="36"/>
  <c r="I68" i="34"/>
  <c r="K68" i="34"/>
  <c r="M68" i="34"/>
  <c r="O68" i="34"/>
  <c r="Q68" i="34"/>
  <c r="S68" i="34"/>
  <c r="U68" i="34"/>
  <c r="W68" i="34"/>
  <c r="Y68" i="34"/>
  <c r="G68" i="34"/>
  <c r="C68" i="34"/>
  <c r="G10" i="33"/>
  <c r="I10" i="33"/>
  <c r="K10" i="33"/>
  <c r="M10" i="33"/>
  <c r="O10" i="33"/>
  <c r="Q10" i="33"/>
  <c r="S10" i="33"/>
  <c r="U10" i="33"/>
  <c r="W10" i="33"/>
  <c r="Y10" i="33"/>
  <c r="C10" i="33"/>
  <c r="E9" i="11"/>
  <c r="G9" i="11"/>
  <c r="I9" i="11"/>
  <c r="K9" i="11"/>
  <c r="M9" i="11"/>
  <c r="O9" i="11"/>
  <c r="Q9" i="11"/>
  <c r="S9" i="11"/>
  <c r="U9" i="11"/>
  <c r="W9" i="11"/>
  <c r="Y9" i="11"/>
  <c r="C9" i="11"/>
  <c r="I9" i="10"/>
  <c r="E9" i="10"/>
  <c r="G9" i="10"/>
  <c r="K9" i="10"/>
  <c r="M9" i="10"/>
  <c r="O9" i="10"/>
  <c r="Q9" i="10"/>
  <c r="S9" i="10"/>
  <c r="U9" i="10"/>
  <c r="W9" i="10"/>
  <c r="Y9" i="10"/>
  <c r="C9" i="10"/>
  <c r="C9" i="8"/>
  <c r="E53" i="28" l="1"/>
  <c r="G53" i="28"/>
  <c r="I53" i="28"/>
  <c r="K53" i="28"/>
  <c r="M53" i="28"/>
  <c r="O53" i="28"/>
  <c r="Q53" i="28"/>
  <c r="S53" i="28"/>
  <c r="U53" i="28"/>
  <c r="W53" i="28"/>
  <c r="Y53" i="28"/>
  <c r="E10" i="25"/>
  <c r="G10" i="25"/>
  <c r="I10" i="25"/>
  <c r="K10" i="25"/>
  <c r="M10" i="25"/>
  <c r="O10" i="25"/>
  <c r="Q10" i="25"/>
  <c r="S10" i="25"/>
  <c r="U10" i="25"/>
  <c r="W10" i="25"/>
  <c r="Y10" i="25"/>
  <c r="C10" i="25"/>
  <c r="E9" i="7"/>
  <c r="G9" i="7"/>
  <c r="I9" i="7"/>
  <c r="K9" i="7"/>
  <c r="M9" i="7"/>
  <c r="O9" i="7"/>
  <c r="Q9" i="7"/>
  <c r="S9" i="7"/>
  <c r="U9" i="7"/>
  <c r="W9" i="7"/>
  <c r="Y9" i="7"/>
  <c r="C9" i="7"/>
  <c r="I135" i="24"/>
  <c r="E135" i="24"/>
  <c r="G135" i="24"/>
  <c r="K135" i="24"/>
  <c r="M135" i="24"/>
  <c r="O135" i="24"/>
  <c r="Q135" i="24"/>
  <c r="S135" i="24"/>
  <c r="U135" i="24"/>
  <c r="W135" i="24"/>
  <c r="Y135" i="24"/>
  <c r="C135" i="24"/>
  <c r="E71" i="24"/>
  <c r="G71" i="24"/>
  <c r="I71" i="24"/>
  <c r="K71" i="24"/>
  <c r="M71" i="24"/>
  <c r="O71" i="24"/>
  <c r="Q71" i="24"/>
  <c r="S71" i="24"/>
  <c r="U71" i="24"/>
  <c r="W71" i="24"/>
  <c r="Y71" i="24"/>
  <c r="C71" i="24"/>
  <c r="E325" i="21"/>
  <c r="G325" i="21"/>
  <c r="I325" i="21"/>
  <c r="K325" i="21"/>
  <c r="M325" i="21"/>
  <c r="O325" i="21"/>
  <c r="Q325" i="21"/>
  <c r="S325" i="21"/>
  <c r="U325" i="21"/>
  <c r="W325" i="21"/>
  <c r="Y325" i="21"/>
  <c r="C325" i="21"/>
  <c r="E10" i="21"/>
  <c r="G10" i="21"/>
  <c r="I10" i="21"/>
  <c r="K10" i="21"/>
  <c r="M10" i="21"/>
  <c r="O10" i="21"/>
  <c r="Q10" i="21"/>
  <c r="S10" i="21"/>
  <c r="U10" i="21"/>
  <c r="W10" i="21"/>
  <c r="Y10" i="21"/>
  <c r="C10" i="21"/>
  <c r="E124" i="17" l="1"/>
  <c r="G124" i="17"/>
  <c r="I124" i="17"/>
  <c r="K124" i="17"/>
  <c r="M124" i="17"/>
  <c r="O124" i="17"/>
  <c r="C124" i="17"/>
  <c r="E98" i="17"/>
  <c r="G98" i="17"/>
  <c r="I98" i="17"/>
  <c r="K98" i="17"/>
  <c r="M98" i="17"/>
  <c r="O98" i="17"/>
  <c r="Q98" i="17"/>
  <c r="S98" i="17"/>
  <c r="U98" i="17"/>
  <c r="W98" i="17"/>
  <c r="Y98" i="17"/>
  <c r="C98" i="17"/>
  <c r="E66" i="17"/>
  <c r="G66" i="17"/>
  <c r="I66" i="17"/>
  <c r="K66" i="17"/>
  <c r="M66" i="17"/>
  <c r="O66" i="17"/>
  <c r="Q66" i="17"/>
  <c r="S66" i="17"/>
  <c r="U66" i="17"/>
  <c r="W66" i="17"/>
  <c r="Y66" i="17"/>
  <c r="C66" i="17"/>
  <c r="E41" i="17"/>
  <c r="G41" i="17"/>
  <c r="I41" i="17"/>
  <c r="K41" i="17"/>
  <c r="M41" i="17"/>
  <c r="O41" i="17"/>
  <c r="Q41" i="17"/>
  <c r="S41" i="17"/>
  <c r="U41" i="17"/>
  <c r="W41" i="17"/>
  <c r="Y41" i="17"/>
  <c r="C41" i="17"/>
  <c r="G9" i="16"/>
  <c r="I9" i="16"/>
  <c r="K9" i="16"/>
  <c r="M9" i="16"/>
  <c r="O9" i="16"/>
  <c r="Q9" i="16"/>
  <c r="S9" i="16"/>
  <c r="U9" i="16"/>
  <c r="W9" i="16"/>
  <c r="Y9" i="16"/>
  <c r="AC9" i="16"/>
  <c r="E9" i="16"/>
  <c r="C9" i="16"/>
  <c r="E9" i="15"/>
  <c r="G9" i="15"/>
  <c r="I9" i="15"/>
  <c r="K9" i="15"/>
  <c r="M9" i="15"/>
  <c r="O9" i="15"/>
  <c r="Q9" i="15"/>
  <c r="S9" i="15"/>
  <c r="U9" i="15"/>
  <c r="W9" i="15"/>
  <c r="Y9" i="15"/>
  <c r="C9" i="15"/>
  <c r="AE132" i="36" l="1"/>
  <c r="AE131" i="36"/>
  <c r="AE130" i="36"/>
  <c r="AE281" i="21"/>
  <c r="N9" i="5"/>
  <c r="H7" i="14" l="1"/>
  <c r="D15" i="23" l="1"/>
  <c r="Z32" i="36"/>
  <c r="Z22" i="12"/>
  <c r="X53" i="21"/>
  <c r="F29" i="17"/>
  <c r="N29" i="33"/>
  <c r="Z19" i="9"/>
  <c r="Z12" i="25"/>
  <c r="N26" i="25"/>
  <c r="J29" i="25"/>
  <c r="F24" i="25"/>
  <c r="F13" i="25"/>
  <c r="D13" i="25"/>
  <c r="D77" i="24"/>
  <c r="L65" i="38" l="1"/>
  <c r="J72" i="38"/>
  <c r="J70" i="38"/>
  <c r="J65" i="38"/>
  <c r="J63" i="38"/>
  <c r="J62" i="38"/>
  <c r="J61" i="38"/>
  <c r="J60" i="38"/>
  <c r="L39" i="38"/>
  <c r="J39" i="38"/>
  <c r="J50" i="38"/>
  <c r="J46" i="38"/>
  <c r="J44" i="38"/>
  <c r="J37" i="38"/>
  <c r="J35" i="38"/>
  <c r="J34" i="38"/>
  <c r="J33" i="38"/>
  <c r="J36" i="38" l="1"/>
  <c r="J8" i="38"/>
  <c r="J9" i="38"/>
  <c r="J10" i="38"/>
  <c r="J7" i="38"/>
  <c r="J12" i="38"/>
  <c r="J18" i="38"/>
  <c r="J20" i="38"/>
  <c r="R76" i="38"/>
  <c r="P76" i="38"/>
  <c r="N76" i="38"/>
  <c r="X75" i="38"/>
  <c r="Z74" i="38"/>
  <c r="R73" i="38"/>
  <c r="AD72" i="38"/>
  <c r="Z72" i="38"/>
  <c r="V72" i="38"/>
  <c r="T72" i="38"/>
  <c r="P72" i="38"/>
  <c r="N72" i="38"/>
  <c r="H72" i="38"/>
  <c r="F72" i="38"/>
  <c r="D72" i="38"/>
  <c r="AD71" i="38"/>
  <c r="X70" i="38"/>
  <c r="V70" i="38"/>
  <c r="T70" i="38"/>
  <c r="R70" i="38"/>
  <c r="P70" i="38"/>
  <c r="N70" i="38"/>
  <c r="L70" i="38"/>
  <c r="H70" i="38"/>
  <c r="F70" i="38"/>
  <c r="D70" i="38"/>
  <c r="AD69" i="38"/>
  <c r="Z69" i="38"/>
  <c r="X69" i="38"/>
  <c r="V69" i="38"/>
  <c r="T69" i="38"/>
  <c r="R69" i="38"/>
  <c r="L69" i="38"/>
  <c r="V66" i="38"/>
  <c r="T66" i="38"/>
  <c r="P66" i="38"/>
  <c r="N66" i="38"/>
  <c r="H65" i="38"/>
  <c r="F65" i="38"/>
  <c r="D65" i="38"/>
  <c r="X64" i="38"/>
  <c r="V64" i="38"/>
  <c r="T64" i="38"/>
  <c r="H63" i="38"/>
  <c r="AD62" i="38"/>
  <c r="Z62" i="38"/>
  <c r="X62" i="38"/>
  <c r="V62" i="38"/>
  <c r="T62" i="38"/>
  <c r="R62" i="38"/>
  <c r="P62" i="38"/>
  <c r="N62" i="38"/>
  <c r="L62" i="38"/>
  <c r="H62" i="38"/>
  <c r="F62" i="38"/>
  <c r="D62" i="38"/>
  <c r="AD61" i="38"/>
  <c r="Z61" i="38"/>
  <c r="X61" i="38"/>
  <c r="V61" i="38"/>
  <c r="T61" i="38"/>
  <c r="R61" i="38"/>
  <c r="P61" i="38"/>
  <c r="N61" i="38"/>
  <c r="L61" i="38"/>
  <c r="H61" i="38"/>
  <c r="F61" i="38"/>
  <c r="D61" i="38"/>
  <c r="AD60" i="38"/>
  <c r="Z60" i="38"/>
  <c r="X60" i="38"/>
  <c r="V60" i="38"/>
  <c r="T60" i="38"/>
  <c r="R60" i="38"/>
  <c r="P60" i="38"/>
  <c r="N60" i="38"/>
  <c r="L60" i="38"/>
  <c r="H60" i="38"/>
  <c r="F60" i="38"/>
  <c r="D60" i="38"/>
  <c r="R50" i="38"/>
  <c r="P50" i="38"/>
  <c r="N50" i="38"/>
  <c r="L50" i="38"/>
  <c r="H50" i="38"/>
  <c r="F50" i="38"/>
  <c r="X49" i="38"/>
  <c r="Z48" i="38"/>
  <c r="R47" i="38"/>
  <c r="AD46" i="38"/>
  <c r="Z46" i="38"/>
  <c r="V46" i="38"/>
  <c r="T46" i="38"/>
  <c r="P46" i="38"/>
  <c r="N46" i="38"/>
  <c r="H46" i="38"/>
  <c r="F46" i="38"/>
  <c r="D46" i="38"/>
  <c r="AD45" i="38"/>
  <c r="X44" i="38"/>
  <c r="V44" i="38"/>
  <c r="T44" i="38"/>
  <c r="R44" i="38"/>
  <c r="P44" i="38"/>
  <c r="N44" i="38"/>
  <c r="L44" i="38"/>
  <c r="H44" i="38"/>
  <c r="F44" i="38"/>
  <c r="D44" i="38"/>
  <c r="AD43" i="38"/>
  <c r="Z43" i="38"/>
  <c r="X43" i="38"/>
  <c r="V43" i="38"/>
  <c r="T43" i="38"/>
  <c r="R43" i="38"/>
  <c r="V40" i="38"/>
  <c r="T40" i="38"/>
  <c r="P40" i="38"/>
  <c r="N40" i="38"/>
  <c r="H39" i="38"/>
  <c r="D39" i="38"/>
  <c r="X38" i="38"/>
  <c r="V38" i="38"/>
  <c r="T38" i="38"/>
  <c r="H37" i="38"/>
  <c r="F37" i="38"/>
  <c r="AD35" i="38"/>
  <c r="Z35" i="38"/>
  <c r="X35" i="38"/>
  <c r="V35" i="38"/>
  <c r="T35" i="38"/>
  <c r="R35" i="38"/>
  <c r="P35" i="38"/>
  <c r="N35" i="38"/>
  <c r="L35" i="38"/>
  <c r="H35" i="38"/>
  <c r="F35" i="38"/>
  <c r="D35" i="38"/>
  <c r="AD34" i="38"/>
  <c r="Z34" i="38"/>
  <c r="X34" i="38"/>
  <c r="V34" i="38"/>
  <c r="T34" i="38"/>
  <c r="R34" i="38"/>
  <c r="P34" i="38"/>
  <c r="N34" i="38"/>
  <c r="L34" i="38"/>
  <c r="H34" i="38"/>
  <c r="F34" i="38"/>
  <c r="D34" i="38"/>
  <c r="AD33" i="38"/>
  <c r="Z33" i="38"/>
  <c r="X33" i="38"/>
  <c r="V33" i="38"/>
  <c r="T33" i="38"/>
  <c r="R33" i="38"/>
  <c r="P33" i="38"/>
  <c r="N33" i="38"/>
  <c r="L33" i="38"/>
  <c r="H33" i="38"/>
  <c r="F33" i="38"/>
  <c r="D33" i="38"/>
  <c r="R24" i="38"/>
  <c r="P24" i="38"/>
  <c r="N24" i="38"/>
  <c r="X23" i="38"/>
  <c r="Z22" i="38"/>
  <c r="R21" i="38"/>
  <c r="AD20" i="38"/>
  <c r="Z20" i="38"/>
  <c r="V20" i="38"/>
  <c r="T20" i="38"/>
  <c r="P20" i="38"/>
  <c r="N20" i="38"/>
  <c r="H20" i="38"/>
  <c r="F20" i="38"/>
  <c r="D20" i="38"/>
  <c r="AD19" i="38"/>
  <c r="X18" i="38"/>
  <c r="V18" i="38"/>
  <c r="T18" i="38"/>
  <c r="R18" i="38"/>
  <c r="P18" i="38"/>
  <c r="N18" i="38"/>
  <c r="L18" i="38"/>
  <c r="H18" i="38"/>
  <c r="F18" i="38"/>
  <c r="D18" i="38"/>
  <c r="AD17" i="38"/>
  <c r="Z17" i="38"/>
  <c r="X17" i="38"/>
  <c r="V17" i="38"/>
  <c r="T17" i="38"/>
  <c r="R17" i="38"/>
  <c r="N17" i="38"/>
  <c r="L14" i="38"/>
  <c r="V13" i="38"/>
  <c r="T13" i="38"/>
  <c r="P13" i="38"/>
  <c r="N13" i="38"/>
  <c r="H12" i="38"/>
  <c r="F12" i="38"/>
  <c r="D12" i="38"/>
  <c r="V11" i="38"/>
  <c r="T11" i="38"/>
  <c r="H10" i="38"/>
  <c r="F10" i="38"/>
  <c r="AD9" i="38"/>
  <c r="Z9" i="38"/>
  <c r="X9" i="38"/>
  <c r="V9" i="38"/>
  <c r="T9" i="38"/>
  <c r="R9" i="38"/>
  <c r="P9" i="38"/>
  <c r="N9" i="38"/>
  <c r="L9" i="38"/>
  <c r="H9" i="38"/>
  <c r="F9" i="38"/>
  <c r="D9" i="38"/>
  <c r="AD8" i="38"/>
  <c r="Z8" i="38"/>
  <c r="X8" i="38"/>
  <c r="V8" i="38"/>
  <c r="T8" i="38"/>
  <c r="R8" i="38"/>
  <c r="P8" i="38"/>
  <c r="N8" i="38"/>
  <c r="L8" i="38"/>
  <c r="H8" i="38"/>
  <c r="F8" i="38"/>
  <c r="D8" i="38"/>
  <c r="AD7" i="38"/>
  <c r="Z7" i="38"/>
  <c r="X7" i="38"/>
  <c r="V7" i="38"/>
  <c r="T7" i="38"/>
  <c r="R7" i="38"/>
  <c r="P7" i="38"/>
  <c r="N7" i="38"/>
  <c r="L7" i="38"/>
  <c r="H7" i="38"/>
  <c r="F7" i="38"/>
  <c r="D7" i="38"/>
  <c r="X19" i="37"/>
  <c r="N36" i="38" l="1"/>
  <c r="F36" i="38"/>
  <c r="X36" i="38"/>
  <c r="H36" i="38"/>
  <c r="R36" i="38"/>
  <c r="Z36" i="38"/>
  <c r="D36" i="38"/>
  <c r="V36" i="38"/>
  <c r="P36" i="38"/>
  <c r="L36" i="38"/>
  <c r="T36" i="38"/>
  <c r="AD36" i="38"/>
  <c r="L27" i="37" l="1"/>
  <c r="H27" i="37"/>
  <c r="F10" i="37"/>
  <c r="F27" i="37"/>
  <c r="R27" i="37"/>
  <c r="P27" i="37"/>
  <c r="N27" i="37"/>
  <c r="X26" i="37"/>
  <c r="AD25" i="37"/>
  <c r="AD23" i="37"/>
  <c r="Z23" i="37"/>
  <c r="R22" i="37"/>
  <c r="AD21" i="37"/>
  <c r="Z21" i="37"/>
  <c r="V21" i="37"/>
  <c r="T21" i="37"/>
  <c r="P21" i="37"/>
  <c r="N21" i="37"/>
  <c r="H21" i="37"/>
  <c r="F21" i="37"/>
  <c r="D21" i="37"/>
  <c r="AD20" i="37"/>
  <c r="V19" i="37"/>
  <c r="T19" i="37"/>
  <c r="R19" i="37"/>
  <c r="P19" i="37"/>
  <c r="N19" i="37"/>
  <c r="L19" i="37"/>
  <c r="H19" i="37"/>
  <c r="F19" i="37"/>
  <c r="D19" i="37"/>
  <c r="AD18" i="37"/>
  <c r="Z18" i="37"/>
  <c r="X18" i="37"/>
  <c r="V18" i="37"/>
  <c r="T18" i="37"/>
  <c r="R18" i="37"/>
  <c r="P18" i="37"/>
  <c r="N18" i="37"/>
  <c r="L18" i="37"/>
  <c r="Z17" i="37"/>
  <c r="AD16" i="37"/>
  <c r="L14" i="37"/>
  <c r="V13" i="37"/>
  <c r="T13" i="37"/>
  <c r="P13" i="37"/>
  <c r="N13" i="37"/>
  <c r="H12" i="37"/>
  <c r="F12" i="37"/>
  <c r="D12" i="37"/>
  <c r="X11" i="37"/>
  <c r="V11" i="37"/>
  <c r="T11" i="37"/>
  <c r="H10" i="37"/>
  <c r="AD9" i="37"/>
  <c r="Z9" i="37"/>
  <c r="X9" i="37"/>
  <c r="V9" i="37"/>
  <c r="T9" i="37"/>
  <c r="R9" i="37"/>
  <c r="P9" i="37"/>
  <c r="N9" i="37"/>
  <c r="L9" i="37"/>
  <c r="H9" i="37"/>
  <c r="F9" i="37"/>
  <c r="D9" i="37"/>
  <c r="AD8" i="37"/>
  <c r="Z8" i="37"/>
  <c r="X8" i="37"/>
  <c r="V8" i="37"/>
  <c r="T8" i="37"/>
  <c r="R8" i="37"/>
  <c r="P8" i="37"/>
  <c r="N8" i="37"/>
  <c r="L8" i="37"/>
  <c r="H8" i="37"/>
  <c r="F8" i="37"/>
  <c r="D8" i="37"/>
  <c r="AD7" i="37"/>
  <c r="Z7" i="37"/>
  <c r="X7" i="37"/>
  <c r="V7" i="37"/>
  <c r="T7" i="37"/>
  <c r="R7" i="37"/>
  <c r="P7" i="37"/>
  <c r="N7" i="37"/>
  <c r="L7" i="37"/>
  <c r="H7" i="37"/>
  <c r="F7" i="37"/>
  <c r="D7" i="37"/>
  <c r="AD18" i="13"/>
  <c r="AD20" i="13"/>
  <c r="AD24" i="13"/>
  <c r="AD23" i="13"/>
  <c r="X25" i="13"/>
  <c r="N26" i="13"/>
  <c r="L14" i="13"/>
  <c r="R26" i="13" l="1"/>
  <c r="P26" i="13"/>
  <c r="Z23" i="13"/>
  <c r="R22" i="13"/>
  <c r="AD21" i="13"/>
  <c r="Z21" i="13"/>
  <c r="V21" i="13"/>
  <c r="T21" i="13"/>
  <c r="P21" i="13"/>
  <c r="N21" i="13"/>
  <c r="J21" i="13"/>
  <c r="H21" i="13"/>
  <c r="F21" i="13"/>
  <c r="D21" i="13"/>
  <c r="X19" i="13"/>
  <c r="V19" i="13"/>
  <c r="T19" i="13"/>
  <c r="R19" i="13"/>
  <c r="P19" i="13"/>
  <c r="N19" i="13"/>
  <c r="L19" i="13"/>
  <c r="J19" i="13"/>
  <c r="H19" i="13"/>
  <c r="F19" i="13"/>
  <c r="D19" i="13"/>
  <c r="Z18" i="13"/>
  <c r="X18" i="13"/>
  <c r="V18" i="13"/>
  <c r="T18" i="13"/>
  <c r="R18" i="13"/>
  <c r="P18" i="13"/>
  <c r="N18" i="13"/>
  <c r="L18" i="13"/>
  <c r="Z17" i="13"/>
  <c r="V13" i="13"/>
  <c r="T13" i="13"/>
  <c r="P13" i="13"/>
  <c r="N13" i="13"/>
  <c r="J12" i="13"/>
  <c r="H12" i="13"/>
  <c r="F12" i="13"/>
  <c r="D12" i="13"/>
  <c r="X11" i="13"/>
  <c r="V11" i="13"/>
  <c r="T11" i="13"/>
  <c r="J10" i="13"/>
  <c r="H10" i="13"/>
  <c r="AD8" i="13"/>
  <c r="Z8" i="13"/>
  <c r="X8" i="13"/>
  <c r="V8" i="13"/>
  <c r="T8" i="13"/>
  <c r="R8" i="13"/>
  <c r="P8" i="13"/>
  <c r="N8" i="13"/>
  <c r="L8" i="13"/>
  <c r="J8" i="13"/>
  <c r="H8" i="13"/>
  <c r="F8" i="13"/>
  <c r="D8" i="13"/>
  <c r="AD7" i="13"/>
  <c r="Z7" i="13"/>
  <c r="X7" i="13"/>
  <c r="X9" i="13" s="1"/>
  <c r="V7" i="13"/>
  <c r="V9" i="13" s="1"/>
  <c r="T7" i="13"/>
  <c r="R7" i="13"/>
  <c r="P7" i="13"/>
  <c r="P9" i="13" s="1"/>
  <c r="N7" i="13"/>
  <c r="N9" i="13" s="1"/>
  <c r="L7" i="13"/>
  <c r="J7" i="13"/>
  <c r="H7" i="13"/>
  <c r="F7" i="13"/>
  <c r="F9" i="13" s="1"/>
  <c r="D7" i="13"/>
  <c r="AD6" i="13"/>
  <c r="Z6" i="13"/>
  <c r="X6" i="13"/>
  <c r="V6" i="13"/>
  <c r="T6" i="13"/>
  <c r="R6" i="13"/>
  <c r="P6" i="13"/>
  <c r="N6" i="13"/>
  <c r="L6" i="13"/>
  <c r="J6" i="13"/>
  <c r="H6" i="13"/>
  <c r="F6" i="13"/>
  <c r="D6" i="13"/>
  <c r="R108" i="36"/>
  <c r="Z107" i="36"/>
  <c r="R106" i="36"/>
  <c r="X105" i="36"/>
  <c r="V105" i="36"/>
  <c r="P105" i="36"/>
  <c r="N105" i="36"/>
  <c r="L105" i="36"/>
  <c r="J105" i="36"/>
  <c r="H105" i="36"/>
  <c r="AD104" i="36"/>
  <c r="Z104" i="36"/>
  <c r="X104" i="36"/>
  <c r="V104" i="36"/>
  <c r="T104" i="36"/>
  <c r="R104" i="36"/>
  <c r="P104" i="36"/>
  <c r="N104" i="36"/>
  <c r="L104" i="36"/>
  <c r="J104" i="36"/>
  <c r="H104" i="36"/>
  <c r="F104" i="36"/>
  <c r="D104" i="36"/>
  <c r="Z103" i="36"/>
  <c r="X103" i="36"/>
  <c r="V103" i="36"/>
  <c r="T103" i="36"/>
  <c r="R103" i="36"/>
  <c r="AD102" i="36"/>
  <c r="Z102" i="36"/>
  <c r="X102" i="36"/>
  <c r="V102" i="36"/>
  <c r="T102" i="36"/>
  <c r="P102" i="36"/>
  <c r="L101" i="36"/>
  <c r="J100" i="36"/>
  <c r="AD98" i="36"/>
  <c r="Z98" i="36"/>
  <c r="X98" i="36"/>
  <c r="V98" i="36"/>
  <c r="T98" i="36"/>
  <c r="R98" i="36"/>
  <c r="P98" i="36"/>
  <c r="N98" i="36"/>
  <c r="L98" i="36"/>
  <c r="J98" i="36"/>
  <c r="H98" i="36"/>
  <c r="F98" i="36"/>
  <c r="D98" i="36"/>
  <c r="AD97" i="36"/>
  <c r="Z97" i="36"/>
  <c r="X97" i="36"/>
  <c r="X99" i="36" s="1"/>
  <c r="V97" i="36"/>
  <c r="T97" i="36"/>
  <c r="R97" i="36"/>
  <c r="P97" i="36"/>
  <c r="P99" i="36" s="1"/>
  <c r="N97" i="36"/>
  <c r="L97" i="36"/>
  <c r="J97" i="36"/>
  <c r="H97" i="36"/>
  <c r="H99" i="36" s="1"/>
  <c r="F97" i="36"/>
  <c r="D97" i="36"/>
  <c r="D99" i="36" s="1"/>
  <c r="AD96" i="36"/>
  <c r="Z96" i="36"/>
  <c r="X96" i="36"/>
  <c r="V96" i="36"/>
  <c r="T96" i="36"/>
  <c r="R96" i="36"/>
  <c r="P96" i="36"/>
  <c r="N96" i="36"/>
  <c r="L96" i="36"/>
  <c r="J96" i="36"/>
  <c r="H96" i="36"/>
  <c r="F96" i="36"/>
  <c r="D96" i="36"/>
  <c r="R85" i="36"/>
  <c r="Z84" i="36"/>
  <c r="R83" i="36"/>
  <c r="X82" i="36"/>
  <c r="V82" i="36"/>
  <c r="T82" i="36"/>
  <c r="P82" i="36"/>
  <c r="N82" i="36"/>
  <c r="L82" i="36"/>
  <c r="H82" i="36"/>
  <c r="F82" i="36"/>
  <c r="AD81" i="36"/>
  <c r="Z81" i="36"/>
  <c r="X81" i="36"/>
  <c r="V81" i="36"/>
  <c r="T81" i="36"/>
  <c r="R81" i="36"/>
  <c r="P81" i="36"/>
  <c r="N81" i="36"/>
  <c r="L81" i="36"/>
  <c r="H81" i="36"/>
  <c r="F81" i="36"/>
  <c r="D81" i="36"/>
  <c r="AD80" i="36"/>
  <c r="Z80" i="36"/>
  <c r="X80" i="36"/>
  <c r="V80" i="36"/>
  <c r="T80" i="36"/>
  <c r="R80" i="36"/>
  <c r="Z79" i="36"/>
  <c r="V79" i="36"/>
  <c r="AD78" i="36"/>
  <c r="Z78" i="36"/>
  <c r="X78" i="36"/>
  <c r="V78" i="36"/>
  <c r="T78" i="36"/>
  <c r="P78" i="36"/>
  <c r="N78" i="36"/>
  <c r="L77" i="36"/>
  <c r="F77" i="36"/>
  <c r="D77" i="36"/>
  <c r="X76" i="36"/>
  <c r="V76" i="36"/>
  <c r="F75" i="36"/>
  <c r="AD73" i="36"/>
  <c r="Z73" i="36"/>
  <c r="X73" i="36"/>
  <c r="V73" i="36"/>
  <c r="T73" i="36"/>
  <c r="R73" i="36"/>
  <c r="P73" i="36"/>
  <c r="N73" i="36"/>
  <c r="L73" i="36"/>
  <c r="H73" i="36"/>
  <c r="F73" i="36"/>
  <c r="D73" i="36"/>
  <c r="AD72" i="36"/>
  <c r="Z72" i="36"/>
  <c r="Z74" i="36" s="1"/>
  <c r="X72" i="36"/>
  <c r="V72" i="36"/>
  <c r="T72" i="36"/>
  <c r="R72" i="36"/>
  <c r="P72" i="36"/>
  <c r="N72" i="36"/>
  <c r="L72" i="36"/>
  <c r="H72" i="36"/>
  <c r="H74" i="36" s="1"/>
  <c r="F72" i="36"/>
  <c r="D72" i="36"/>
  <c r="AD71" i="36"/>
  <c r="Z71" i="36"/>
  <c r="X71" i="36"/>
  <c r="V71" i="36"/>
  <c r="T71" i="36"/>
  <c r="R71" i="36"/>
  <c r="P71" i="36"/>
  <c r="N71" i="36"/>
  <c r="L71" i="36"/>
  <c r="H71" i="36"/>
  <c r="F71" i="36"/>
  <c r="D71" i="36"/>
  <c r="R61" i="36"/>
  <c r="P61" i="36"/>
  <c r="N61" i="36"/>
  <c r="L61" i="36"/>
  <c r="J61" i="36"/>
  <c r="H61" i="36"/>
  <c r="F61" i="36"/>
  <c r="Z60" i="36"/>
  <c r="X60" i="36"/>
  <c r="R59" i="36"/>
  <c r="X58" i="36"/>
  <c r="V58" i="36"/>
  <c r="T58" i="36"/>
  <c r="P58" i="36"/>
  <c r="N58" i="36"/>
  <c r="L58" i="36"/>
  <c r="J58" i="36"/>
  <c r="H58" i="36"/>
  <c r="F58" i="36"/>
  <c r="AD57" i="36"/>
  <c r="Z57" i="36"/>
  <c r="X57" i="36"/>
  <c r="V57" i="36"/>
  <c r="T57" i="36"/>
  <c r="R57" i="36"/>
  <c r="P57" i="36"/>
  <c r="N57" i="36"/>
  <c r="L57" i="36"/>
  <c r="J57" i="36"/>
  <c r="H57" i="36"/>
  <c r="F57" i="36"/>
  <c r="D57" i="36"/>
  <c r="AD56" i="36"/>
  <c r="Z56" i="36"/>
  <c r="X56" i="36"/>
  <c r="V56" i="36"/>
  <c r="T56" i="36"/>
  <c r="R56" i="36"/>
  <c r="N56" i="36"/>
  <c r="L56" i="36"/>
  <c r="Z55" i="36"/>
  <c r="V55" i="36"/>
  <c r="AD54" i="36"/>
  <c r="Z54" i="36"/>
  <c r="X54" i="36"/>
  <c r="V54" i="36"/>
  <c r="T54" i="36"/>
  <c r="N54" i="36"/>
  <c r="L53" i="36"/>
  <c r="J53" i="36"/>
  <c r="H53" i="36"/>
  <c r="F53" i="36"/>
  <c r="D53" i="36"/>
  <c r="X52" i="36"/>
  <c r="V52" i="36"/>
  <c r="T52" i="36"/>
  <c r="J51" i="36"/>
  <c r="H51" i="36"/>
  <c r="AD49" i="36"/>
  <c r="Z49" i="36"/>
  <c r="X49" i="36"/>
  <c r="V49" i="36"/>
  <c r="T49" i="36"/>
  <c r="R49" i="36"/>
  <c r="P49" i="36"/>
  <c r="N49" i="36"/>
  <c r="L49" i="36"/>
  <c r="J49" i="36"/>
  <c r="H49" i="36"/>
  <c r="F49" i="36"/>
  <c r="D49" i="36"/>
  <c r="AD48" i="36"/>
  <c r="Z48" i="36"/>
  <c r="X48" i="36"/>
  <c r="V48" i="36"/>
  <c r="T48" i="36"/>
  <c r="R48" i="36"/>
  <c r="P48" i="36"/>
  <c r="N48" i="36"/>
  <c r="L48" i="36"/>
  <c r="J48" i="36"/>
  <c r="H48" i="36"/>
  <c r="F48" i="36"/>
  <c r="D48" i="36"/>
  <c r="AD47" i="36"/>
  <c r="Z47" i="36"/>
  <c r="X47" i="36"/>
  <c r="V47" i="36"/>
  <c r="T47" i="36"/>
  <c r="R47" i="36"/>
  <c r="P47" i="36"/>
  <c r="N47" i="36"/>
  <c r="L47" i="36"/>
  <c r="J47" i="36"/>
  <c r="H47" i="36"/>
  <c r="F47" i="36"/>
  <c r="D47" i="36"/>
  <c r="R126" i="36"/>
  <c r="AD125" i="36"/>
  <c r="X125" i="36"/>
  <c r="V125" i="36"/>
  <c r="T125" i="36"/>
  <c r="P125" i="36"/>
  <c r="N125" i="36"/>
  <c r="L125" i="36"/>
  <c r="AD124" i="36"/>
  <c r="Z124" i="36"/>
  <c r="X124" i="36"/>
  <c r="V124" i="36"/>
  <c r="T124" i="36"/>
  <c r="R124" i="36"/>
  <c r="P124" i="36"/>
  <c r="N124" i="36"/>
  <c r="L124" i="36"/>
  <c r="AD123" i="36"/>
  <c r="Z123" i="36"/>
  <c r="X123" i="36"/>
  <c r="V123" i="36"/>
  <c r="T123" i="36"/>
  <c r="AD122" i="36"/>
  <c r="Z122" i="36"/>
  <c r="X122" i="36"/>
  <c r="V122" i="36"/>
  <c r="L121" i="36"/>
  <c r="AD120" i="36"/>
  <c r="Z120" i="36"/>
  <c r="X120" i="36"/>
  <c r="V120" i="36"/>
  <c r="T120" i="36"/>
  <c r="R120" i="36"/>
  <c r="P120" i="36"/>
  <c r="N120" i="36"/>
  <c r="L120" i="36"/>
  <c r="AD119" i="36"/>
  <c r="Z119" i="36"/>
  <c r="X119" i="36"/>
  <c r="V119" i="36"/>
  <c r="T119" i="36"/>
  <c r="R119" i="36"/>
  <c r="P119" i="36"/>
  <c r="N119" i="36"/>
  <c r="L119" i="36"/>
  <c r="AD118" i="36"/>
  <c r="Z118" i="36"/>
  <c r="X118" i="36"/>
  <c r="V118" i="36"/>
  <c r="T118" i="36"/>
  <c r="R118" i="36"/>
  <c r="P118" i="36"/>
  <c r="N118" i="36"/>
  <c r="L118" i="36"/>
  <c r="R38" i="36"/>
  <c r="P38" i="36"/>
  <c r="Z37" i="36"/>
  <c r="X37" i="36"/>
  <c r="R36" i="36"/>
  <c r="X35" i="36"/>
  <c r="V35" i="36"/>
  <c r="T35" i="36"/>
  <c r="P35" i="36"/>
  <c r="N35" i="36"/>
  <c r="L35" i="36"/>
  <c r="J35" i="36"/>
  <c r="H35" i="36"/>
  <c r="AD34" i="36"/>
  <c r="Z34" i="36"/>
  <c r="X34" i="36"/>
  <c r="V34" i="36"/>
  <c r="T34" i="36"/>
  <c r="R34" i="36"/>
  <c r="P34" i="36"/>
  <c r="N34" i="36"/>
  <c r="L34" i="36"/>
  <c r="J34" i="36"/>
  <c r="H34" i="36"/>
  <c r="F34" i="36"/>
  <c r="D34" i="36"/>
  <c r="AD33" i="36"/>
  <c r="Z33" i="36"/>
  <c r="X33" i="36"/>
  <c r="V33" i="36"/>
  <c r="T33" i="36"/>
  <c r="R33" i="36"/>
  <c r="AD31" i="36"/>
  <c r="Z31" i="36"/>
  <c r="X31" i="36"/>
  <c r="V31" i="36"/>
  <c r="T31" i="36"/>
  <c r="L30" i="36"/>
  <c r="J30" i="36"/>
  <c r="H30" i="36"/>
  <c r="F30" i="36"/>
  <c r="D30" i="36"/>
  <c r="J29" i="36"/>
  <c r="H29" i="36"/>
  <c r="F29" i="36"/>
  <c r="AD28" i="36"/>
  <c r="Z28" i="36"/>
  <c r="X28" i="36"/>
  <c r="V28" i="36"/>
  <c r="T28" i="36"/>
  <c r="R28" i="36"/>
  <c r="P28" i="36"/>
  <c r="N28" i="36"/>
  <c r="L28" i="36"/>
  <c r="J28" i="36"/>
  <c r="H28" i="36"/>
  <c r="F28" i="36"/>
  <c r="D28" i="36"/>
  <c r="AD27" i="36"/>
  <c r="Z27" i="36"/>
  <c r="X27" i="36"/>
  <c r="V27" i="36"/>
  <c r="T27" i="36"/>
  <c r="R27" i="36"/>
  <c r="P27" i="36"/>
  <c r="N27" i="36"/>
  <c r="L27" i="36"/>
  <c r="J27" i="36"/>
  <c r="H27" i="36"/>
  <c r="F27" i="36"/>
  <c r="D27" i="36"/>
  <c r="AD26" i="36"/>
  <c r="Z26" i="36"/>
  <c r="X26" i="36"/>
  <c r="V26" i="36"/>
  <c r="T26" i="36"/>
  <c r="R26" i="36"/>
  <c r="P26" i="36"/>
  <c r="N26" i="36"/>
  <c r="L26" i="36"/>
  <c r="J26" i="36"/>
  <c r="H26" i="36"/>
  <c r="F26" i="36"/>
  <c r="D26" i="36"/>
  <c r="Z17" i="36"/>
  <c r="R16" i="36"/>
  <c r="X15" i="36"/>
  <c r="V15" i="36"/>
  <c r="T15" i="36"/>
  <c r="P15" i="36"/>
  <c r="N15" i="36"/>
  <c r="L15" i="36"/>
  <c r="J15" i="36"/>
  <c r="H15" i="36"/>
  <c r="F15" i="36"/>
  <c r="D15" i="36"/>
  <c r="AD14" i="36"/>
  <c r="Z14" i="36"/>
  <c r="X14" i="36"/>
  <c r="V14" i="36"/>
  <c r="T14" i="36"/>
  <c r="R14" i="36"/>
  <c r="P14" i="36"/>
  <c r="N14" i="36"/>
  <c r="L14" i="36"/>
  <c r="J14" i="36"/>
  <c r="H14" i="36"/>
  <c r="F14" i="36"/>
  <c r="D14" i="36"/>
  <c r="Z13" i="36"/>
  <c r="X13" i="36"/>
  <c r="V13" i="36"/>
  <c r="T13" i="36"/>
  <c r="N13" i="36"/>
  <c r="AD12" i="36"/>
  <c r="Z12" i="36"/>
  <c r="X12" i="36"/>
  <c r="V12" i="36"/>
  <c r="T12" i="36"/>
  <c r="L11" i="36"/>
  <c r="D11" i="36"/>
  <c r="J10" i="36"/>
  <c r="AD9" i="36"/>
  <c r="Z9" i="36"/>
  <c r="X9" i="36"/>
  <c r="V9" i="36"/>
  <c r="T9" i="36"/>
  <c r="R9" i="36"/>
  <c r="P9" i="36"/>
  <c r="N9" i="36"/>
  <c r="L9" i="36"/>
  <c r="J9" i="36"/>
  <c r="H9" i="36"/>
  <c r="F9" i="36"/>
  <c r="D9" i="36"/>
  <c r="AD8" i="36"/>
  <c r="Z8" i="36"/>
  <c r="X8" i="36"/>
  <c r="V8" i="36"/>
  <c r="T8" i="36"/>
  <c r="R8" i="36"/>
  <c r="P8" i="36"/>
  <c r="N8" i="36"/>
  <c r="L8" i="36"/>
  <c r="J8" i="36"/>
  <c r="H8" i="36"/>
  <c r="F8" i="36"/>
  <c r="D8" i="36"/>
  <c r="AD7" i="36"/>
  <c r="Z7" i="36"/>
  <c r="X7" i="36"/>
  <c r="V7" i="36"/>
  <c r="T7" i="36"/>
  <c r="R7" i="36"/>
  <c r="P7" i="36"/>
  <c r="N7" i="36"/>
  <c r="L7" i="36"/>
  <c r="J7" i="36"/>
  <c r="H7" i="36"/>
  <c r="F7" i="36"/>
  <c r="D7" i="36"/>
  <c r="Z17" i="35"/>
  <c r="Z24" i="35"/>
  <c r="Z22" i="35"/>
  <c r="X22" i="35"/>
  <c r="N25" i="35"/>
  <c r="N21" i="35"/>
  <c r="H25" i="35"/>
  <c r="F25" i="35"/>
  <c r="R25" i="35"/>
  <c r="P25" i="35"/>
  <c r="L25" i="35"/>
  <c r="J25" i="35"/>
  <c r="R20" i="35"/>
  <c r="Z19" i="35"/>
  <c r="X19" i="35"/>
  <c r="V19" i="35"/>
  <c r="T19" i="35"/>
  <c r="P19" i="35"/>
  <c r="N19" i="35"/>
  <c r="L19" i="35"/>
  <c r="J19" i="35"/>
  <c r="H19" i="35"/>
  <c r="F19" i="35"/>
  <c r="D19" i="35"/>
  <c r="AD18" i="35"/>
  <c r="Z18" i="35"/>
  <c r="X18" i="35"/>
  <c r="V18" i="35"/>
  <c r="T18" i="35"/>
  <c r="R18" i="35"/>
  <c r="P18" i="35"/>
  <c r="N18" i="35"/>
  <c r="L18" i="35"/>
  <c r="J18" i="35"/>
  <c r="H18" i="35"/>
  <c r="F18" i="35"/>
  <c r="D18" i="35"/>
  <c r="AD17" i="35"/>
  <c r="X17" i="35"/>
  <c r="V17" i="35"/>
  <c r="T17" i="35"/>
  <c r="R17" i="35"/>
  <c r="P17" i="35"/>
  <c r="N17" i="35"/>
  <c r="L17" i="35"/>
  <c r="Z16" i="35"/>
  <c r="V16" i="35"/>
  <c r="D15" i="35"/>
  <c r="AD13" i="35"/>
  <c r="Z13" i="35"/>
  <c r="X13" i="35"/>
  <c r="V13" i="35"/>
  <c r="T13" i="35"/>
  <c r="P13" i="35"/>
  <c r="N13" i="35"/>
  <c r="L12" i="35"/>
  <c r="J12" i="35"/>
  <c r="H12" i="35"/>
  <c r="F12" i="35"/>
  <c r="D12" i="35"/>
  <c r="X11" i="35"/>
  <c r="V11" i="35"/>
  <c r="T11" i="35"/>
  <c r="J10" i="35"/>
  <c r="H10" i="35"/>
  <c r="F10" i="35"/>
  <c r="AD9" i="35"/>
  <c r="Z9" i="35"/>
  <c r="X9" i="35"/>
  <c r="V9" i="35"/>
  <c r="T9" i="35"/>
  <c r="R9" i="35"/>
  <c r="P9" i="35"/>
  <c r="N9" i="35"/>
  <c r="L9" i="35"/>
  <c r="J9" i="35"/>
  <c r="H9" i="35"/>
  <c r="F9" i="35"/>
  <c r="D9" i="35"/>
  <c r="AD8" i="35"/>
  <c r="Z8" i="35"/>
  <c r="X8" i="35"/>
  <c r="V8" i="35"/>
  <c r="T8" i="35"/>
  <c r="R8" i="35"/>
  <c r="P8" i="35"/>
  <c r="N8" i="35"/>
  <c r="L8" i="35"/>
  <c r="J8" i="35"/>
  <c r="H8" i="35"/>
  <c r="F8" i="35"/>
  <c r="D8" i="35"/>
  <c r="AD7" i="35"/>
  <c r="Z7" i="35"/>
  <c r="X7" i="35"/>
  <c r="V7" i="35"/>
  <c r="T7" i="35"/>
  <c r="R7" i="35"/>
  <c r="P7" i="35"/>
  <c r="N7" i="35"/>
  <c r="L7" i="35"/>
  <c r="J7" i="35"/>
  <c r="H7" i="35"/>
  <c r="F7" i="35"/>
  <c r="D7" i="35"/>
  <c r="AD12" i="12"/>
  <c r="AD16" i="12"/>
  <c r="X20" i="12"/>
  <c r="X12" i="12"/>
  <c r="X10" i="12"/>
  <c r="V12" i="12"/>
  <c r="V10" i="12"/>
  <c r="R23" i="12"/>
  <c r="P23" i="12"/>
  <c r="L23" i="12"/>
  <c r="J23" i="12"/>
  <c r="Z20" i="12"/>
  <c r="R19" i="12"/>
  <c r="Z18" i="12"/>
  <c r="X18" i="12"/>
  <c r="V18" i="12"/>
  <c r="T18" i="12"/>
  <c r="P18" i="12"/>
  <c r="N18" i="12"/>
  <c r="L18" i="12"/>
  <c r="J18" i="12"/>
  <c r="H18" i="12"/>
  <c r="F18" i="12"/>
  <c r="D18" i="12"/>
  <c r="Z16" i="12"/>
  <c r="X16" i="12"/>
  <c r="V16" i="12"/>
  <c r="T16" i="12"/>
  <c r="R16" i="12"/>
  <c r="P16" i="12"/>
  <c r="N16" i="12"/>
  <c r="L16" i="12"/>
  <c r="J16" i="12"/>
  <c r="H16" i="12"/>
  <c r="F16" i="12"/>
  <c r="D16" i="12"/>
  <c r="AD15" i="12"/>
  <c r="Z15" i="12"/>
  <c r="X15" i="12"/>
  <c r="V15" i="12"/>
  <c r="T15" i="12"/>
  <c r="R15" i="12"/>
  <c r="P15" i="12"/>
  <c r="N15" i="12"/>
  <c r="L15" i="12"/>
  <c r="Z14" i="12"/>
  <c r="V14" i="12"/>
  <c r="D13" i="12"/>
  <c r="Z12" i="12"/>
  <c r="T12" i="12"/>
  <c r="P12" i="12"/>
  <c r="N12" i="12"/>
  <c r="L11" i="12"/>
  <c r="J11" i="12"/>
  <c r="H11" i="12"/>
  <c r="F11" i="12"/>
  <c r="D11" i="12"/>
  <c r="T10" i="12"/>
  <c r="J9" i="12"/>
  <c r="H9" i="12"/>
  <c r="F9" i="12"/>
  <c r="AD8" i="12"/>
  <c r="Z8" i="12"/>
  <c r="X8" i="12"/>
  <c r="V8" i="12"/>
  <c r="T8" i="12"/>
  <c r="R8" i="12"/>
  <c r="P8" i="12"/>
  <c r="N8" i="12"/>
  <c r="L8" i="12"/>
  <c r="J8" i="12"/>
  <c r="H8" i="12"/>
  <c r="F8" i="12"/>
  <c r="D8" i="12"/>
  <c r="AD7" i="12"/>
  <c r="Z7" i="12"/>
  <c r="X7" i="12"/>
  <c r="V7" i="12"/>
  <c r="T7" i="12"/>
  <c r="R7" i="12"/>
  <c r="P7" i="12"/>
  <c r="N7" i="12"/>
  <c r="L7" i="12"/>
  <c r="J7" i="12"/>
  <c r="H7" i="12"/>
  <c r="F7" i="12"/>
  <c r="D7" i="12"/>
  <c r="AD6" i="12"/>
  <c r="Z6" i="12"/>
  <c r="X6" i="12"/>
  <c r="V6" i="12"/>
  <c r="T6" i="12"/>
  <c r="R6" i="12"/>
  <c r="P6" i="12"/>
  <c r="N6" i="12"/>
  <c r="L6" i="12"/>
  <c r="J6" i="12"/>
  <c r="H6" i="12"/>
  <c r="F6" i="12"/>
  <c r="D6" i="12"/>
  <c r="D101" i="34"/>
  <c r="AD50" i="36" l="1"/>
  <c r="P74" i="36"/>
  <c r="L99" i="36"/>
  <c r="T99" i="36"/>
  <c r="AD99" i="36"/>
  <c r="H9" i="13"/>
  <c r="J9" i="13"/>
  <c r="R9" i="13"/>
  <c r="Z9" i="13"/>
  <c r="D9" i="13"/>
  <c r="L9" i="13"/>
  <c r="T9" i="13"/>
  <c r="AD9" i="13"/>
  <c r="H50" i="36"/>
  <c r="P50" i="36"/>
  <c r="X50" i="36"/>
  <c r="F74" i="36"/>
  <c r="X74" i="36"/>
  <c r="J99" i="36"/>
  <c r="R99" i="36"/>
  <c r="Z99" i="36"/>
  <c r="R74" i="36"/>
  <c r="T74" i="36"/>
  <c r="F99" i="36"/>
  <c r="N99" i="36"/>
  <c r="V99" i="36"/>
  <c r="L74" i="36"/>
  <c r="AD74" i="36"/>
  <c r="D74" i="36"/>
  <c r="N74" i="36"/>
  <c r="V74" i="36"/>
  <c r="J50" i="36"/>
  <c r="R50" i="36"/>
  <c r="Z50" i="36"/>
  <c r="D50" i="36"/>
  <c r="L50" i="36"/>
  <c r="T50" i="36"/>
  <c r="F50" i="36"/>
  <c r="N50" i="36"/>
  <c r="V50" i="36"/>
  <c r="R136" i="34" l="1"/>
  <c r="P136" i="34"/>
  <c r="AD135" i="34"/>
  <c r="Z135" i="34"/>
  <c r="R134" i="34"/>
  <c r="AD133" i="34"/>
  <c r="Z133" i="34"/>
  <c r="X133" i="34"/>
  <c r="V133" i="34"/>
  <c r="T133" i="34"/>
  <c r="P133" i="34"/>
  <c r="N133" i="34"/>
  <c r="L133" i="34"/>
  <c r="J133" i="34"/>
  <c r="H133" i="34"/>
  <c r="D133" i="34"/>
  <c r="Z131" i="34"/>
  <c r="X131" i="34"/>
  <c r="V131" i="34"/>
  <c r="T131" i="34"/>
  <c r="R131" i="34"/>
  <c r="P131" i="34"/>
  <c r="N131" i="34"/>
  <c r="L131" i="34"/>
  <c r="J131" i="34"/>
  <c r="H131" i="34"/>
  <c r="D131" i="34"/>
  <c r="AD130" i="34"/>
  <c r="Z130" i="34"/>
  <c r="X130" i="34"/>
  <c r="V130" i="34"/>
  <c r="T130" i="34"/>
  <c r="R130" i="34"/>
  <c r="L130" i="34"/>
  <c r="AD129" i="34"/>
  <c r="Z129" i="34"/>
  <c r="X129" i="34"/>
  <c r="V129" i="34"/>
  <c r="Z128" i="34"/>
  <c r="T128" i="34"/>
  <c r="P128" i="34"/>
  <c r="L127" i="34"/>
  <c r="J127" i="34"/>
  <c r="T126" i="34"/>
  <c r="J125" i="34"/>
  <c r="H125" i="34"/>
  <c r="Z124" i="34"/>
  <c r="X124" i="34"/>
  <c r="V124" i="34"/>
  <c r="T124" i="34"/>
  <c r="R124" i="34"/>
  <c r="P124" i="34"/>
  <c r="N124" i="34"/>
  <c r="L124" i="34"/>
  <c r="J124" i="34"/>
  <c r="H124" i="34"/>
  <c r="D124" i="34"/>
  <c r="AD123" i="34"/>
  <c r="Z123" i="34"/>
  <c r="X123" i="34"/>
  <c r="V123" i="34"/>
  <c r="T123" i="34"/>
  <c r="R123" i="34"/>
  <c r="P123" i="34"/>
  <c r="N123" i="34"/>
  <c r="L123" i="34"/>
  <c r="J123" i="34"/>
  <c r="H123" i="34"/>
  <c r="D123" i="34"/>
  <c r="AD122" i="34"/>
  <c r="Z122" i="34"/>
  <c r="X122" i="34"/>
  <c r="V122" i="34"/>
  <c r="T122" i="34"/>
  <c r="R122" i="34"/>
  <c r="P122" i="34"/>
  <c r="N122" i="34"/>
  <c r="L122" i="34"/>
  <c r="J122" i="34"/>
  <c r="H122" i="34"/>
  <c r="D122" i="34"/>
  <c r="R112" i="34"/>
  <c r="P112" i="34"/>
  <c r="N112" i="34"/>
  <c r="L112" i="34"/>
  <c r="J112" i="34"/>
  <c r="H112" i="34"/>
  <c r="AD111" i="34"/>
  <c r="Z111" i="34"/>
  <c r="R110" i="34"/>
  <c r="AD109" i="34"/>
  <c r="Z109" i="34"/>
  <c r="X109" i="34"/>
  <c r="V109" i="34"/>
  <c r="T109" i="34"/>
  <c r="P109" i="34"/>
  <c r="N109" i="34"/>
  <c r="L109" i="34"/>
  <c r="J109" i="34"/>
  <c r="H109" i="34"/>
  <c r="D109" i="34"/>
  <c r="AD108" i="34"/>
  <c r="Z107" i="34"/>
  <c r="X107" i="34"/>
  <c r="V107" i="34"/>
  <c r="T107" i="34"/>
  <c r="R107" i="34"/>
  <c r="P107" i="34"/>
  <c r="N107" i="34"/>
  <c r="L107" i="34"/>
  <c r="J107" i="34"/>
  <c r="H107" i="34"/>
  <c r="D107" i="34"/>
  <c r="Z106" i="34"/>
  <c r="Z105" i="34"/>
  <c r="AD104" i="34"/>
  <c r="Z104" i="34"/>
  <c r="X104" i="34"/>
  <c r="V104" i="34"/>
  <c r="T104" i="34"/>
  <c r="R104" i="34"/>
  <c r="P104" i="34"/>
  <c r="N104" i="34"/>
  <c r="L104" i="34"/>
  <c r="Z103" i="34"/>
  <c r="V103" i="34"/>
  <c r="AD102" i="34"/>
  <c r="Z102" i="34"/>
  <c r="X102" i="34"/>
  <c r="V102" i="34"/>
  <c r="AD100" i="34"/>
  <c r="Z99" i="34"/>
  <c r="T99" i="34"/>
  <c r="P99" i="34"/>
  <c r="N99" i="34"/>
  <c r="L98" i="34"/>
  <c r="J98" i="34"/>
  <c r="H98" i="34"/>
  <c r="D98" i="34"/>
  <c r="Z97" i="34"/>
  <c r="T97" i="34"/>
  <c r="J96" i="34"/>
  <c r="H96" i="34"/>
  <c r="AD95" i="34"/>
  <c r="Z95" i="34"/>
  <c r="X95" i="34"/>
  <c r="V95" i="34"/>
  <c r="T95" i="34"/>
  <c r="R95" i="34"/>
  <c r="P95" i="34"/>
  <c r="N95" i="34"/>
  <c r="L95" i="34"/>
  <c r="J95" i="34"/>
  <c r="H95" i="34"/>
  <c r="D95" i="34"/>
  <c r="AD94" i="34"/>
  <c r="Z94" i="34"/>
  <c r="X94" i="34"/>
  <c r="V94" i="34"/>
  <c r="T94" i="34"/>
  <c r="R94" i="34"/>
  <c r="P94" i="34"/>
  <c r="N94" i="34"/>
  <c r="L94" i="34"/>
  <c r="J94" i="34"/>
  <c r="H94" i="34"/>
  <c r="D94" i="34"/>
  <c r="AD93" i="34"/>
  <c r="Z93" i="34"/>
  <c r="X93" i="34"/>
  <c r="V93" i="34"/>
  <c r="T93" i="34"/>
  <c r="R93" i="34"/>
  <c r="P93" i="34"/>
  <c r="N93" i="34"/>
  <c r="L93" i="34"/>
  <c r="J93" i="34"/>
  <c r="H93" i="34"/>
  <c r="D93" i="34"/>
  <c r="R82" i="34"/>
  <c r="P82" i="34"/>
  <c r="N82" i="34"/>
  <c r="L82" i="34"/>
  <c r="J82" i="34"/>
  <c r="H82" i="34"/>
  <c r="AD81" i="34"/>
  <c r="Z81" i="34"/>
  <c r="R80" i="34"/>
  <c r="AD79" i="34"/>
  <c r="Z79" i="34"/>
  <c r="X79" i="34"/>
  <c r="V79" i="34"/>
  <c r="T79" i="34"/>
  <c r="P79" i="34"/>
  <c r="N79" i="34"/>
  <c r="L79" i="34"/>
  <c r="J79" i="34"/>
  <c r="H79" i="34"/>
  <c r="D79" i="34"/>
  <c r="AD78" i="34"/>
  <c r="Z77" i="34"/>
  <c r="X77" i="34"/>
  <c r="V77" i="34"/>
  <c r="T77" i="34"/>
  <c r="R77" i="34"/>
  <c r="P77" i="34"/>
  <c r="N77" i="34"/>
  <c r="L77" i="34"/>
  <c r="J77" i="34"/>
  <c r="H77" i="34"/>
  <c r="D77" i="34"/>
  <c r="Z76" i="34"/>
  <c r="AD75" i="34"/>
  <c r="Z75" i="34"/>
  <c r="X75" i="34"/>
  <c r="V75" i="34"/>
  <c r="T75" i="34"/>
  <c r="R75" i="34"/>
  <c r="P75" i="34"/>
  <c r="N75" i="34"/>
  <c r="L75" i="34"/>
  <c r="V74" i="34"/>
  <c r="AD73" i="34"/>
  <c r="Z73" i="34"/>
  <c r="X73" i="34"/>
  <c r="V73" i="34"/>
  <c r="Z72" i="34"/>
  <c r="T72" i="34"/>
  <c r="P72" i="34"/>
  <c r="N72" i="34"/>
  <c r="L71" i="34"/>
  <c r="J71" i="34"/>
  <c r="H71" i="34"/>
  <c r="D71" i="34"/>
  <c r="Z70" i="34"/>
  <c r="T70" i="34"/>
  <c r="J69" i="34"/>
  <c r="H69" i="34"/>
  <c r="AD67" i="34"/>
  <c r="Z67" i="34"/>
  <c r="X67" i="34"/>
  <c r="V67" i="34"/>
  <c r="T67" i="34"/>
  <c r="R67" i="34"/>
  <c r="P67" i="34"/>
  <c r="N67" i="34"/>
  <c r="L67" i="34"/>
  <c r="J67" i="34"/>
  <c r="H67" i="34"/>
  <c r="D67" i="34"/>
  <c r="AD66" i="34"/>
  <c r="Z66" i="34"/>
  <c r="X66" i="34"/>
  <c r="V66" i="34"/>
  <c r="V68" i="34" s="1"/>
  <c r="T66" i="34"/>
  <c r="R66" i="34"/>
  <c r="P66" i="34"/>
  <c r="N66" i="34"/>
  <c r="N68" i="34" s="1"/>
  <c r="L66" i="34"/>
  <c r="J66" i="34"/>
  <c r="H66" i="34"/>
  <c r="D66" i="34"/>
  <c r="D68" i="34" s="1"/>
  <c r="AD65" i="34"/>
  <c r="Z65" i="34"/>
  <c r="X65" i="34"/>
  <c r="V65" i="34"/>
  <c r="T65" i="34"/>
  <c r="R65" i="34"/>
  <c r="P65" i="34"/>
  <c r="N65" i="34"/>
  <c r="L65" i="34"/>
  <c r="J65" i="34"/>
  <c r="H65" i="34"/>
  <c r="D65" i="34"/>
  <c r="R55" i="34"/>
  <c r="P55" i="34"/>
  <c r="N55" i="34"/>
  <c r="L55" i="34"/>
  <c r="J55" i="34"/>
  <c r="H55" i="34"/>
  <c r="AD54" i="34"/>
  <c r="Z54" i="34"/>
  <c r="R53" i="34"/>
  <c r="AD52" i="34"/>
  <c r="Z52" i="34"/>
  <c r="X52" i="34"/>
  <c r="V52" i="34"/>
  <c r="T52" i="34"/>
  <c r="P52" i="34"/>
  <c r="N52" i="34"/>
  <c r="L52" i="34"/>
  <c r="J52" i="34"/>
  <c r="H52" i="34"/>
  <c r="D52" i="34"/>
  <c r="AD51" i="34"/>
  <c r="Z50" i="34"/>
  <c r="X50" i="34"/>
  <c r="V50" i="34"/>
  <c r="T50" i="34"/>
  <c r="R50" i="34"/>
  <c r="P50" i="34"/>
  <c r="N50" i="34"/>
  <c r="L50" i="34"/>
  <c r="J50" i="34"/>
  <c r="H50" i="34"/>
  <c r="D50" i="34"/>
  <c r="Z48" i="34"/>
  <c r="AD47" i="34"/>
  <c r="Z47" i="34"/>
  <c r="X47" i="34"/>
  <c r="V47" i="34"/>
  <c r="T47" i="34"/>
  <c r="R47" i="34"/>
  <c r="P47" i="34"/>
  <c r="N47" i="34"/>
  <c r="L47" i="34"/>
  <c r="X46" i="34"/>
  <c r="Z45" i="34"/>
  <c r="V45" i="34"/>
  <c r="AD44" i="34"/>
  <c r="Z44" i="34"/>
  <c r="X44" i="34"/>
  <c r="V44" i="34"/>
  <c r="D42" i="34"/>
  <c r="AD41" i="34"/>
  <c r="Z40" i="34"/>
  <c r="T40" i="34"/>
  <c r="P40" i="34"/>
  <c r="N40" i="34"/>
  <c r="L39" i="34"/>
  <c r="J39" i="34"/>
  <c r="H39" i="34"/>
  <c r="D39" i="34"/>
  <c r="Z38" i="34"/>
  <c r="T38" i="34"/>
  <c r="J37" i="34"/>
  <c r="H37" i="34"/>
  <c r="AD36" i="34"/>
  <c r="Z36" i="34"/>
  <c r="X36" i="34"/>
  <c r="V36" i="34"/>
  <c r="T36" i="34"/>
  <c r="R36" i="34"/>
  <c r="P36" i="34"/>
  <c r="N36" i="34"/>
  <c r="L36" i="34"/>
  <c r="J36" i="34"/>
  <c r="H36" i="34"/>
  <c r="D36" i="34"/>
  <c r="AD35" i="34"/>
  <c r="Z35" i="34"/>
  <c r="X35" i="34"/>
  <c r="V35" i="34"/>
  <c r="T35" i="34"/>
  <c r="R35" i="34"/>
  <c r="P35" i="34"/>
  <c r="N35" i="34"/>
  <c r="L35" i="34"/>
  <c r="J35" i="34"/>
  <c r="H35" i="34"/>
  <c r="D35" i="34"/>
  <c r="AD34" i="34"/>
  <c r="Z34" i="34"/>
  <c r="X34" i="34"/>
  <c r="V34" i="34"/>
  <c r="T34" i="34"/>
  <c r="R34" i="34"/>
  <c r="P34" i="34"/>
  <c r="N34" i="34"/>
  <c r="L34" i="34"/>
  <c r="J34" i="34"/>
  <c r="H34" i="34"/>
  <c r="D34" i="34"/>
  <c r="R24" i="34"/>
  <c r="P24" i="34"/>
  <c r="N24" i="34"/>
  <c r="L24" i="34"/>
  <c r="J24" i="34"/>
  <c r="H24" i="34"/>
  <c r="AD23" i="34"/>
  <c r="Z23" i="34"/>
  <c r="R22" i="34"/>
  <c r="AD21" i="34"/>
  <c r="Z21" i="34"/>
  <c r="X21" i="34"/>
  <c r="V21" i="34"/>
  <c r="T21" i="34"/>
  <c r="P21" i="34"/>
  <c r="N21" i="34"/>
  <c r="L21" i="34"/>
  <c r="J21" i="34"/>
  <c r="H21" i="34"/>
  <c r="D21" i="34"/>
  <c r="AD20" i="34"/>
  <c r="Z19" i="34"/>
  <c r="X19" i="34"/>
  <c r="V19" i="34"/>
  <c r="T19" i="34"/>
  <c r="R19" i="34"/>
  <c r="P19" i="34"/>
  <c r="N19" i="34"/>
  <c r="L19" i="34"/>
  <c r="J19" i="34"/>
  <c r="H19" i="34"/>
  <c r="D19" i="34"/>
  <c r="Z18" i="34"/>
  <c r="AD17" i="34"/>
  <c r="Z17" i="34"/>
  <c r="X17" i="34"/>
  <c r="V17" i="34"/>
  <c r="T17" i="34"/>
  <c r="R17" i="34"/>
  <c r="P17" i="34"/>
  <c r="N17" i="34"/>
  <c r="Z16" i="34"/>
  <c r="V16" i="34"/>
  <c r="AD15" i="34"/>
  <c r="Z15" i="34"/>
  <c r="X15" i="34"/>
  <c r="V15" i="34"/>
  <c r="AD14" i="34"/>
  <c r="Z13" i="34"/>
  <c r="T13" i="34"/>
  <c r="P13" i="34"/>
  <c r="L12" i="34"/>
  <c r="J12" i="34"/>
  <c r="H12" i="34"/>
  <c r="D12" i="34"/>
  <c r="Z11" i="34"/>
  <c r="T11" i="34"/>
  <c r="J10" i="34"/>
  <c r="H10" i="34"/>
  <c r="AD9" i="34"/>
  <c r="Z9" i="34"/>
  <c r="X9" i="34"/>
  <c r="V9" i="34"/>
  <c r="T9" i="34"/>
  <c r="R9" i="34"/>
  <c r="P9" i="34"/>
  <c r="N9" i="34"/>
  <c r="L9" i="34"/>
  <c r="J9" i="34"/>
  <c r="H9" i="34"/>
  <c r="D9" i="34"/>
  <c r="AD8" i="34"/>
  <c r="Z8" i="34"/>
  <c r="X8" i="34"/>
  <c r="V8" i="34"/>
  <c r="T8" i="34"/>
  <c r="R8" i="34"/>
  <c r="P8" i="34"/>
  <c r="N8" i="34"/>
  <c r="L8" i="34"/>
  <c r="J8" i="34"/>
  <c r="H8" i="34"/>
  <c r="D8" i="34"/>
  <c r="AD7" i="34"/>
  <c r="Z7" i="34"/>
  <c r="X7" i="34"/>
  <c r="V7" i="34"/>
  <c r="T7" i="34"/>
  <c r="R7" i="34"/>
  <c r="P7" i="34"/>
  <c r="N7" i="34"/>
  <c r="L7" i="34"/>
  <c r="J7" i="34"/>
  <c r="H7" i="34"/>
  <c r="D7" i="34"/>
  <c r="J9" i="33"/>
  <c r="F22" i="33"/>
  <c r="R32" i="33"/>
  <c r="P32" i="33"/>
  <c r="N32" i="33"/>
  <c r="L32" i="33"/>
  <c r="J32" i="33"/>
  <c r="H32" i="33"/>
  <c r="F32" i="33"/>
  <c r="AD30" i="33"/>
  <c r="Z30" i="33"/>
  <c r="R28" i="33"/>
  <c r="AD27" i="33"/>
  <c r="Z27" i="33"/>
  <c r="X27" i="33"/>
  <c r="V27" i="33"/>
  <c r="T27" i="33"/>
  <c r="P27" i="33"/>
  <c r="N27" i="33"/>
  <c r="L27" i="33"/>
  <c r="J27" i="33"/>
  <c r="H27" i="33"/>
  <c r="F27" i="33"/>
  <c r="D27" i="33"/>
  <c r="AD26" i="33"/>
  <c r="Z25" i="33"/>
  <c r="X25" i="33"/>
  <c r="V25" i="33"/>
  <c r="T25" i="33"/>
  <c r="R25" i="33"/>
  <c r="P25" i="33"/>
  <c r="N25" i="33"/>
  <c r="L25" i="33"/>
  <c r="J25" i="33"/>
  <c r="H25" i="33"/>
  <c r="F25" i="33"/>
  <c r="D25" i="33"/>
  <c r="Z23" i="33"/>
  <c r="Z22" i="33"/>
  <c r="AD21" i="33"/>
  <c r="Z21" i="33"/>
  <c r="X21" i="33"/>
  <c r="V21" i="33"/>
  <c r="T21" i="33"/>
  <c r="R21" i="33"/>
  <c r="P21" i="33"/>
  <c r="N21" i="33"/>
  <c r="L21" i="33"/>
  <c r="X20" i="33"/>
  <c r="Z19" i="33"/>
  <c r="V19" i="33"/>
  <c r="AD18" i="33"/>
  <c r="Z18" i="33"/>
  <c r="X18" i="33"/>
  <c r="V18" i="33"/>
  <c r="AD17" i="33"/>
  <c r="D16" i="33"/>
  <c r="AD15" i="33"/>
  <c r="Z14" i="33"/>
  <c r="T14" i="33"/>
  <c r="P14" i="33"/>
  <c r="N14" i="33"/>
  <c r="L13" i="33"/>
  <c r="J13" i="33"/>
  <c r="H13" i="33"/>
  <c r="F13" i="33"/>
  <c r="D13" i="33"/>
  <c r="Z12" i="33"/>
  <c r="T12" i="33"/>
  <c r="J11" i="33"/>
  <c r="H11" i="33"/>
  <c r="F11" i="33"/>
  <c r="AD9" i="33"/>
  <c r="Z9" i="33"/>
  <c r="X9" i="33"/>
  <c r="V9" i="33"/>
  <c r="T9" i="33"/>
  <c r="R9" i="33"/>
  <c r="P9" i="33"/>
  <c r="N9" i="33"/>
  <c r="L9" i="33"/>
  <c r="H9" i="33"/>
  <c r="F9" i="33"/>
  <c r="D9" i="33"/>
  <c r="AD8" i="33"/>
  <c r="Z8" i="33"/>
  <c r="X8" i="33"/>
  <c r="X10" i="33" s="1"/>
  <c r="V8" i="33"/>
  <c r="T8" i="33"/>
  <c r="R8" i="33"/>
  <c r="P8" i="33"/>
  <c r="P10" i="33" s="1"/>
  <c r="N8" i="33"/>
  <c r="L8" i="33"/>
  <c r="J8" i="33"/>
  <c r="H8" i="33"/>
  <c r="H10" i="33" s="1"/>
  <c r="F8" i="33"/>
  <c r="D8" i="33"/>
  <c r="AD7" i="33"/>
  <c r="Z7" i="33"/>
  <c r="X7" i="33"/>
  <c r="V7" i="33"/>
  <c r="T7" i="33"/>
  <c r="R7" i="33"/>
  <c r="P7" i="33"/>
  <c r="N7" i="33"/>
  <c r="L7" i="33"/>
  <c r="J7" i="33"/>
  <c r="H7" i="33"/>
  <c r="F7" i="33"/>
  <c r="D7" i="33"/>
  <c r="AD23" i="11"/>
  <c r="AD25" i="11"/>
  <c r="AD17" i="11"/>
  <c r="AD16" i="11"/>
  <c r="Z22" i="11"/>
  <c r="Z20" i="11"/>
  <c r="Z18" i="11"/>
  <c r="Z13" i="11"/>
  <c r="Z21" i="11"/>
  <c r="X19" i="11"/>
  <c r="X17" i="11"/>
  <c r="V17" i="11"/>
  <c r="N13" i="11"/>
  <c r="J8" i="11"/>
  <c r="J7" i="11"/>
  <c r="H30" i="11"/>
  <c r="F30" i="11"/>
  <c r="R30" i="11"/>
  <c r="P30" i="11"/>
  <c r="N30" i="11"/>
  <c r="L30" i="11"/>
  <c r="J30" i="11"/>
  <c r="AD28" i="11"/>
  <c r="Z28" i="11"/>
  <c r="R27" i="11"/>
  <c r="AD26" i="11"/>
  <c r="Z26" i="11"/>
  <c r="X26" i="11"/>
  <c r="V26" i="11"/>
  <c r="T26" i="11"/>
  <c r="P26" i="11"/>
  <c r="N26" i="11"/>
  <c r="L26" i="11"/>
  <c r="J26" i="11"/>
  <c r="H26" i="11"/>
  <c r="F26" i="11"/>
  <c r="D26" i="11"/>
  <c r="Z24" i="11"/>
  <c r="X24" i="11"/>
  <c r="V24" i="11"/>
  <c r="T24" i="11"/>
  <c r="R24" i="11"/>
  <c r="P24" i="11"/>
  <c r="N24" i="11"/>
  <c r="L24" i="11"/>
  <c r="J24" i="11"/>
  <c r="H24" i="11"/>
  <c r="F24" i="11"/>
  <c r="D24" i="11"/>
  <c r="AD20" i="11"/>
  <c r="X20" i="11"/>
  <c r="V20" i="11"/>
  <c r="T20" i="11"/>
  <c r="R20" i="11"/>
  <c r="P20" i="11"/>
  <c r="N20" i="11"/>
  <c r="L20" i="11"/>
  <c r="V18" i="11"/>
  <c r="Z17" i="11"/>
  <c r="D15" i="11"/>
  <c r="AD14" i="11"/>
  <c r="T13" i="11"/>
  <c r="P13" i="11"/>
  <c r="L12" i="11"/>
  <c r="J12" i="11"/>
  <c r="H12" i="11"/>
  <c r="F12" i="11"/>
  <c r="D12" i="11"/>
  <c r="Z11" i="11"/>
  <c r="T11" i="11"/>
  <c r="J10" i="11"/>
  <c r="H10" i="11"/>
  <c r="F10" i="11"/>
  <c r="AD8" i="11"/>
  <c r="Z8" i="11"/>
  <c r="X8" i="11"/>
  <c r="V8" i="11"/>
  <c r="T8" i="11"/>
  <c r="R8" i="11"/>
  <c r="P8" i="11"/>
  <c r="N8" i="11"/>
  <c r="L8" i="11"/>
  <c r="H8" i="11"/>
  <c r="F8" i="11"/>
  <c r="D8" i="11"/>
  <c r="AD7" i="11"/>
  <c r="Z7" i="11"/>
  <c r="X7" i="11"/>
  <c r="V7" i="11"/>
  <c r="T7" i="11"/>
  <c r="R7" i="11"/>
  <c r="P7" i="11"/>
  <c r="N7" i="11"/>
  <c r="L7" i="11"/>
  <c r="H7" i="11"/>
  <c r="F7" i="11"/>
  <c r="D7" i="11"/>
  <c r="AD6" i="11"/>
  <c r="Z6" i="11"/>
  <c r="X6" i="11"/>
  <c r="V6" i="11"/>
  <c r="T6" i="11"/>
  <c r="R6" i="11"/>
  <c r="P6" i="11"/>
  <c r="N6" i="11"/>
  <c r="L6" i="11"/>
  <c r="J6" i="11"/>
  <c r="H6" i="11"/>
  <c r="F6" i="11"/>
  <c r="D6" i="11"/>
  <c r="N13" i="31"/>
  <c r="J9" i="31"/>
  <c r="J8" i="31"/>
  <c r="H27" i="31"/>
  <c r="F20" i="31"/>
  <c r="F27" i="31"/>
  <c r="T10" i="33" l="1"/>
  <c r="H9" i="11"/>
  <c r="D9" i="11"/>
  <c r="N9" i="11"/>
  <c r="V9" i="11"/>
  <c r="J68" i="34"/>
  <c r="L68" i="34"/>
  <c r="T68" i="34"/>
  <c r="R9" i="11"/>
  <c r="Z9" i="11"/>
  <c r="L9" i="11"/>
  <c r="T9" i="11"/>
  <c r="H68" i="34"/>
  <c r="P68" i="34"/>
  <c r="X68" i="34"/>
  <c r="R68" i="34"/>
  <c r="Z68" i="34"/>
  <c r="AD68" i="34"/>
  <c r="R10" i="33"/>
  <c r="Z10" i="33"/>
  <c r="D10" i="33"/>
  <c r="L10" i="33"/>
  <c r="AD10" i="33"/>
  <c r="J10" i="33"/>
  <c r="F10" i="33"/>
  <c r="N10" i="33"/>
  <c r="V10" i="33"/>
  <c r="F9" i="11"/>
  <c r="P9" i="11"/>
  <c r="X9" i="11"/>
  <c r="J9" i="11"/>
  <c r="AD9" i="11"/>
  <c r="R27" i="31"/>
  <c r="P27" i="31"/>
  <c r="N27" i="31"/>
  <c r="L27" i="31"/>
  <c r="J27" i="31"/>
  <c r="AD26" i="31"/>
  <c r="Z26" i="31"/>
  <c r="AD25" i="31"/>
  <c r="Z25" i="31"/>
  <c r="X25" i="31"/>
  <c r="R24" i="31"/>
  <c r="Z23" i="31"/>
  <c r="X23" i="31"/>
  <c r="V23" i="31"/>
  <c r="T23" i="31"/>
  <c r="P23" i="31"/>
  <c r="N23" i="31"/>
  <c r="L23" i="31"/>
  <c r="J23" i="31"/>
  <c r="H23" i="31"/>
  <c r="F23" i="31"/>
  <c r="D23" i="31"/>
  <c r="Z21" i="31"/>
  <c r="X21" i="31"/>
  <c r="V21" i="31"/>
  <c r="T21" i="31"/>
  <c r="R21" i="31"/>
  <c r="P21" i="31"/>
  <c r="N21" i="31"/>
  <c r="L21" i="31"/>
  <c r="J21" i="31"/>
  <c r="H21" i="31"/>
  <c r="F21" i="31"/>
  <c r="D21" i="31"/>
  <c r="AD19" i="31"/>
  <c r="Z19" i="31"/>
  <c r="X19" i="31"/>
  <c r="V19" i="31"/>
  <c r="T19" i="31"/>
  <c r="P19" i="31"/>
  <c r="N19" i="31"/>
  <c r="L19" i="31"/>
  <c r="V18" i="31"/>
  <c r="Z16" i="31"/>
  <c r="D15" i="31"/>
  <c r="AD14" i="31"/>
  <c r="X13" i="31"/>
  <c r="V13" i="31"/>
  <c r="T13" i="31"/>
  <c r="P13" i="31"/>
  <c r="L12" i="31"/>
  <c r="J12" i="31"/>
  <c r="H12" i="31"/>
  <c r="F12" i="31"/>
  <c r="D12" i="31"/>
  <c r="Z11" i="31"/>
  <c r="X11" i="31"/>
  <c r="V11" i="31"/>
  <c r="T11" i="31"/>
  <c r="J10" i="31"/>
  <c r="H10" i="31"/>
  <c r="F10" i="31"/>
  <c r="AD9" i="31"/>
  <c r="Z9" i="31"/>
  <c r="X9" i="31"/>
  <c r="V9" i="31"/>
  <c r="T9" i="31"/>
  <c r="R9" i="31"/>
  <c r="P9" i="31"/>
  <c r="N9" i="31"/>
  <c r="L9" i="31"/>
  <c r="H9" i="31"/>
  <c r="F9" i="31"/>
  <c r="D9" i="31"/>
  <c r="AD8" i="31"/>
  <c r="Z8" i="31"/>
  <c r="X8" i="31"/>
  <c r="V8" i="31"/>
  <c r="T8" i="31"/>
  <c r="R8" i="31"/>
  <c r="P8" i="31"/>
  <c r="N8" i="31"/>
  <c r="L8" i="31"/>
  <c r="H8" i="31"/>
  <c r="F8" i="31"/>
  <c r="D8" i="31"/>
  <c r="AD7" i="31"/>
  <c r="Z7" i="31"/>
  <c r="X7" i="31"/>
  <c r="V7" i="31"/>
  <c r="T7" i="31"/>
  <c r="R7" i="31"/>
  <c r="P7" i="31"/>
  <c r="N7" i="31"/>
  <c r="L7" i="31"/>
  <c r="J7" i="31"/>
  <c r="H7" i="31"/>
  <c r="F7" i="31"/>
  <c r="D7" i="31"/>
  <c r="AD23" i="10"/>
  <c r="AD24" i="10"/>
  <c r="AD14" i="10"/>
  <c r="Z23" i="10"/>
  <c r="Z21" i="10"/>
  <c r="Z24" i="10"/>
  <c r="Z16" i="10"/>
  <c r="X11" i="10"/>
  <c r="R22" i="10"/>
  <c r="N18" i="10"/>
  <c r="L12" i="10"/>
  <c r="L25" i="10"/>
  <c r="J25" i="10"/>
  <c r="J12" i="10"/>
  <c r="H12" i="10"/>
  <c r="F12" i="10"/>
  <c r="D15" i="10"/>
  <c r="R25" i="10" l="1"/>
  <c r="P25" i="10"/>
  <c r="N25" i="10"/>
  <c r="X23" i="10"/>
  <c r="X21" i="10"/>
  <c r="V21" i="10"/>
  <c r="T21" i="10"/>
  <c r="P21" i="10"/>
  <c r="N21" i="10"/>
  <c r="L21" i="10"/>
  <c r="J21" i="10"/>
  <c r="H21" i="10"/>
  <c r="F21" i="10"/>
  <c r="D21" i="10"/>
  <c r="Z19" i="10"/>
  <c r="X19" i="10"/>
  <c r="V19" i="10"/>
  <c r="T19" i="10"/>
  <c r="R19" i="10"/>
  <c r="P19" i="10"/>
  <c r="N19" i="10"/>
  <c r="L19" i="10"/>
  <c r="J19" i="10"/>
  <c r="H19" i="10"/>
  <c r="F19" i="10"/>
  <c r="D19" i="10"/>
  <c r="AD18" i="10"/>
  <c r="Z18" i="10"/>
  <c r="X18" i="10"/>
  <c r="V18" i="10"/>
  <c r="T18" i="10"/>
  <c r="R18" i="10"/>
  <c r="P18" i="10"/>
  <c r="L18" i="10"/>
  <c r="V17" i="10"/>
  <c r="X13" i="10"/>
  <c r="V13" i="10"/>
  <c r="T13" i="10"/>
  <c r="P13" i="10"/>
  <c r="D12" i="10"/>
  <c r="Z11" i="10"/>
  <c r="V11" i="10"/>
  <c r="T11" i="10"/>
  <c r="J10" i="10"/>
  <c r="H10" i="10"/>
  <c r="F10" i="10"/>
  <c r="AD8" i="10"/>
  <c r="Z8" i="10"/>
  <c r="X8" i="10"/>
  <c r="V8" i="10"/>
  <c r="T8" i="10"/>
  <c r="R8" i="10"/>
  <c r="P8" i="10"/>
  <c r="N8" i="10"/>
  <c r="L8" i="10"/>
  <c r="H8" i="10"/>
  <c r="F8" i="10"/>
  <c r="D8" i="10"/>
  <c r="AD7" i="10"/>
  <c r="Z7" i="10"/>
  <c r="X7" i="10"/>
  <c r="V7" i="10"/>
  <c r="T7" i="10"/>
  <c r="R7" i="10"/>
  <c r="P7" i="10"/>
  <c r="N7" i="10"/>
  <c r="L7" i="10"/>
  <c r="H7" i="10"/>
  <c r="F7" i="10"/>
  <c r="D7" i="10"/>
  <c r="AD6" i="10"/>
  <c r="Z6" i="10"/>
  <c r="X6" i="10"/>
  <c r="V6" i="10"/>
  <c r="T6" i="10"/>
  <c r="R6" i="10"/>
  <c r="P6" i="10"/>
  <c r="N6" i="10"/>
  <c r="L6" i="10"/>
  <c r="J6" i="10"/>
  <c r="H6" i="10"/>
  <c r="F6" i="10"/>
  <c r="D6" i="10"/>
  <c r="H24" i="30"/>
  <c r="R23" i="30"/>
  <c r="P23" i="30"/>
  <c r="N23" i="30"/>
  <c r="Z22" i="30"/>
  <c r="X22" i="30"/>
  <c r="AD20" i="30"/>
  <c r="Z20" i="30"/>
  <c r="X20" i="30"/>
  <c r="V20" i="30"/>
  <c r="T20" i="30"/>
  <c r="R20" i="30"/>
  <c r="P20" i="30"/>
  <c r="N20" i="30"/>
  <c r="L20" i="30"/>
  <c r="J20" i="30"/>
  <c r="H20" i="30"/>
  <c r="F20" i="30"/>
  <c r="D20" i="30"/>
  <c r="AD19" i="30"/>
  <c r="Z18" i="30"/>
  <c r="X18" i="30"/>
  <c r="V18" i="30"/>
  <c r="T18" i="30"/>
  <c r="R18" i="30"/>
  <c r="P18" i="30"/>
  <c r="N18" i="30"/>
  <c r="L18" i="30"/>
  <c r="J18" i="30"/>
  <c r="H18" i="30"/>
  <c r="F18" i="30"/>
  <c r="D18" i="30"/>
  <c r="AD17" i="30"/>
  <c r="Z17" i="30"/>
  <c r="X17" i="30"/>
  <c r="V17" i="30"/>
  <c r="T17" i="30"/>
  <c r="R17" i="30"/>
  <c r="L17" i="30"/>
  <c r="Z16" i="30"/>
  <c r="V15" i="30"/>
  <c r="Z14" i="30"/>
  <c r="X14" i="30"/>
  <c r="V14" i="30"/>
  <c r="T14" i="30"/>
  <c r="R14" i="30"/>
  <c r="P14" i="30"/>
  <c r="N14" i="30"/>
  <c r="D13" i="30"/>
  <c r="Z12" i="30"/>
  <c r="V12" i="30"/>
  <c r="T12" i="30"/>
  <c r="J11" i="30"/>
  <c r="H11" i="30"/>
  <c r="F11" i="30"/>
  <c r="AD9" i="30"/>
  <c r="Z9" i="30"/>
  <c r="X9" i="30"/>
  <c r="V9" i="30"/>
  <c r="T9" i="30"/>
  <c r="R9" i="30"/>
  <c r="P9" i="30"/>
  <c r="N9" i="30"/>
  <c r="L9" i="30"/>
  <c r="J9" i="30"/>
  <c r="H9" i="30"/>
  <c r="F9" i="30"/>
  <c r="D9" i="30"/>
  <c r="AD8" i="30"/>
  <c r="Z8" i="30"/>
  <c r="X8" i="30"/>
  <c r="V8" i="30"/>
  <c r="T8" i="30"/>
  <c r="R8" i="30"/>
  <c r="P8" i="30"/>
  <c r="N8" i="30"/>
  <c r="N10" i="30" s="1"/>
  <c r="L8" i="30"/>
  <c r="J8" i="30"/>
  <c r="H8" i="30"/>
  <c r="F8" i="30"/>
  <c r="F10" i="30" s="1"/>
  <c r="D8" i="30"/>
  <c r="AD7" i="30"/>
  <c r="Z7" i="30"/>
  <c r="X7" i="30"/>
  <c r="V7" i="30"/>
  <c r="T7" i="30"/>
  <c r="R7" i="30"/>
  <c r="P7" i="30"/>
  <c r="N7" i="30"/>
  <c r="L7" i="30"/>
  <c r="J7" i="30"/>
  <c r="H7" i="30"/>
  <c r="F7" i="30"/>
  <c r="D7" i="30"/>
  <c r="Z24" i="29"/>
  <c r="Z22" i="29"/>
  <c r="Z17" i="29"/>
  <c r="X25" i="29"/>
  <c r="X24" i="29"/>
  <c r="N18" i="29"/>
  <c r="N23" i="29"/>
  <c r="H27" i="29"/>
  <c r="H13" i="29"/>
  <c r="AD27" i="29"/>
  <c r="R26" i="29"/>
  <c r="P26" i="29"/>
  <c r="N26" i="29"/>
  <c r="AD22" i="29"/>
  <c r="X22" i="29"/>
  <c r="V22" i="29"/>
  <c r="T22" i="29"/>
  <c r="R22" i="29"/>
  <c r="P22" i="29"/>
  <c r="N22" i="29"/>
  <c r="L22" i="29"/>
  <c r="J22" i="29"/>
  <c r="H22" i="29"/>
  <c r="F22" i="29"/>
  <c r="D22" i="29"/>
  <c r="AD21" i="29"/>
  <c r="Z20" i="29"/>
  <c r="X20" i="29"/>
  <c r="V20" i="29"/>
  <c r="T20" i="29"/>
  <c r="R20" i="29"/>
  <c r="P20" i="29"/>
  <c r="N20" i="29"/>
  <c r="L20" i="29"/>
  <c r="J20" i="29"/>
  <c r="H20" i="29"/>
  <c r="F20" i="29"/>
  <c r="D20" i="29"/>
  <c r="AD18" i="29"/>
  <c r="Z18" i="29"/>
  <c r="X18" i="29"/>
  <c r="V18" i="29"/>
  <c r="T18" i="29"/>
  <c r="R18" i="29"/>
  <c r="P18" i="29"/>
  <c r="L18" i="29"/>
  <c r="V16" i="29"/>
  <c r="Z14" i="29"/>
  <c r="X14" i="29"/>
  <c r="V14" i="29"/>
  <c r="T14" i="29"/>
  <c r="R14" i="29"/>
  <c r="P14" i="29"/>
  <c r="N14" i="29"/>
  <c r="D13" i="29"/>
  <c r="Z12" i="29"/>
  <c r="V12" i="29"/>
  <c r="T12" i="29"/>
  <c r="J11" i="29"/>
  <c r="H11" i="29"/>
  <c r="F11" i="29"/>
  <c r="AD9" i="29"/>
  <c r="Z9" i="29"/>
  <c r="X9" i="29"/>
  <c r="V9" i="29"/>
  <c r="T9" i="29"/>
  <c r="R9" i="29"/>
  <c r="P9" i="29"/>
  <c r="N9" i="29"/>
  <c r="L9" i="29"/>
  <c r="J9" i="29"/>
  <c r="H9" i="29"/>
  <c r="F9" i="29"/>
  <c r="D9" i="29"/>
  <c r="AD8" i="29"/>
  <c r="Z8" i="29"/>
  <c r="X8" i="29"/>
  <c r="V8" i="29"/>
  <c r="T8" i="29"/>
  <c r="R8" i="29"/>
  <c r="P8" i="29"/>
  <c r="N8" i="29"/>
  <c r="L8" i="29"/>
  <c r="J8" i="29"/>
  <c r="H8" i="29"/>
  <c r="F8" i="29"/>
  <c r="D8" i="29"/>
  <c r="AD7" i="29"/>
  <c r="Z7" i="29"/>
  <c r="X7" i="29"/>
  <c r="V7" i="29"/>
  <c r="T7" i="29"/>
  <c r="R7" i="29"/>
  <c r="P7" i="29"/>
  <c r="N7" i="29"/>
  <c r="L7" i="29"/>
  <c r="J7" i="29"/>
  <c r="H7" i="29"/>
  <c r="F7" i="29"/>
  <c r="D7" i="29"/>
  <c r="AD22" i="9"/>
  <c r="AD16" i="9"/>
  <c r="AD15" i="9"/>
  <c r="AD18" i="9"/>
  <c r="Z20" i="9"/>
  <c r="Z17" i="9"/>
  <c r="Z15" i="9"/>
  <c r="Z13" i="9"/>
  <c r="Z14" i="9"/>
  <c r="X13" i="9"/>
  <c r="X20" i="9"/>
  <c r="X19" i="9"/>
  <c r="V14" i="9"/>
  <c r="V13" i="9"/>
  <c r="AD19" i="9"/>
  <c r="AD8" i="9"/>
  <c r="AD7" i="9"/>
  <c r="AD6" i="9"/>
  <c r="T11" i="9"/>
  <c r="T13" i="9"/>
  <c r="T15" i="9"/>
  <c r="R13" i="9"/>
  <c r="R21" i="9"/>
  <c r="P13" i="9"/>
  <c r="N13" i="9"/>
  <c r="J10" i="9"/>
  <c r="D8" i="9"/>
  <c r="Z87" i="28"/>
  <c r="R86" i="28"/>
  <c r="AD85" i="28"/>
  <c r="Z85" i="28"/>
  <c r="X85" i="28"/>
  <c r="V85" i="28"/>
  <c r="T85" i="28"/>
  <c r="P85" i="28"/>
  <c r="N85" i="28"/>
  <c r="J85" i="28"/>
  <c r="H85" i="28"/>
  <c r="F85" i="28"/>
  <c r="D85" i="28"/>
  <c r="AD84" i="28"/>
  <c r="Z83" i="28"/>
  <c r="X83" i="28"/>
  <c r="V83" i="28"/>
  <c r="T83" i="28"/>
  <c r="R83" i="28"/>
  <c r="P83" i="28"/>
  <c r="N83" i="28"/>
  <c r="L83" i="28"/>
  <c r="J83" i="28"/>
  <c r="H83" i="28"/>
  <c r="F83" i="28"/>
  <c r="D83" i="28"/>
  <c r="AD82" i="28"/>
  <c r="Z82" i="28"/>
  <c r="X82" i="28"/>
  <c r="V82" i="28"/>
  <c r="T82" i="28"/>
  <c r="R82" i="28"/>
  <c r="Z81" i="28"/>
  <c r="X80" i="28"/>
  <c r="V80" i="28"/>
  <c r="T80" i="28"/>
  <c r="L79" i="28"/>
  <c r="H79" i="28"/>
  <c r="F79" i="28"/>
  <c r="D79" i="28"/>
  <c r="J78" i="28"/>
  <c r="AD77" i="28"/>
  <c r="Z77" i="28"/>
  <c r="X77" i="28"/>
  <c r="V77" i="28"/>
  <c r="T77" i="28"/>
  <c r="R77" i="28"/>
  <c r="P77" i="28"/>
  <c r="N77" i="28"/>
  <c r="L77" i="28"/>
  <c r="J77" i="28"/>
  <c r="H77" i="28"/>
  <c r="F77" i="28"/>
  <c r="D77" i="28"/>
  <c r="AD76" i="28"/>
  <c r="Z76" i="28"/>
  <c r="X76" i="28"/>
  <c r="V76" i="28"/>
  <c r="T76" i="28"/>
  <c r="R76" i="28"/>
  <c r="P76" i="28"/>
  <c r="N76" i="28"/>
  <c r="L76" i="28"/>
  <c r="J76" i="28"/>
  <c r="H76" i="28"/>
  <c r="F76" i="28"/>
  <c r="D76" i="28"/>
  <c r="AD75" i="28"/>
  <c r="Z75" i="28"/>
  <c r="X75" i="28"/>
  <c r="V75" i="28"/>
  <c r="T75" i="28"/>
  <c r="R75" i="28"/>
  <c r="P75" i="28"/>
  <c r="N75" i="28"/>
  <c r="L75" i="28"/>
  <c r="J75" i="28"/>
  <c r="H75" i="28"/>
  <c r="F75" i="28"/>
  <c r="D75" i="28"/>
  <c r="Z64" i="28"/>
  <c r="R63" i="28"/>
  <c r="AD62" i="28"/>
  <c r="Z62" i="28"/>
  <c r="X62" i="28"/>
  <c r="V62" i="28"/>
  <c r="T62" i="28"/>
  <c r="P62" i="28"/>
  <c r="N62" i="28"/>
  <c r="J62" i="28"/>
  <c r="H62" i="28"/>
  <c r="AD61" i="28"/>
  <c r="Z60" i="28"/>
  <c r="X60" i="28"/>
  <c r="V60" i="28"/>
  <c r="T60" i="28"/>
  <c r="R60" i="28"/>
  <c r="P60" i="28"/>
  <c r="N60" i="28"/>
  <c r="L60" i="28"/>
  <c r="J60" i="28"/>
  <c r="H60" i="28"/>
  <c r="F60" i="28"/>
  <c r="X59" i="28"/>
  <c r="V59" i="28"/>
  <c r="T59" i="28"/>
  <c r="Z57" i="28"/>
  <c r="X56" i="28"/>
  <c r="V56" i="28"/>
  <c r="T56" i="28"/>
  <c r="L55" i="28"/>
  <c r="J55" i="28"/>
  <c r="H55" i="28"/>
  <c r="F55" i="28"/>
  <c r="J54" i="28"/>
  <c r="AD52" i="28"/>
  <c r="Z52" i="28"/>
  <c r="X52" i="28"/>
  <c r="V52" i="28"/>
  <c r="T52" i="28"/>
  <c r="R52" i="28"/>
  <c r="P52" i="28"/>
  <c r="N52" i="28"/>
  <c r="L52" i="28"/>
  <c r="J52" i="28"/>
  <c r="H52" i="28"/>
  <c r="F52" i="28"/>
  <c r="AD51" i="28"/>
  <c r="Z51" i="28"/>
  <c r="Z53" i="28" s="1"/>
  <c r="X51" i="28"/>
  <c r="V51" i="28"/>
  <c r="T51" i="28"/>
  <c r="T53" i="28" s="1"/>
  <c r="R51" i="28"/>
  <c r="R53" i="28" s="1"/>
  <c r="P51" i="28"/>
  <c r="N51" i="28"/>
  <c r="L51" i="28"/>
  <c r="L53" i="28" s="1"/>
  <c r="J51" i="28"/>
  <c r="J53" i="28" s="1"/>
  <c r="H51" i="28"/>
  <c r="F51" i="28"/>
  <c r="AD50" i="28"/>
  <c r="Z50" i="28"/>
  <c r="X50" i="28"/>
  <c r="V50" i="28"/>
  <c r="T50" i="28"/>
  <c r="R50" i="28"/>
  <c r="P50" i="28"/>
  <c r="N50" i="28"/>
  <c r="L50" i="28"/>
  <c r="J50" i="28"/>
  <c r="H50" i="28"/>
  <c r="F50" i="28"/>
  <c r="R41" i="28"/>
  <c r="P41" i="28"/>
  <c r="Z40" i="28"/>
  <c r="R39" i="28"/>
  <c r="AD38" i="28"/>
  <c r="Z38" i="28"/>
  <c r="X38" i="28"/>
  <c r="V38" i="28"/>
  <c r="T38" i="28"/>
  <c r="P38" i="28"/>
  <c r="N38" i="28"/>
  <c r="J38" i="28"/>
  <c r="H38" i="28"/>
  <c r="F38" i="28"/>
  <c r="D38" i="28"/>
  <c r="AD37" i="28"/>
  <c r="Z36" i="28"/>
  <c r="X36" i="28"/>
  <c r="V36" i="28"/>
  <c r="T36" i="28"/>
  <c r="R36" i="28"/>
  <c r="P36" i="28"/>
  <c r="N36" i="28"/>
  <c r="L36" i="28"/>
  <c r="J36" i="28"/>
  <c r="H36" i="28"/>
  <c r="F36" i="28"/>
  <c r="D36" i="28"/>
  <c r="AD35" i="28"/>
  <c r="Z35" i="28"/>
  <c r="X35" i="28"/>
  <c r="V35" i="28"/>
  <c r="T35" i="28"/>
  <c r="R35" i="28"/>
  <c r="L35" i="28"/>
  <c r="Z34" i="28"/>
  <c r="X33" i="28"/>
  <c r="V33" i="28"/>
  <c r="T33" i="28"/>
  <c r="L32" i="28"/>
  <c r="J32" i="28"/>
  <c r="H32" i="28"/>
  <c r="F32" i="28"/>
  <c r="D32" i="28"/>
  <c r="J31" i="28"/>
  <c r="H31" i="28"/>
  <c r="F31" i="28"/>
  <c r="AD30" i="28"/>
  <c r="Z30" i="28"/>
  <c r="X30" i="28"/>
  <c r="V30" i="28"/>
  <c r="T30" i="28"/>
  <c r="R30" i="28"/>
  <c r="P30" i="28"/>
  <c r="N30" i="28"/>
  <c r="L30" i="28"/>
  <c r="J30" i="28"/>
  <c r="H30" i="28"/>
  <c r="F30" i="28"/>
  <c r="D30" i="28"/>
  <c r="AD29" i="28"/>
  <c r="Z29" i="28"/>
  <c r="X29" i="28"/>
  <c r="V29" i="28"/>
  <c r="T29" i="28"/>
  <c r="R29" i="28"/>
  <c r="P29" i="28"/>
  <c r="N29" i="28"/>
  <c r="L29" i="28"/>
  <c r="J29" i="28"/>
  <c r="H29" i="28"/>
  <c r="F29" i="28"/>
  <c r="D29" i="28"/>
  <c r="AD28" i="28"/>
  <c r="Z28" i="28"/>
  <c r="X28" i="28"/>
  <c r="V28" i="28"/>
  <c r="T28" i="28"/>
  <c r="R28" i="28"/>
  <c r="P28" i="28"/>
  <c r="N28" i="28"/>
  <c r="L28" i="28"/>
  <c r="J28" i="28"/>
  <c r="H28" i="28"/>
  <c r="F28" i="28"/>
  <c r="D28" i="28"/>
  <c r="R18" i="28"/>
  <c r="AD17" i="28"/>
  <c r="Z17" i="28"/>
  <c r="X17" i="28"/>
  <c r="V17" i="28"/>
  <c r="T17" i="28"/>
  <c r="P17" i="28"/>
  <c r="N17" i="28"/>
  <c r="J17" i="28"/>
  <c r="AD16" i="28"/>
  <c r="Z15" i="28"/>
  <c r="X15" i="28"/>
  <c r="V15" i="28"/>
  <c r="T15" i="28"/>
  <c r="R15" i="28"/>
  <c r="N15" i="28"/>
  <c r="L15" i="28"/>
  <c r="J15" i="28"/>
  <c r="V14" i="28"/>
  <c r="T14" i="28"/>
  <c r="P14" i="28"/>
  <c r="Z13" i="28"/>
  <c r="V12" i="28"/>
  <c r="T12" i="28"/>
  <c r="L11" i="28"/>
  <c r="J10" i="28"/>
  <c r="AD9" i="28"/>
  <c r="Z9" i="28"/>
  <c r="X9" i="28"/>
  <c r="V9" i="28"/>
  <c r="T9" i="28"/>
  <c r="R9" i="28"/>
  <c r="P9" i="28"/>
  <c r="N9" i="28"/>
  <c r="L9" i="28"/>
  <c r="J9" i="28"/>
  <c r="AD8" i="28"/>
  <c r="Z8" i="28"/>
  <c r="X8" i="28"/>
  <c r="V8" i="28"/>
  <c r="T8" i="28"/>
  <c r="R8" i="28"/>
  <c r="P8" i="28"/>
  <c r="N8" i="28"/>
  <c r="L8" i="28"/>
  <c r="J8" i="28"/>
  <c r="AD7" i="28"/>
  <c r="Z7" i="28"/>
  <c r="X7" i="28"/>
  <c r="V7" i="28"/>
  <c r="T7" i="28"/>
  <c r="R7" i="28"/>
  <c r="P7" i="28"/>
  <c r="N7" i="28"/>
  <c r="L7" i="28"/>
  <c r="J7" i="28"/>
  <c r="Z17" i="27"/>
  <c r="T11" i="27"/>
  <c r="N24" i="27"/>
  <c r="L24" i="27"/>
  <c r="J24" i="27"/>
  <c r="R24" i="27"/>
  <c r="P24" i="27"/>
  <c r="Z23" i="27"/>
  <c r="R22" i="27"/>
  <c r="AD21" i="27"/>
  <c r="Z21" i="27"/>
  <c r="X21" i="27"/>
  <c r="V21" i="27"/>
  <c r="T21" i="27"/>
  <c r="P21" i="27"/>
  <c r="N21" i="27"/>
  <c r="J21" i="27"/>
  <c r="H21" i="27"/>
  <c r="F21" i="27"/>
  <c r="D21" i="27"/>
  <c r="AD20" i="27"/>
  <c r="Z19" i="27"/>
  <c r="X19" i="27"/>
  <c r="V19" i="27"/>
  <c r="T19" i="27"/>
  <c r="R19" i="27"/>
  <c r="P19" i="27"/>
  <c r="N19" i="27"/>
  <c r="L19" i="27"/>
  <c r="J19" i="27"/>
  <c r="H19" i="27"/>
  <c r="F19" i="27"/>
  <c r="D19" i="27"/>
  <c r="AD18" i="27"/>
  <c r="Z18" i="27"/>
  <c r="X18" i="27"/>
  <c r="V18" i="27"/>
  <c r="T18" i="27"/>
  <c r="R18" i="27"/>
  <c r="P18" i="27"/>
  <c r="N18" i="27"/>
  <c r="L18" i="27"/>
  <c r="Z16" i="27"/>
  <c r="X13" i="27"/>
  <c r="V13" i="27"/>
  <c r="T13" i="27"/>
  <c r="L12" i="27"/>
  <c r="J12" i="27"/>
  <c r="H12" i="27"/>
  <c r="F12" i="27"/>
  <c r="D12" i="27"/>
  <c r="J10" i="27"/>
  <c r="H10" i="27"/>
  <c r="F10" i="27"/>
  <c r="AD9" i="27"/>
  <c r="Z9" i="27"/>
  <c r="X9" i="27"/>
  <c r="V9" i="27"/>
  <c r="T9" i="27"/>
  <c r="R9" i="27"/>
  <c r="P9" i="27"/>
  <c r="N9" i="27"/>
  <c r="L9" i="27"/>
  <c r="J9" i="27"/>
  <c r="H9" i="27"/>
  <c r="F9" i="27"/>
  <c r="D9" i="27"/>
  <c r="AD8" i="27"/>
  <c r="Z8" i="27"/>
  <c r="X8" i="27"/>
  <c r="V8" i="27"/>
  <c r="T8" i="27"/>
  <c r="R8" i="27"/>
  <c r="P8" i="27"/>
  <c r="N8" i="27"/>
  <c r="L8" i="27"/>
  <c r="J8" i="27"/>
  <c r="H8" i="27"/>
  <c r="F8" i="27"/>
  <c r="D8" i="27"/>
  <c r="AD7" i="27"/>
  <c r="Z7" i="27"/>
  <c r="X7" i="27"/>
  <c r="V7" i="27"/>
  <c r="T7" i="27"/>
  <c r="R7" i="27"/>
  <c r="P7" i="27"/>
  <c r="N7" i="27"/>
  <c r="L7" i="27"/>
  <c r="J7" i="27"/>
  <c r="H7" i="27"/>
  <c r="F7" i="27"/>
  <c r="D7" i="27"/>
  <c r="AD17" i="8"/>
  <c r="AD18" i="8"/>
  <c r="AD15" i="8"/>
  <c r="AD8" i="8"/>
  <c r="AD7" i="8"/>
  <c r="AD6" i="8"/>
  <c r="Z15" i="8"/>
  <c r="Z14" i="8"/>
  <c r="X18" i="8"/>
  <c r="T15" i="8"/>
  <c r="R19" i="8"/>
  <c r="R21" i="8"/>
  <c r="L11" i="8"/>
  <c r="J11" i="8"/>
  <c r="J10" i="8"/>
  <c r="H11" i="8"/>
  <c r="F11" i="8"/>
  <c r="D8" i="8"/>
  <c r="D11" i="8"/>
  <c r="X68" i="26"/>
  <c r="X71" i="26"/>
  <c r="N72" i="26"/>
  <c r="J75" i="26"/>
  <c r="F63" i="26"/>
  <c r="F71" i="26"/>
  <c r="D63" i="26"/>
  <c r="N46" i="26"/>
  <c r="F38" i="26"/>
  <c r="D38" i="26"/>
  <c r="V10" i="30" l="1"/>
  <c r="H10" i="30"/>
  <c r="P10" i="30"/>
  <c r="X10" i="30"/>
  <c r="H10" i="29"/>
  <c r="P10" i="29"/>
  <c r="X10" i="29"/>
  <c r="AD9" i="9"/>
  <c r="AD53" i="28"/>
  <c r="F53" i="28"/>
  <c r="J10" i="30"/>
  <c r="R10" i="30"/>
  <c r="Z10" i="30"/>
  <c r="D10" i="30"/>
  <c r="L10" i="30"/>
  <c r="T10" i="30"/>
  <c r="AD10" i="30"/>
  <c r="J10" i="29"/>
  <c r="R10" i="29"/>
  <c r="Z10" i="29"/>
  <c r="D10" i="29"/>
  <c r="L10" i="29"/>
  <c r="T10" i="29"/>
  <c r="AD10" i="29"/>
  <c r="F10" i="29"/>
  <c r="N10" i="29"/>
  <c r="V10" i="29"/>
  <c r="N53" i="28"/>
  <c r="V53" i="28"/>
  <c r="H53" i="28"/>
  <c r="P53" i="28"/>
  <c r="X53" i="28"/>
  <c r="H9" i="10"/>
  <c r="Z9" i="10"/>
  <c r="L9" i="10"/>
  <c r="T9" i="10"/>
  <c r="AD9" i="10"/>
  <c r="D9" i="10"/>
  <c r="N9" i="10"/>
  <c r="V9" i="10"/>
  <c r="R9" i="10"/>
  <c r="J9" i="10"/>
  <c r="F9" i="10"/>
  <c r="P9" i="10"/>
  <c r="X9" i="10"/>
  <c r="D341" i="21" l="1"/>
  <c r="D338" i="21"/>
  <c r="D332" i="21"/>
  <c r="D331" i="21"/>
  <c r="D328" i="21"/>
  <c r="N22" i="26"/>
  <c r="F12" i="26" l="1"/>
  <c r="R75" i="26"/>
  <c r="P75" i="26"/>
  <c r="N75" i="26"/>
  <c r="L75" i="26"/>
  <c r="H75" i="26"/>
  <c r="F75" i="26"/>
  <c r="AD74" i="26"/>
  <c r="Z74" i="26"/>
  <c r="X74" i="26"/>
  <c r="R73" i="26"/>
  <c r="AD71" i="26"/>
  <c r="Z71" i="26"/>
  <c r="V71" i="26"/>
  <c r="T71" i="26"/>
  <c r="P71" i="26"/>
  <c r="L71" i="26"/>
  <c r="J71" i="26"/>
  <c r="H71" i="26"/>
  <c r="AD70" i="26"/>
  <c r="Z69" i="26"/>
  <c r="X69" i="26"/>
  <c r="V69" i="26"/>
  <c r="T69" i="26"/>
  <c r="R69" i="26"/>
  <c r="P69" i="26"/>
  <c r="N69" i="26"/>
  <c r="L69" i="26"/>
  <c r="J69" i="26"/>
  <c r="H69" i="26"/>
  <c r="F69" i="26"/>
  <c r="D69" i="26"/>
  <c r="AD68" i="26"/>
  <c r="Z68" i="26"/>
  <c r="V68" i="26"/>
  <c r="T68" i="26"/>
  <c r="N68" i="26"/>
  <c r="L68" i="26"/>
  <c r="X67" i="26"/>
  <c r="AD66" i="26"/>
  <c r="D65" i="26"/>
  <c r="Z64" i="26"/>
  <c r="X64" i="26"/>
  <c r="V64" i="26"/>
  <c r="T64" i="26"/>
  <c r="P64" i="26"/>
  <c r="N64" i="26"/>
  <c r="L63" i="26"/>
  <c r="J63" i="26"/>
  <c r="H63" i="26"/>
  <c r="X62" i="26"/>
  <c r="V62" i="26"/>
  <c r="T62" i="26"/>
  <c r="Z61" i="26"/>
  <c r="J61" i="26"/>
  <c r="H61" i="26"/>
  <c r="F61" i="26"/>
  <c r="AD60" i="26"/>
  <c r="Z60" i="26"/>
  <c r="X60" i="26"/>
  <c r="V60" i="26"/>
  <c r="T60" i="26"/>
  <c r="R60" i="26"/>
  <c r="P60" i="26"/>
  <c r="N60" i="26"/>
  <c r="L60" i="26"/>
  <c r="J60" i="26"/>
  <c r="H60" i="26"/>
  <c r="F60" i="26"/>
  <c r="D60" i="26"/>
  <c r="AD59" i="26"/>
  <c r="Z59" i="26"/>
  <c r="X59" i="26"/>
  <c r="V59" i="26"/>
  <c r="T59" i="26"/>
  <c r="R59" i="26"/>
  <c r="P59" i="26"/>
  <c r="N59" i="26"/>
  <c r="L59" i="26"/>
  <c r="J59" i="26"/>
  <c r="H59" i="26"/>
  <c r="F59" i="26"/>
  <c r="D59" i="26"/>
  <c r="AD58" i="26"/>
  <c r="Z58" i="26"/>
  <c r="X58" i="26"/>
  <c r="V58" i="26"/>
  <c r="T58" i="26"/>
  <c r="R58" i="26"/>
  <c r="P58" i="26"/>
  <c r="N58" i="26"/>
  <c r="L58" i="26"/>
  <c r="J58" i="26"/>
  <c r="H58" i="26"/>
  <c r="F58" i="26"/>
  <c r="D58" i="26"/>
  <c r="R49" i="26"/>
  <c r="P49" i="26"/>
  <c r="N49" i="26"/>
  <c r="H49" i="26"/>
  <c r="F49" i="26"/>
  <c r="AD48" i="26"/>
  <c r="Z48" i="26"/>
  <c r="X48" i="26"/>
  <c r="R47" i="26"/>
  <c r="AD45" i="26"/>
  <c r="Z45" i="26"/>
  <c r="X45" i="26"/>
  <c r="V45" i="26"/>
  <c r="T45" i="26"/>
  <c r="P45" i="26"/>
  <c r="L45" i="26"/>
  <c r="J45" i="26"/>
  <c r="H45" i="26"/>
  <c r="AD44" i="26"/>
  <c r="Z43" i="26"/>
  <c r="X43" i="26"/>
  <c r="V43" i="26"/>
  <c r="T43" i="26"/>
  <c r="R43" i="26"/>
  <c r="P43" i="26"/>
  <c r="N43" i="26"/>
  <c r="L43" i="26"/>
  <c r="J43" i="26"/>
  <c r="H43" i="26"/>
  <c r="F43" i="26"/>
  <c r="D43" i="26"/>
  <c r="AD42" i="26"/>
  <c r="Z42" i="26"/>
  <c r="X42" i="26"/>
  <c r="V42" i="26"/>
  <c r="T42" i="26"/>
  <c r="V41" i="26"/>
  <c r="AD40" i="26"/>
  <c r="Z39" i="26"/>
  <c r="X39" i="26"/>
  <c r="V39" i="26"/>
  <c r="T39" i="26"/>
  <c r="P39" i="26"/>
  <c r="N39" i="26"/>
  <c r="L38" i="26"/>
  <c r="J38" i="26"/>
  <c r="H38" i="26"/>
  <c r="T37" i="26"/>
  <c r="J36" i="26"/>
  <c r="H36" i="26"/>
  <c r="F36" i="26"/>
  <c r="AD35" i="26"/>
  <c r="Z35" i="26"/>
  <c r="X35" i="26"/>
  <c r="V35" i="26"/>
  <c r="T35" i="26"/>
  <c r="R35" i="26"/>
  <c r="P35" i="26"/>
  <c r="N35" i="26"/>
  <c r="L35" i="26"/>
  <c r="J35" i="26"/>
  <c r="H35" i="26"/>
  <c r="F35" i="26"/>
  <c r="D35" i="26"/>
  <c r="AD34" i="26"/>
  <c r="Z34" i="26"/>
  <c r="X34" i="26"/>
  <c r="V34" i="26"/>
  <c r="T34" i="26"/>
  <c r="R34" i="26"/>
  <c r="P34" i="26"/>
  <c r="N34" i="26"/>
  <c r="L34" i="26"/>
  <c r="J34" i="26"/>
  <c r="H34" i="26"/>
  <c r="F34" i="26"/>
  <c r="D34" i="26"/>
  <c r="AD33" i="26"/>
  <c r="Z33" i="26"/>
  <c r="X33" i="26"/>
  <c r="V33" i="26"/>
  <c r="T33" i="26"/>
  <c r="R33" i="26"/>
  <c r="P33" i="26"/>
  <c r="N33" i="26"/>
  <c r="L33" i="26"/>
  <c r="J33" i="26"/>
  <c r="H33" i="26"/>
  <c r="F33" i="26"/>
  <c r="D33" i="26"/>
  <c r="R24" i="26"/>
  <c r="P24" i="26"/>
  <c r="N24" i="26"/>
  <c r="L24" i="26"/>
  <c r="F24" i="26"/>
  <c r="Z23" i="26"/>
  <c r="X23" i="26"/>
  <c r="R21" i="26"/>
  <c r="AD20" i="26"/>
  <c r="Z20" i="26"/>
  <c r="X20" i="26"/>
  <c r="V20" i="26"/>
  <c r="T20" i="26"/>
  <c r="P20" i="26"/>
  <c r="L20" i="26"/>
  <c r="J20" i="26"/>
  <c r="AD19" i="26"/>
  <c r="Z18" i="26"/>
  <c r="X18" i="26"/>
  <c r="V18" i="26"/>
  <c r="T18" i="26"/>
  <c r="R18" i="26"/>
  <c r="P18" i="26"/>
  <c r="N18" i="26"/>
  <c r="L18" i="26"/>
  <c r="J18" i="26"/>
  <c r="H18" i="26"/>
  <c r="F18" i="26"/>
  <c r="D18" i="26"/>
  <c r="AD17" i="26"/>
  <c r="Z17" i="26"/>
  <c r="X17" i="26"/>
  <c r="V17" i="26"/>
  <c r="T17" i="26"/>
  <c r="L17" i="26"/>
  <c r="X16" i="26"/>
  <c r="Z15" i="26"/>
  <c r="Z13" i="26"/>
  <c r="X13" i="26"/>
  <c r="V13" i="26"/>
  <c r="T13" i="26"/>
  <c r="P13" i="26"/>
  <c r="N13" i="26"/>
  <c r="D13" i="26"/>
  <c r="L12" i="26"/>
  <c r="J12" i="26"/>
  <c r="H12" i="26"/>
  <c r="X11" i="26"/>
  <c r="V11" i="26"/>
  <c r="T11" i="26"/>
  <c r="J10" i="26"/>
  <c r="H10" i="26"/>
  <c r="AD9" i="26"/>
  <c r="Z9" i="26"/>
  <c r="X9" i="26"/>
  <c r="V9" i="26"/>
  <c r="T9" i="26"/>
  <c r="R9" i="26"/>
  <c r="P9" i="26"/>
  <c r="N9" i="26"/>
  <c r="L9" i="26"/>
  <c r="J9" i="26"/>
  <c r="H9" i="26"/>
  <c r="F9" i="26"/>
  <c r="D9" i="26"/>
  <c r="AD8" i="26"/>
  <c r="Z8" i="26"/>
  <c r="X8" i="26"/>
  <c r="V8" i="26"/>
  <c r="T8" i="26"/>
  <c r="R8" i="26"/>
  <c r="P8" i="26"/>
  <c r="N8" i="26"/>
  <c r="L8" i="26"/>
  <c r="J8" i="26"/>
  <c r="H8" i="26"/>
  <c r="F8" i="26"/>
  <c r="D8" i="26"/>
  <c r="AD7" i="26"/>
  <c r="Z7" i="26"/>
  <c r="X7" i="26"/>
  <c r="V7" i="26"/>
  <c r="T7" i="26"/>
  <c r="R7" i="26"/>
  <c r="P7" i="26"/>
  <c r="N7" i="26"/>
  <c r="L7" i="26"/>
  <c r="J7" i="26"/>
  <c r="H7" i="26"/>
  <c r="F7" i="26"/>
  <c r="D7" i="26"/>
  <c r="R29" i="25"/>
  <c r="P29" i="25"/>
  <c r="N29" i="25"/>
  <c r="L29" i="25"/>
  <c r="H29" i="25"/>
  <c r="F29" i="25"/>
  <c r="Z27" i="25"/>
  <c r="X27" i="25"/>
  <c r="R25" i="25"/>
  <c r="AD24" i="25"/>
  <c r="Z24" i="25"/>
  <c r="X24" i="25"/>
  <c r="V24" i="25"/>
  <c r="T24" i="25"/>
  <c r="P24" i="25"/>
  <c r="L24" i="25"/>
  <c r="J24" i="25"/>
  <c r="H24" i="25"/>
  <c r="D24" i="25"/>
  <c r="AD23" i="25"/>
  <c r="Z22" i="25"/>
  <c r="X22" i="25"/>
  <c r="V22" i="25"/>
  <c r="T22" i="25"/>
  <c r="R22" i="25"/>
  <c r="P22" i="25"/>
  <c r="N22" i="25"/>
  <c r="L22" i="25"/>
  <c r="J22" i="25"/>
  <c r="H22" i="25"/>
  <c r="F22" i="25"/>
  <c r="D22" i="25"/>
  <c r="AD21" i="25"/>
  <c r="Z21" i="25"/>
  <c r="X21" i="25"/>
  <c r="V21" i="25"/>
  <c r="T21" i="25"/>
  <c r="P21" i="25"/>
  <c r="N21" i="25"/>
  <c r="L21" i="25"/>
  <c r="X20" i="25"/>
  <c r="Z19" i="25"/>
  <c r="V19" i="25"/>
  <c r="D16" i="25"/>
  <c r="Z14" i="25"/>
  <c r="X14" i="25"/>
  <c r="V14" i="25"/>
  <c r="T14" i="25"/>
  <c r="P14" i="25"/>
  <c r="N14" i="25"/>
  <c r="L13" i="25"/>
  <c r="J13" i="25"/>
  <c r="H13" i="25"/>
  <c r="X12" i="25"/>
  <c r="V12" i="25"/>
  <c r="T12" i="25"/>
  <c r="J11" i="25"/>
  <c r="H11" i="25"/>
  <c r="F11" i="25"/>
  <c r="AD9" i="25"/>
  <c r="Z9" i="25"/>
  <c r="X9" i="25"/>
  <c r="V9" i="25"/>
  <c r="T9" i="25"/>
  <c r="R9" i="25"/>
  <c r="P9" i="25"/>
  <c r="N9" i="25"/>
  <c r="L9" i="25"/>
  <c r="J9" i="25"/>
  <c r="H9" i="25"/>
  <c r="F9" i="25"/>
  <c r="D9" i="25"/>
  <c r="AD8" i="25"/>
  <c r="Z8" i="25"/>
  <c r="Z10" i="25" s="1"/>
  <c r="X8" i="25"/>
  <c r="V8" i="25"/>
  <c r="T8" i="25"/>
  <c r="R8" i="25"/>
  <c r="R10" i="25" s="1"/>
  <c r="P8" i="25"/>
  <c r="N8" i="25"/>
  <c r="L8" i="25"/>
  <c r="J8" i="25"/>
  <c r="J10" i="25" s="1"/>
  <c r="H8" i="25"/>
  <c r="F8" i="25"/>
  <c r="D8" i="25"/>
  <c r="AD7" i="25"/>
  <c r="Z7" i="25"/>
  <c r="X7" i="25"/>
  <c r="V7" i="25"/>
  <c r="T7" i="25"/>
  <c r="R7" i="25"/>
  <c r="P7" i="25"/>
  <c r="N7" i="25"/>
  <c r="L7" i="25"/>
  <c r="J7" i="25"/>
  <c r="H7" i="25"/>
  <c r="F7" i="25"/>
  <c r="D7" i="25"/>
  <c r="AD22" i="7"/>
  <c r="AD19" i="7"/>
  <c r="Z13" i="7"/>
  <c r="Z17" i="7"/>
  <c r="Z19" i="7"/>
  <c r="Z20" i="7"/>
  <c r="Z22" i="7"/>
  <c r="X24" i="7"/>
  <c r="X19" i="7"/>
  <c r="X18" i="7"/>
  <c r="X22" i="7"/>
  <c r="X13" i="7"/>
  <c r="X11" i="7"/>
  <c r="V22" i="7"/>
  <c r="V19" i="7"/>
  <c r="V17" i="7"/>
  <c r="V13" i="7"/>
  <c r="V11" i="7"/>
  <c r="T22" i="7"/>
  <c r="T20" i="7"/>
  <c r="T19" i="7"/>
  <c r="T13" i="7"/>
  <c r="T11" i="7"/>
  <c r="R23" i="7"/>
  <c r="R26" i="7"/>
  <c r="P26" i="7"/>
  <c r="P22" i="7"/>
  <c r="P19" i="7"/>
  <c r="P13" i="7"/>
  <c r="N26" i="7"/>
  <c r="N19" i="7"/>
  <c r="N13" i="7"/>
  <c r="L12" i="7"/>
  <c r="L19" i="7"/>
  <c r="L26" i="7"/>
  <c r="J12" i="7"/>
  <c r="J10" i="7"/>
  <c r="J20" i="7"/>
  <c r="H10" i="7"/>
  <c r="H12" i="7"/>
  <c r="H26" i="7"/>
  <c r="H22" i="7"/>
  <c r="H20" i="7"/>
  <c r="D20" i="7"/>
  <c r="AD21" i="7"/>
  <c r="AD16" i="7"/>
  <c r="AD8" i="7"/>
  <c r="AD7" i="7"/>
  <c r="AD6" i="7"/>
  <c r="F10" i="7"/>
  <c r="F26" i="7"/>
  <c r="D22" i="7"/>
  <c r="D14" i="7"/>
  <c r="D12" i="7"/>
  <c r="X81" i="24"/>
  <c r="X18" i="24"/>
  <c r="R154" i="24"/>
  <c r="P154" i="24"/>
  <c r="N154" i="24"/>
  <c r="L154" i="24"/>
  <c r="AD153" i="24"/>
  <c r="Z153" i="24"/>
  <c r="X153" i="24"/>
  <c r="AD151" i="24"/>
  <c r="Z151" i="24"/>
  <c r="X151" i="24"/>
  <c r="V151" i="24"/>
  <c r="T151" i="24"/>
  <c r="R151" i="24"/>
  <c r="P151" i="24"/>
  <c r="N151" i="24"/>
  <c r="J151" i="24"/>
  <c r="AD150" i="24"/>
  <c r="Z149" i="24"/>
  <c r="X149" i="24"/>
  <c r="V149" i="24"/>
  <c r="T149" i="24"/>
  <c r="R149" i="24"/>
  <c r="P149" i="24"/>
  <c r="N149" i="24"/>
  <c r="L149" i="24"/>
  <c r="J149" i="24"/>
  <c r="H149" i="24"/>
  <c r="F149" i="24"/>
  <c r="D149" i="24"/>
  <c r="Z148" i="24"/>
  <c r="AD146" i="24"/>
  <c r="X146" i="24"/>
  <c r="V146" i="24"/>
  <c r="T146" i="24"/>
  <c r="R146" i="24"/>
  <c r="X145" i="24"/>
  <c r="V144" i="24"/>
  <c r="AD143" i="24"/>
  <c r="Z143" i="24"/>
  <c r="D141" i="24"/>
  <c r="Z139" i="24"/>
  <c r="X139" i="24"/>
  <c r="V139" i="24"/>
  <c r="T139" i="24"/>
  <c r="R139" i="24"/>
  <c r="P139" i="24"/>
  <c r="N139" i="24"/>
  <c r="H138" i="24"/>
  <c r="F138" i="24"/>
  <c r="X137" i="24"/>
  <c r="V137" i="24"/>
  <c r="T137" i="24"/>
  <c r="J136" i="24"/>
  <c r="H136" i="24"/>
  <c r="F136" i="24"/>
  <c r="AD134" i="24"/>
  <c r="Z134" i="24"/>
  <c r="X134" i="24"/>
  <c r="V134" i="24"/>
  <c r="T134" i="24"/>
  <c r="R134" i="24"/>
  <c r="P134" i="24"/>
  <c r="N134" i="24"/>
  <c r="L134" i="24"/>
  <c r="H134" i="24"/>
  <c r="F134" i="24"/>
  <c r="D134" i="24"/>
  <c r="AD133" i="24"/>
  <c r="Z133" i="24"/>
  <c r="X133" i="24"/>
  <c r="V133" i="24"/>
  <c r="T133" i="24"/>
  <c r="R133" i="24"/>
  <c r="P133" i="24"/>
  <c r="N133" i="24"/>
  <c r="L133" i="24"/>
  <c r="H133" i="24"/>
  <c r="F133" i="24"/>
  <c r="D133" i="24"/>
  <c r="AD132" i="24"/>
  <c r="Z132" i="24"/>
  <c r="X132" i="24"/>
  <c r="V132" i="24"/>
  <c r="T132" i="24"/>
  <c r="R132" i="24"/>
  <c r="P132" i="24"/>
  <c r="N132" i="24"/>
  <c r="L132" i="24"/>
  <c r="J132" i="24"/>
  <c r="H132" i="24"/>
  <c r="F132" i="24"/>
  <c r="D132" i="24"/>
  <c r="R123" i="24"/>
  <c r="P123" i="24"/>
  <c r="N123" i="24"/>
  <c r="L123" i="24"/>
  <c r="Z122" i="24"/>
  <c r="X122" i="24"/>
  <c r="AD120" i="24"/>
  <c r="Z120" i="24"/>
  <c r="X120" i="24"/>
  <c r="V120" i="24"/>
  <c r="T120" i="24"/>
  <c r="R120" i="24"/>
  <c r="P120" i="24"/>
  <c r="N120" i="24"/>
  <c r="L120" i="24"/>
  <c r="J120" i="24"/>
  <c r="AD119" i="24"/>
  <c r="Z118" i="24"/>
  <c r="X118" i="24"/>
  <c r="V118" i="24"/>
  <c r="T118" i="24"/>
  <c r="R118" i="24"/>
  <c r="P118" i="24"/>
  <c r="N118" i="24"/>
  <c r="L118" i="24"/>
  <c r="J118" i="24"/>
  <c r="H118" i="24"/>
  <c r="F118" i="24"/>
  <c r="D118" i="24"/>
  <c r="Z117" i="24"/>
  <c r="AD115" i="24"/>
  <c r="Z115" i="24"/>
  <c r="X115" i="24"/>
  <c r="V115" i="24"/>
  <c r="T115" i="24"/>
  <c r="R115" i="24"/>
  <c r="P115" i="24"/>
  <c r="N115" i="24"/>
  <c r="L115" i="24"/>
  <c r="X114" i="24"/>
  <c r="Z113" i="24"/>
  <c r="V113" i="24"/>
  <c r="AD112" i="24"/>
  <c r="Z112" i="24"/>
  <c r="AD111" i="24"/>
  <c r="D110" i="24"/>
  <c r="Z108" i="24"/>
  <c r="X108" i="24"/>
  <c r="V108" i="24"/>
  <c r="T108" i="24"/>
  <c r="R108" i="24"/>
  <c r="P108" i="24"/>
  <c r="N108" i="24"/>
  <c r="J107" i="24"/>
  <c r="H107" i="24"/>
  <c r="F107" i="24"/>
  <c r="D107" i="24"/>
  <c r="Z106" i="24"/>
  <c r="X106" i="24"/>
  <c r="V106" i="24"/>
  <c r="T106" i="24"/>
  <c r="J105" i="24"/>
  <c r="H105" i="24"/>
  <c r="F105" i="24"/>
  <c r="AD104" i="24"/>
  <c r="Z104" i="24"/>
  <c r="X104" i="24"/>
  <c r="V104" i="24"/>
  <c r="T104" i="24"/>
  <c r="R104" i="24"/>
  <c r="P104" i="24"/>
  <c r="N104" i="24"/>
  <c r="L104" i="24"/>
  <c r="J104" i="24"/>
  <c r="H104" i="24"/>
  <c r="F104" i="24"/>
  <c r="D104" i="24"/>
  <c r="AD103" i="24"/>
  <c r="Z103" i="24"/>
  <c r="X103" i="24"/>
  <c r="V103" i="24"/>
  <c r="T103" i="24"/>
  <c r="R103" i="24"/>
  <c r="P103" i="24"/>
  <c r="N103" i="24"/>
  <c r="L103" i="24"/>
  <c r="J103" i="24"/>
  <c r="H103" i="24"/>
  <c r="F103" i="24"/>
  <c r="D103" i="24"/>
  <c r="AD102" i="24"/>
  <c r="Z102" i="24"/>
  <c r="X102" i="24"/>
  <c r="V102" i="24"/>
  <c r="T102" i="24"/>
  <c r="R102" i="24"/>
  <c r="P102" i="24"/>
  <c r="N102" i="24"/>
  <c r="L102" i="24"/>
  <c r="J102" i="24"/>
  <c r="H102" i="24"/>
  <c r="F102" i="24"/>
  <c r="D102" i="24"/>
  <c r="R92" i="24"/>
  <c r="P92" i="24"/>
  <c r="N92" i="24"/>
  <c r="L92" i="24"/>
  <c r="J92" i="24"/>
  <c r="H92" i="24"/>
  <c r="F92" i="24"/>
  <c r="AD91" i="24"/>
  <c r="Z91" i="24"/>
  <c r="X91" i="24"/>
  <c r="AD89" i="24"/>
  <c r="Z89" i="24"/>
  <c r="X89" i="24"/>
  <c r="V89" i="24"/>
  <c r="T89" i="24"/>
  <c r="R89" i="24"/>
  <c r="P89" i="24"/>
  <c r="N89" i="24"/>
  <c r="J89" i="24"/>
  <c r="H89" i="24"/>
  <c r="F89" i="24"/>
  <c r="D89" i="24"/>
  <c r="AD88" i="24"/>
  <c r="Z87" i="24"/>
  <c r="X87" i="24"/>
  <c r="V87" i="24"/>
  <c r="T87" i="24"/>
  <c r="R87" i="24"/>
  <c r="P87" i="24"/>
  <c r="N87" i="24"/>
  <c r="L87" i="24"/>
  <c r="J87" i="24"/>
  <c r="H87" i="24"/>
  <c r="F87" i="24"/>
  <c r="D87" i="24"/>
  <c r="Z86" i="24"/>
  <c r="Z85" i="24"/>
  <c r="AD84" i="24"/>
  <c r="Z84" i="24"/>
  <c r="X84" i="24"/>
  <c r="V84" i="24"/>
  <c r="T84" i="24"/>
  <c r="R84" i="24"/>
  <c r="P84" i="24"/>
  <c r="N84" i="24"/>
  <c r="L84" i="24"/>
  <c r="X83" i="24"/>
  <c r="Z82" i="24"/>
  <c r="V82" i="24"/>
  <c r="AD80" i="24"/>
  <c r="Z80" i="24"/>
  <c r="AD79" i="24"/>
  <c r="D78" i="24"/>
  <c r="AD76" i="24"/>
  <c r="Z75" i="24"/>
  <c r="X75" i="24"/>
  <c r="V75" i="24"/>
  <c r="T75" i="24"/>
  <c r="R75" i="24"/>
  <c r="P75" i="24"/>
  <c r="N75" i="24"/>
  <c r="F74" i="24"/>
  <c r="D74" i="24"/>
  <c r="Z73" i="24"/>
  <c r="X73" i="24"/>
  <c r="V73" i="24"/>
  <c r="T73" i="24"/>
  <c r="J72" i="24"/>
  <c r="H72" i="24"/>
  <c r="F72" i="24"/>
  <c r="AD70" i="24"/>
  <c r="Z70" i="24"/>
  <c r="X70" i="24"/>
  <c r="V70" i="24"/>
  <c r="T70" i="24"/>
  <c r="R70" i="24"/>
  <c r="P70" i="24"/>
  <c r="N70" i="24"/>
  <c r="L70" i="24"/>
  <c r="J70" i="24"/>
  <c r="H70" i="24"/>
  <c r="F70" i="24"/>
  <c r="D70" i="24"/>
  <c r="AD69" i="24"/>
  <c r="Z69" i="24"/>
  <c r="X69" i="24"/>
  <c r="V69" i="24"/>
  <c r="T69" i="24"/>
  <c r="R69" i="24"/>
  <c r="P69" i="24"/>
  <c r="N69" i="24"/>
  <c r="L69" i="24"/>
  <c r="J69" i="24"/>
  <c r="H69" i="24"/>
  <c r="F69" i="24"/>
  <c r="D69" i="24"/>
  <c r="AD68" i="24"/>
  <c r="Z68" i="24"/>
  <c r="X68" i="24"/>
  <c r="V68" i="24"/>
  <c r="T68" i="24"/>
  <c r="R68" i="24"/>
  <c r="P68" i="24"/>
  <c r="N68" i="24"/>
  <c r="L68" i="24"/>
  <c r="J68" i="24"/>
  <c r="H68" i="24"/>
  <c r="F68" i="24"/>
  <c r="D68" i="24"/>
  <c r="R57" i="24"/>
  <c r="P57" i="24"/>
  <c r="N57" i="24"/>
  <c r="L57" i="24"/>
  <c r="J57" i="24"/>
  <c r="F57" i="24"/>
  <c r="Z56" i="24"/>
  <c r="X56" i="24"/>
  <c r="AD54" i="24"/>
  <c r="Z54" i="24"/>
  <c r="X54" i="24"/>
  <c r="V54" i="24"/>
  <c r="T54" i="24"/>
  <c r="R54" i="24"/>
  <c r="P54" i="24"/>
  <c r="N54" i="24"/>
  <c r="L54" i="24"/>
  <c r="J54" i="24"/>
  <c r="H54" i="24"/>
  <c r="F54" i="24"/>
  <c r="D54" i="24"/>
  <c r="AD53" i="24"/>
  <c r="Z52" i="24"/>
  <c r="X52" i="24"/>
  <c r="V52" i="24"/>
  <c r="T52" i="24"/>
  <c r="R52" i="24"/>
  <c r="P52" i="24"/>
  <c r="N52" i="24"/>
  <c r="L52" i="24"/>
  <c r="J52" i="24"/>
  <c r="H52" i="24"/>
  <c r="F52" i="24"/>
  <c r="D52" i="24"/>
  <c r="Z51" i="24"/>
  <c r="AD49" i="24"/>
  <c r="Z49" i="24"/>
  <c r="X49" i="24"/>
  <c r="V49" i="24"/>
  <c r="T49" i="24"/>
  <c r="R49" i="24"/>
  <c r="P49" i="24"/>
  <c r="N49" i="24"/>
  <c r="X48" i="24"/>
  <c r="V47" i="24"/>
  <c r="AD46" i="24"/>
  <c r="Z46" i="24"/>
  <c r="AD45" i="24"/>
  <c r="D44" i="24"/>
  <c r="AD43" i="24"/>
  <c r="Z42" i="24"/>
  <c r="X42" i="24"/>
  <c r="V42" i="24"/>
  <c r="T42" i="24"/>
  <c r="R42" i="24"/>
  <c r="P42" i="24"/>
  <c r="N42" i="24"/>
  <c r="F41" i="24"/>
  <c r="D41" i="24"/>
  <c r="Z40" i="24"/>
  <c r="X40" i="24"/>
  <c r="V40" i="24"/>
  <c r="T40" i="24"/>
  <c r="J39" i="24"/>
  <c r="H39" i="24"/>
  <c r="F39" i="24"/>
  <c r="AD38" i="24"/>
  <c r="Z38" i="24"/>
  <c r="X38" i="24"/>
  <c r="V38" i="24"/>
  <c r="T38" i="24"/>
  <c r="R38" i="24"/>
  <c r="P38" i="24"/>
  <c r="N38" i="24"/>
  <c r="L38" i="24"/>
  <c r="J38" i="24"/>
  <c r="H38" i="24"/>
  <c r="F38" i="24"/>
  <c r="D38" i="24"/>
  <c r="AD37" i="24"/>
  <c r="Z37" i="24"/>
  <c r="X37" i="24"/>
  <c r="V37" i="24"/>
  <c r="T37" i="24"/>
  <c r="R37" i="24"/>
  <c r="P37" i="24"/>
  <c r="N37" i="24"/>
  <c r="L37" i="24"/>
  <c r="J37" i="24"/>
  <c r="H37" i="24"/>
  <c r="F37" i="24"/>
  <c r="D37" i="24"/>
  <c r="AD36" i="24"/>
  <c r="Z36" i="24"/>
  <c r="X36" i="24"/>
  <c r="V36" i="24"/>
  <c r="T36" i="24"/>
  <c r="R36" i="24"/>
  <c r="P36" i="24"/>
  <c r="N36" i="24"/>
  <c r="L36" i="24"/>
  <c r="J36" i="24"/>
  <c r="H36" i="24"/>
  <c r="F36" i="24"/>
  <c r="D36" i="24"/>
  <c r="R27" i="24"/>
  <c r="P27" i="24"/>
  <c r="L27" i="24"/>
  <c r="J27" i="24"/>
  <c r="H27" i="24"/>
  <c r="F27" i="24"/>
  <c r="AD26" i="24"/>
  <c r="Z26" i="24"/>
  <c r="X26" i="24"/>
  <c r="AD25" i="24"/>
  <c r="Z25" i="24"/>
  <c r="X25" i="24"/>
  <c r="V25" i="24"/>
  <c r="T25" i="24"/>
  <c r="R25" i="24"/>
  <c r="P25" i="24"/>
  <c r="N25" i="24"/>
  <c r="J25" i="24"/>
  <c r="H25" i="24"/>
  <c r="F25" i="24"/>
  <c r="AD24" i="24"/>
  <c r="Z23" i="24"/>
  <c r="X23" i="24"/>
  <c r="V23" i="24"/>
  <c r="T23" i="24"/>
  <c r="R23" i="24"/>
  <c r="P23" i="24"/>
  <c r="N23" i="24"/>
  <c r="L23" i="24"/>
  <c r="J23" i="24"/>
  <c r="H23" i="24"/>
  <c r="F23" i="24"/>
  <c r="D23" i="24"/>
  <c r="Z22" i="24"/>
  <c r="AD21" i="24"/>
  <c r="Z21" i="24"/>
  <c r="X21" i="24"/>
  <c r="V21" i="24"/>
  <c r="T21" i="24"/>
  <c r="R21" i="24"/>
  <c r="P21" i="24"/>
  <c r="N21" i="24"/>
  <c r="X20" i="24"/>
  <c r="Z19" i="24"/>
  <c r="V19" i="24"/>
  <c r="AD17" i="24"/>
  <c r="Z17" i="24"/>
  <c r="AD16" i="24"/>
  <c r="D15" i="24"/>
  <c r="Z13" i="24"/>
  <c r="X13" i="24"/>
  <c r="V13" i="24"/>
  <c r="T13" i="24"/>
  <c r="R13" i="24"/>
  <c r="P13" i="24"/>
  <c r="N13" i="24"/>
  <c r="F12" i="24"/>
  <c r="Z11" i="24"/>
  <c r="X11" i="24"/>
  <c r="V11" i="24"/>
  <c r="T11" i="24"/>
  <c r="J10" i="24"/>
  <c r="H10" i="24"/>
  <c r="F10" i="24"/>
  <c r="AD9" i="24"/>
  <c r="Z9" i="24"/>
  <c r="X9" i="24"/>
  <c r="V9" i="24"/>
  <c r="T9" i="24"/>
  <c r="R9" i="24"/>
  <c r="P9" i="24"/>
  <c r="N9" i="24"/>
  <c r="L9" i="24"/>
  <c r="J9" i="24"/>
  <c r="H9" i="24"/>
  <c r="F9" i="24"/>
  <c r="D9" i="24"/>
  <c r="AD8" i="24"/>
  <c r="Z8" i="24"/>
  <c r="X8" i="24"/>
  <c r="V8" i="24"/>
  <c r="T8" i="24"/>
  <c r="R8" i="24"/>
  <c r="P8" i="24"/>
  <c r="N8" i="24"/>
  <c r="L8" i="24"/>
  <c r="J8" i="24"/>
  <c r="H8" i="24"/>
  <c r="F8" i="24"/>
  <c r="D8" i="24"/>
  <c r="AD7" i="24"/>
  <c r="Z7" i="24"/>
  <c r="X7" i="24"/>
  <c r="V7" i="24"/>
  <c r="T7" i="24"/>
  <c r="R7" i="24"/>
  <c r="P7" i="24"/>
  <c r="N7" i="24"/>
  <c r="L7" i="24"/>
  <c r="J7" i="24"/>
  <c r="H7" i="24"/>
  <c r="F7" i="24"/>
  <c r="D7" i="24"/>
  <c r="N27" i="23"/>
  <c r="L26" i="23"/>
  <c r="R29" i="23"/>
  <c r="P29" i="23"/>
  <c r="N29" i="23"/>
  <c r="L29" i="23"/>
  <c r="J29" i="23"/>
  <c r="H29" i="23"/>
  <c r="F29" i="23"/>
  <c r="AD28" i="23"/>
  <c r="Z28" i="23"/>
  <c r="X28" i="23"/>
  <c r="AD26" i="23"/>
  <c r="Z26" i="23"/>
  <c r="X26" i="23"/>
  <c r="V26" i="23"/>
  <c r="T26" i="23"/>
  <c r="R26" i="23"/>
  <c r="P26" i="23"/>
  <c r="N26" i="23"/>
  <c r="J26" i="23"/>
  <c r="H26" i="23"/>
  <c r="F26" i="23"/>
  <c r="D26" i="23"/>
  <c r="AD25" i="23"/>
  <c r="Z24" i="23"/>
  <c r="X24" i="23"/>
  <c r="V24" i="23"/>
  <c r="T24" i="23"/>
  <c r="R24" i="23"/>
  <c r="P24" i="23"/>
  <c r="N24" i="23"/>
  <c r="L24" i="23"/>
  <c r="J24" i="23"/>
  <c r="H24" i="23"/>
  <c r="F24" i="23"/>
  <c r="D24" i="23"/>
  <c r="Z23" i="23"/>
  <c r="Z22" i="23"/>
  <c r="F22" i="23"/>
  <c r="AD21" i="23"/>
  <c r="Z21" i="23"/>
  <c r="X21" i="23"/>
  <c r="V21" i="23"/>
  <c r="T21" i="23"/>
  <c r="R21" i="23"/>
  <c r="P21" i="23"/>
  <c r="N21" i="23"/>
  <c r="L21" i="23"/>
  <c r="X20" i="23"/>
  <c r="Z19" i="23"/>
  <c r="V19" i="23"/>
  <c r="AD18" i="23"/>
  <c r="Z18" i="23"/>
  <c r="AD17" i="23"/>
  <c r="D16" i="23"/>
  <c r="AD14" i="23"/>
  <c r="Z13" i="23"/>
  <c r="X13" i="23"/>
  <c r="V13" i="23"/>
  <c r="T13" i="23"/>
  <c r="R13" i="23"/>
  <c r="P13" i="23"/>
  <c r="N13" i="23"/>
  <c r="J12" i="23"/>
  <c r="H12" i="23"/>
  <c r="F12" i="23"/>
  <c r="D12" i="23"/>
  <c r="Z11" i="23"/>
  <c r="X11" i="23"/>
  <c r="V11" i="23"/>
  <c r="T11" i="23"/>
  <c r="J10" i="23"/>
  <c r="H10" i="23"/>
  <c r="F10" i="23"/>
  <c r="AD9" i="23"/>
  <c r="Z9" i="23"/>
  <c r="X9" i="23"/>
  <c r="V9" i="23"/>
  <c r="T9" i="23"/>
  <c r="R9" i="23"/>
  <c r="P9" i="23"/>
  <c r="N9" i="23"/>
  <c r="L9" i="23"/>
  <c r="J9" i="23"/>
  <c r="H9" i="23"/>
  <c r="F9" i="23"/>
  <c r="D9" i="23"/>
  <c r="AD8" i="23"/>
  <c r="Z8" i="23"/>
  <c r="X8" i="23"/>
  <c r="V8" i="23"/>
  <c r="T8" i="23"/>
  <c r="R8" i="23"/>
  <c r="P8" i="23"/>
  <c r="N8" i="23"/>
  <c r="L8" i="23"/>
  <c r="J8" i="23"/>
  <c r="H8" i="23"/>
  <c r="F8" i="23"/>
  <c r="D8" i="23"/>
  <c r="AD7" i="23"/>
  <c r="Z7" i="23"/>
  <c r="X7" i="23"/>
  <c r="V7" i="23"/>
  <c r="T7" i="23"/>
  <c r="R7" i="23"/>
  <c r="P7" i="23"/>
  <c r="N7" i="23"/>
  <c r="L7" i="23"/>
  <c r="J7" i="23"/>
  <c r="H7" i="23"/>
  <c r="F7" i="23"/>
  <c r="D7" i="23"/>
  <c r="AD25" i="6"/>
  <c r="Z22" i="6"/>
  <c r="Z17" i="6"/>
  <c r="Z18" i="6"/>
  <c r="Z25" i="6"/>
  <c r="Z10" i="6"/>
  <c r="X26" i="6"/>
  <c r="X25" i="6"/>
  <c r="X19" i="6"/>
  <c r="X10" i="6"/>
  <c r="R25" i="6"/>
  <c r="R12" i="6"/>
  <c r="R27" i="6"/>
  <c r="P27" i="6"/>
  <c r="N27" i="6"/>
  <c r="L27" i="6"/>
  <c r="J27" i="6"/>
  <c r="H27" i="6"/>
  <c r="F27" i="6"/>
  <c r="AD26" i="6"/>
  <c r="Z26" i="6"/>
  <c r="V25" i="6"/>
  <c r="T25" i="6"/>
  <c r="P25" i="6"/>
  <c r="N25" i="6"/>
  <c r="J25" i="6"/>
  <c r="H25" i="6"/>
  <c r="F25" i="6"/>
  <c r="D25" i="6"/>
  <c r="AD24" i="6"/>
  <c r="Z23" i="6"/>
  <c r="X23" i="6"/>
  <c r="V23" i="6"/>
  <c r="T23" i="6"/>
  <c r="R23" i="6"/>
  <c r="P23" i="6"/>
  <c r="N23" i="6"/>
  <c r="L23" i="6"/>
  <c r="J23" i="6"/>
  <c r="H23" i="6"/>
  <c r="F23" i="6"/>
  <c r="D23" i="6"/>
  <c r="Z21" i="6"/>
  <c r="AD20" i="6"/>
  <c r="Z20" i="6"/>
  <c r="X20" i="6"/>
  <c r="V20" i="6"/>
  <c r="T20" i="6"/>
  <c r="R20" i="6"/>
  <c r="P20" i="6"/>
  <c r="N20" i="6"/>
  <c r="L20" i="6"/>
  <c r="V18" i="6"/>
  <c r="AD17" i="6"/>
  <c r="AD16" i="6"/>
  <c r="D15" i="6"/>
  <c r="D14" i="6"/>
  <c r="Z12" i="6"/>
  <c r="X12" i="6"/>
  <c r="V12" i="6"/>
  <c r="T12" i="6"/>
  <c r="P12" i="6"/>
  <c r="N12" i="6"/>
  <c r="J11" i="6"/>
  <c r="H11" i="6"/>
  <c r="F11" i="6"/>
  <c r="D11" i="6"/>
  <c r="V10" i="6"/>
  <c r="T10" i="6"/>
  <c r="J9" i="6"/>
  <c r="H9" i="6"/>
  <c r="F9" i="6"/>
  <c r="AD8" i="6"/>
  <c r="Z8" i="6"/>
  <c r="X8" i="6"/>
  <c r="V8" i="6"/>
  <c r="T8" i="6"/>
  <c r="R8" i="6"/>
  <c r="P8" i="6"/>
  <c r="N8" i="6"/>
  <c r="L8" i="6"/>
  <c r="J8" i="6"/>
  <c r="H8" i="6"/>
  <c r="F8" i="6"/>
  <c r="D8" i="6"/>
  <c r="AD7" i="6"/>
  <c r="Z7" i="6"/>
  <c r="X7" i="6"/>
  <c r="V7" i="6"/>
  <c r="T7" i="6"/>
  <c r="R7" i="6"/>
  <c r="P7" i="6"/>
  <c r="N7" i="6"/>
  <c r="L7" i="6"/>
  <c r="J7" i="6"/>
  <c r="H7" i="6"/>
  <c r="F7" i="6"/>
  <c r="D7" i="6"/>
  <c r="AD6" i="6"/>
  <c r="Z6" i="6"/>
  <c r="X6" i="6"/>
  <c r="V6" i="6"/>
  <c r="T6" i="6"/>
  <c r="R6" i="6"/>
  <c r="P6" i="6"/>
  <c r="N6" i="6"/>
  <c r="L6" i="6"/>
  <c r="J6" i="6"/>
  <c r="H6" i="6"/>
  <c r="F6" i="6"/>
  <c r="D6" i="6"/>
  <c r="AD9" i="7" l="1"/>
  <c r="D10" i="25"/>
  <c r="L10" i="25"/>
  <c r="T10" i="25"/>
  <c r="AD10" i="25"/>
  <c r="F10" i="25"/>
  <c r="N10" i="25"/>
  <c r="V10" i="25"/>
  <c r="H10" i="25"/>
  <c r="P10" i="25"/>
  <c r="X10" i="25"/>
  <c r="H71" i="24"/>
  <c r="L135" i="24"/>
  <c r="T135" i="24"/>
  <c r="AD135" i="24"/>
  <c r="F71" i="24"/>
  <c r="N71" i="24"/>
  <c r="V71" i="24"/>
  <c r="P71" i="24"/>
  <c r="J135" i="24"/>
  <c r="D135" i="24"/>
  <c r="N135" i="24"/>
  <c r="V135" i="24"/>
  <c r="F135" i="24"/>
  <c r="P135" i="24"/>
  <c r="X135" i="24"/>
  <c r="H135" i="24"/>
  <c r="R135" i="24"/>
  <c r="Z135" i="24"/>
  <c r="X71" i="24"/>
  <c r="J71" i="24"/>
  <c r="R71" i="24"/>
  <c r="Z71" i="24"/>
  <c r="D71" i="24"/>
  <c r="L71" i="24"/>
  <c r="T71" i="24"/>
  <c r="AD71" i="24"/>
  <c r="N194" i="21" l="1"/>
  <c r="N63" i="21"/>
  <c r="R184" i="21"/>
  <c r="R185" i="21"/>
  <c r="R186" i="21"/>
  <c r="R348" i="21"/>
  <c r="P348" i="21"/>
  <c r="N348" i="21"/>
  <c r="L348" i="21"/>
  <c r="J348" i="21"/>
  <c r="H348" i="21"/>
  <c r="F348" i="21"/>
  <c r="AD347" i="21"/>
  <c r="Z347" i="21"/>
  <c r="Z345" i="21"/>
  <c r="X344" i="21"/>
  <c r="N343" i="21"/>
  <c r="R342" i="21"/>
  <c r="L342" i="21"/>
  <c r="V341" i="21"/>
  <c r="T341" i="21"/>
  <c r="P341" i="21"/>
  <c r="N341" i="21"/>
  <c r="J341" i="21"/>
  <c r="H341" i="21"/>
  <c r="F341" i="21"/>
  <c r="Z340" i="21"/>
  <c r="AD339" i="21"/>
  <c r="Z338" i="21"/>
  <c r="X338" i="21"/>
  <c r="V338" i="21"/>
  <c r="T338" i="21"/>
  <c r="R338" i="21"/>
  <c r="P338" i="21"/>
  <c r="N338" i="21"/>
  <c r="L338" i="21"/>
  <c r="J338" i="21"/>
  <c r="H338" i="21"/>
  <c r="F338" i="21"/>
  <c r="AD337" i="21"/>
  <c r="Z337" i="21"/>
  <c r="X337" i="21"/>
  <c r="V337" i="21"/>
  <c r="T337" i="21"/>
  <c r="R337" i="21"/>
  <c r="P337" i="21"/>
  <c r="N337" i="21"/>
  <c r="L337" i="21"/>
  <c r="Z336" i="21"/>
  <c r="V335" i="21"/>
  <c r="AD333" i="21"/>
  <c r="AD330" i="21"/>
  <c r="Z329" i="21"/>
  <c r="X329" i="21"/>
  <c r="V329" i="21"/>
  <c r="T329" i="21"/>
  <c r="P329" i="21"/>
  <c r="N329" i="21"/>
  <c r="J328" i="21"/>
  <c r="H328" i="21"/>
  <c r="F328" i="21"/>
  <c r="V327" i="21"/>
  <c r="T327" i="21"/>
  <c r="J326" i="21"/>
  <c r="H326" i="21"/>
  <c r="F326" i="21"/>
  <c r="AD324" i="21"/>
  <c r="Z324" i="21"/>
  <c r="X324" i="21"/>
  <c r="V324" i="21"/>
  <c r="T324" i="21"/>
  <c r="R324" i="21"/>
  <c r="P324" i="21"/>
  <c r="N324" i="21"/>
  <c r="L324" i="21"/>
  <c r="J324" i="21"/>
  <c r="H324" i="21"/>
  <c r="F324" i="21"/>
  <c r="D324" i="21"/>
  <c r="AD323" i="21"/>
  <c r="Z323" i="21"/>
  <c r="X323" i="21"/>
  <c r="V323" i="21"/>
  <c r="T323" i="21"/>
  <c r="R323" i="21"/>
  <c r="P323" i="21"/>
  <c r="N323" i="21"/>
  <c r="L323" i="21"/>
  <c r="J323" i="21"/>
  <c r="H323" i="21"/>
  <c r="F323" i="21"/>
  <c r="D323" i="21"/>
  <c r="AD322" i="21"/>
  <c r="Z322" i="21"/>
  <c r="X322" i="21"/>
  <c r="V322" i="21"/>
  <c r="T322" i="21"/>
  <c r="R322" i="21"/>
  <c r="P322" i="21"/>
  <c r="N322" i="21"/>
  <c r="L322" i="21"/>
  <c r="J322" i="21"/>
  <c r="H322" i="21"/>
  <c r="F322" i="21"/>
  <c r="D322" i="21"/>
  <c r="R313" i="21"/>
  <c r="P313" i="21"/>
  <c r="N313" i="21"/>
  <c r="L313" i="21"/>
  <c r="J313" i="21"/>
  <c r="H313" i="21"/>
  <c r="F313" i="21"/>
  <c r="AD312" i="21"/>
  <c r="Z312" i="21"/>
  <c r="Z310" i="21"/>
  <c r="X309" i="21"/>
  <c r="N308" i="21"/>
  <c r="R307" i="21"/>
  <c r="L307" i="21"/>
  <c r="V306" i="21"/>
  <c r="T306" i="21"/>
  <c r="P306" i="21"/>
  <c r="N306" i="21"/>
  <c r="J306" i="21"/>
  <c r="H306" i="21"/>
  <c r="F306" i="21"/>
  <c r="D306" i="21"/>
  <c r="AD305" i="21"/>
  <c r="Z304" i="21"/>
  <c r="X304" i="21"/>
  <c r="V304" i="21"/>
  <c r="T304" i="21"/>
  <c r="R304" i="21"/>
  <c r="P304" i="21"/>
  <c r="N304" i="21"/>
  <c r="L304" i="21"/>
  <c r="J304" i="21"/>
  <c r="H304" i="21"/>
  <c r="F304" i="21"/>
  <c r="D304" i="21"/>
  <c r="AD303" i="21"/>
  <c r="Z303" i="21"/>
  <c r="X303" i="21"/>
  <c r="V303" i="21"/>
  <c r="T303" i="21"/>
  <c r="R303" i="21"/>
  <c r="P303" i="21"/>
  <c r="N303" i="21"/>
  <c r="L303" i="21"/>
  <c r="Z302" i="21"/>
  <c r="V301" i="21"/>
  <c r="D298" i="21"/>
  <c r="D297" i="21"/>
  <c r="AD296" i="21"/>
  <c r="Z295" i="21"/>
  <c r="X295" i="21"/>
  <c r="V295" i="21"/>
  <c r="T295" i="21"/>
  <c r="P295" i="21"/>
  <c r="N295" i="21"/>
  <c r="J294" i="21"/>
  <c r="H294" i="21"/>
  <c r="F294" i="21"/>
  <c r="D294" i="21"/>
  <c r="V293" i="21"/>
  <c r="T293" i="21"/>
  <c r="J292" i="21"/>
  <c r="H292" i="21"/>
  <c r="F292" i="21"/>
  <c r="AD290" i="21"/>
  <c r="Z290" i="21"/>
  <c r="X290" i="21"/>
  <c r="V290" i="21"/>
  <c r="T290" i="21"/>
  <c r="R290" i="21"/>
  <c r="P290" i="21"/>
  <c r="N290" i="21"/>
  <c r="L290" i="21"/>
  <c r="J290" i="21"/>
  <c r="H290" i="21"/>
  <c r="F290" i="21"/>
  <c r="D290" i="21"/>
  <c r="AD289" i="21"/>
  <c r="Z289" i="21"/>
  <c r="X289" i="21"/>
  <c r="V289" i="21"/>
  <c r="T289" i="21"/>
  <c r="R289" i="21"/>
  <c r="P289" i="21"/>
  <c r="N289" i="21"/>
  <c r="L289" i="21"/>
  <c r="J289" i="21"/>
  <c r="H289" i="21"/>
  <c r="F289" i="21"/>
  <c r="D289" i="21"/>
  <c r="AD288" i="21"/>
  <c r="Z288" i="21"/>
  <c r="X288" i="21"/>
  <c r="V288" i="21"/>
  <c r="T288" i="21"/>
  <c r="R288" i="21"/>
  <c r="P288" i="21"/>
  <c r="N288" i="21"/>
  <c r="L288" i="21"/>
  <c r="J288" i="21"/>
  <c r="H288" i="21"/>
  <c r="F288" i="21"/>
  <c r="D288" i="21"/>
  <c r="R279" i="21"/>
  <c r="P279" i="21"/>
  <c r="N279" i="21"/>
  <c r="L279" i="21"/>
  <c r="J279" i="21"/>
  <c r="H279" i="21"/>
  <c r="F279" i="21"/>
  <c r="AD278" i="21"/>
  <c r="Z278" i="21"/>
  <c r="AD277" i="21"/>
  <c r="Z276" i="21"/>
  <c r="X275" i="21"/>
  <c r="N274" i="21"/>
  <c r="R273" i="21"/>
  <c r="L273" i="21"/>
  <c r="V272" i="21"/>
  <c r="T272" i="21"/>
  <c r="P272" i="21"/>
  <c r="N272" i="21"/>
  <c r="J272" i="21"/>
  <c r="H272" i="21"/>
  <c r="F272" i="21"/>
  <c r="D272" i="21"/>
  <c r="AD271" i="21"/>
  <c r="Z270" i="21"/>
  <c r="X270" i="21"/>
  <c r="V270" i="21"/>
  <c r="T270" i="21"/>
  <c r="R270" i="21"/>
  <c r="P270" i="21"/>
  <c r="N270" i="21"/>
  <c r="L270" i="21"/>
  <c r="J270" i="21"/>
  <c r="H270" i="21"/>
  <c r="F270" i="21"/>
  <c r="D270" i="21"/>
  <c r="AD269" i="21"/>
  <c r="Z269" i="21"/>
  <c r="X269" i="21"/>
  <c r="V269" i="21"/>
  <c r="T269" i="21"/>
  <c r="R269" i="21"/>
  <c r="P269" i="21"/>
  <c r="N269" i="21"/>
  <c r="L269" i="21"/>
  <c r="Z268" i="21"/>
  <c r="V267" i="21"/>
  <c r="D264" i="21"/>
  <c r="D263" i="21"/>
  <c r="AD262" i="21"/>
  <c r="Z261" i="21"/>
  <c r="X261" i="21"/>
  <c r="V261" i="21"/>
  <c r="T261" i="21"/>
  <c r="P261" i="21"/>
  <c r="N261" i="21"/>
  <c r="J260" i="21"/>
  <c r="H260" i="21"/>
  <c r="F260" i="21"/>
  <c r="D260" i="21"/>
  <c r="V259" i="21"/>
  <c r="T259" i="21"/>
  <c r="J258" i="21"/>
  <c r="H258" i="21"/>
  <c r="F258" i="21"/>
  <c r="AD257" i="21"/>
  <c r="Z257" i="21"/>
  <c r="X257" i="21"/>
  <c r="V257" i="21"/>
  <c r="T257" i="21"/>
  <c r="R257" i="21"/>
  <c r="P257" i="21"/>
  <c r="N257" i="21"/>
  <c r="L257" i="21"/>
  <c r="J257" i="21"/>
  <c r="H257" i="21"/>
  <c r="F257" i="21"/>
  <c r="D257" i="21"/>
  <c r="AD256" i="21"/>
  <c r="Z256" i="21"/>
  <c r="X256" i="21"/>
  <c r="V256" i="21"/>
  <c r="T256" i="21"/>
  <c r="R256" i="21"/>
  <c r="P256" i="21"/>
  <c r="N256" i="21"/>
  <c r="L256" i="21"/>
  <c r="J256" i="21"/>
  <c r="H256" i="21"/>
  <c r="F256" i="21"/>
  <c r="D256" i="21"/>
  <c r="AD255" i="21"/>
  <c r="Z255" i="21"/>
  <c r="X255" i="21"/>
  <c r="V255" i="21"/>
  <c r="T255" i="21"/>
  <c r="R255" i="21"/>
  <c r="P255" i="21"/>
  <c r="N255" i="21"/>
  <c r="L255" i="21"/>
  <c r="J255" i="21"/>
  <c r="H255" i="21"/>
  <c r="F255" i="21"/>
  <c r="D255" i="21"/>
  <c r="R246" i="21"/>
  <c r="P246" i="21"/>
  <c r="N246" i="21"/>
  <c r="L246" i="21"/>
  <c r="J246" i="21"/>
  <c r="H246" i="21"/>
  <c r="F246" i="21"/>
  <c r="AD245" i="21"/>
  <c r="Z245" i="21"/>
  <c r="Z243" i="21"/>
  <c r="X242" i="21"/>
  <c r="N241" i="21"/>
  <c r="R240" i="21"/>
  <c r="L240" i="21"/>
  <c r="V239" i="21"/>
  <c r="T239" i="21"/>
  <c r="P239" i="21"/>
  <c r="N239" i="21"/>
  <c r="J239" i="21"/>
  <c r="H239" i="21"/>
  <c r="F239" i="21"/>
  <c r="D239" i="21"/>
  <c r="Z238" i="21"/>
  <c r="AD236" i="21"/>
  <c r="Z235" i="21"/>
  <c r="X235" i="21"/>
  <c r="V235" i="21"/>
  <c r="T235" i="21"/>
  <c r="R235" i="21"/>
  <c r="P235" i="21"/>
  <c r="N235" i="21"/>
  <c r="L235" i="21"/>
  <c r="J235" i="21"/>
  <c r="H235" i="21"/>
  <c r="F235" i="21"/>
  <c r="D235" i="21"/>
  <c r="AD234" i="21"/>
  <c r="Z234" i="21"/>
  <c r="X234" i="21"/>
  <c r="V234" i="21"/>
  <c r="T234" i="21"/>
  <c r="R234" i="21"/>
  <c r="P234" i="21"/>
  <c r="N234" i="21"/>
  <c r="L234" i="21"/>
  <c r="Z233" i="21"/>
  <c r="V232" i="21"/>
  <c r="AD231" i="21"/>
  <c r="AD230" i="21"/>
  <c r="D229" i="21"/>
  <c r="D228" i="21"/>
  <c r="AD227" i="21"/>
  <c r="Z226" i="21"/>
  <c r="X226" i="21"/>
  <c r="V226" i="21"/>
  <c r="T226" i="21"/>
  <c r="P226" i="21"/>
  <c r="N226" i="21"/>
  <c r="J225" i="21"/>
  <c r="H225" i="21"/>
  <c r="F225" i="21"/>
  <c r="D225" i="21"/>
  <c r="V224" i="21"/>
  <c r="T224" i="21"/>
  <c r="J223" i="21"/>
  <c r="H223" i="21"/>
  <c r="F223" i="21"/>
  <c r="AD221" i="21"/>
  <c r="Z221" i="21"/>
  <c r="X221" i="21"/>
  <c r="V221" i="21"/>
  <c r="T221" i="21"/>
  <c r="R221" i="21"/>
  <c r="P221" i="21"/>
  <c r="N221" i="21"/>
  <c r="L221" i="21"/>
  <c r="J221" i="21"/>
  <c r="H221" i="21"/>
  <c r="F221" i="21"/>
  <c r="D221" i="21"/>
  <c r="AD220" i="21"/>
  <c r="Z220" i="21"/>
  <c r="X220" i="21"/>
  <c r="V220" i="21"/>
  <c r="T220" i="21"/>
  <c r="R220" i="21"/>
  <c r="P220" i="21"/>
  <c r="N220" i="21"/>
  <c r="L220" i="21"/>
  <c r="J220" i="21"/>
  <c r="H220" i="21"/>
  <c r="F220" i="21"/>
  <c r="D220" i="21"/>
  <c r="AD219" i="21"/>
  <c r="Z219" i="21"/>
  <c r="X219" i="21"/>
  <c r="V219" i="21"/>
  <c r="T219" i="21"/>
  <c r="R219" i="21"/>
  <c r="P219" i="21"/>
  <c r="N219" i="21"/>
  <c r="L219" i="21"/>
  <c r="J219" i="21"/>
  <c r="H219" i="21"/>
  <c r="F219" i="21"/>
  <c r="D219" i="21"/>
  <c r="R210" i="21"/>
  <c r="P210" i="21"/>
  <c r="N210" i="21"/>
  <c r="L210" i="21"/>
  <c r="J210" i="21"/>
  <c r="H210" i="21"/>
  <c r="F210" i="21"/>
  <c r="AD209" i="21"/>
  <c r="Z209" i="21"/>
  <c r="Z207" i="21"/>
  <c r="X206" i="21"/>
  <c r="P205" i="21"/>
  <c r="N205" i="21"/>
  <c r="R204" i="21"/>
  <c r="L204" i="21"/>
  <c r="V203" i="21"/>
  <c r="T203" i="21"/>
  <c r="P203" i="21"/>
  <c r="N203" i="21"/>
  <c r="J203" i="21"/>
  <c r="H203" i="21"/>
  <c r="F203" i="21"/>
  <c r="D203" i="21"/>
  <c r="AD201" i="21"/>
  <c r="Z200" i="21"/>
  <c r="X200" i="21"/>
  <c r="V200" i="21"/>
  <c r="T200" i="21"/>
  <c r="R200" i="21"/>
  <c r="P200" i="21"/>
  <c r="N200" i="21"/>
  <c r="L200" i="21"/>
  <c r="J200" i="21"/>
  <c r="H200" i="21"/>
  <c r="F200" i="21"/>
  <c r="D200" i="21"/>
  <c r="J199" i="21"/>
  <c r="F199" i="21"/>
  <c r="AD198" i="21"/>
  <c r="Z198" i="21"/>
  <c r="X198" i="21"/>
  <c r="V198" i="21"/>
  <c r="T198" i="21"/>
  <c r="R198" i="21"/>
  <c r="P198" i="21"/>
  <c r="N198" i="21"/>
  <c r="L198" i="21"/>
  <c r="Z197" i="21"/>
  <c r="V196" i="21"/>
  <c r="AD195" i="21"/>
  <c r="D193" i="21"/>
  <c r="D192" i="21"/>
  <c r="Z190" i="21"/>
  <c r="X190" i="21"/>
  <c r="V190" i="21"/>
  <c r="T190" i="21"/>
  <c r="P190" i="21"/>
  <c r="N190" i="21"/>
  <c r="J189" i="21"/>
  <c r="H189" i="21"/>
  <c r="F189" i="21"/>
  <c r="D189" i="21"/>
  <c r="V188" i="21"/>
  <c r="T188" i="21"/>
  <c r="J187" i="21"/>
  <c r="H187" i="21"/>
  <c r="F187" i="21"/>
  <c r="AD186" i="21"/>
  <c r="Z186" i="21"/>
  <c r="X186" i="21"/>
  <c r="V186" i="21"/>
  <c r="T186" i="21"/>
  <c r="P186" i="21"/>
  <c r="N186" i="21"/>
  <c r="L186" i="21"/>
  <c r="J186" i="21"/>
  <c r="H186" i="21"/>
  <c r="F186" i="21"/>
  <c r="D186" i="21"/>
  <c r="AD185" i="21"/>
  <c r="Z185" i="21"/>
  <c r="X185" i="21"/>
  <c r="V185" i="21"/>
  <c r="T185" i="21"/>
  <c r="P185" i="21"/>
  <c r="N185" i="21"/>
  <c r="L185" i="21"/>
  <c r="J185" i="21"/>
  <c r="H185" i="21"/>
  <c r="F185" i="21"/>
  <c r="D185" i="21"/>
  <c r="AD184" i="21"/>
  <c r="Z184" i="21"/>
  <c r="X184" i="21"/>
  <c r="V184" i="21"/>
  <c r="T184" i="21"/>
  <c r="P184" i="21"/>
  <c r="N184" i="21"/>
  <c r="L184" i="21"/>
  <c r="J184" i="21"/>
  <c r="H184" i="21"/>
  <c r="F184" i="21"/>
  <c r="D184" i="21"/>
  <c r="R175" i="21"/>
  <c r="P175" i="21"/>
  <c r="N175" i="21"/>
  <c r="L175" i="21"/>
  <c r="J175" i="21"/>
  <c r="H175" i="21"/>
  <c r="F175" i="21"/>
  <c r="AD174" i="21"/>
  <c r="Z174" i="21"/>
  <c r="Z172" i="21"/>
  <c r="X171" i="21"/>
  <c r="N170" i="21"/>
  <c r="R169" i="21"/>
  <c r="L169" i="21"/>
  <c r="V168" i="21"/>
  <c r="T168" i="21"/>
  <c r="P168" i="21"/>
  <c r="N168" i="21"/>
  <c r="J168" i="21"/>
  <c r="H168" i="21"/>
  <c r="F168" i="21"/>
  <c r="D168" i="21"/>
  <c r="Z166" i="21"/>
  <c r="AD165" i="21"/>
  <c r="Z164" i="21"/>
  <c r="X164" i="21"/>
  <c r="V164" i="21"/>
  <c r="T164" i="21"/>
  <c r="R164" i="21"/>
  <c r="P164" i="21"/>
  <c r="N164" i="21"/>
  <c r="L164" i="21"/>
  <c r="J164" i="21"/>
  <c r="H164" i="21"/>
  <c r="F164" i="21"/>
  <c r="D164" i="21"/>
  <c r="F162" i="21"/>
  <c r="AD161" i="21"/>
  <c r="Z161" i="21"/>
  <c r="X161" i="21"/>
  <c r="V161" i="21"/>
  <c r="T161" i="21"/>
  <c r="R161" i="21"/>
  <c r="P161" i="21"/>
  <c r="N161" i="21"/>
  <c r="L161" i="21"/>
  <c r="Z158" i="21"/>
  <c r="V157" i="21"/>
  <c r="AD155" i="21"/>
  <c r="D154" i="21"/>
  <c r="D153" i="21"/>
  <c r="AD152" i="21"/>
  <c r="Z151" i="21"/>
  <c r="X151" i="21"/>
  <c r="V151" i="21"/>
  <c r="T151" i="21"/>
  <c r="P151" i="21"/>
  <c r="N151" i="21"/>
  <c r="J150" i="21"/>
  <c r="H150" i="21"/>
  <c r="F150" i="21"/>
  <c r="D150" i="21"/>
  <c r="V149" i="21"/>
  <c r="T149" i="21"/>
  <c r="J148" i="21"/>
  <c r="H148" i="21"/>
  <c r="F148" i="21"/>
  <c r="AD147" i="21"/>
  <c r="Z147" i="21"/>
  <c r="X147" i="21"/>
  <c r="V147" i="21"/>
  <c r="T147" i="21"/>
  <c r="R147" i="21"/>
  <c r="P147" i="21"/>
  <c r="N147" i="21"/>
  <c r="L147" i="21"/>
  <c r="J147" i="21"/>
  <c r="H147" i="21"/>
  <c r="F147" i="21"/>
  <c r="D147" i="21"/>
  <c r="AD146" i="21"/>
  <c r="Z146" i="21"/>
  <c r="X146" i="21"/>
  <c r="V146" i="21"/>
  <c r="T146" i="21"/>
  <c r="R146" i="21"/>
  <c r="P146" i="21"/>
  <c r="N146" i="21"/>
  <c r="L146" i="21"/>
  <c r="J146" i="21"/>
  <c r="H146" i="21"/>
  <c r="F146" i="21"/>
  <c r="D146" i="21"/>
  <c r="AD145" i="21"/>
  <c r="Z145" i="21"/>
  <c r="X145" i="21"/>
  <c r="V145" i="21"/>
  <c r="T145" i="21"/>
  <c r="R145" i="21"/>
  <c r="P145" i="21"/>
  <c r="N145" i="21"/>
  <c r="L145" i="21"/>
  <c r="J145" i="21"/>
  <c r="H145" i="21"/>
  <c r="F145" i="21"/>
  <c r="D145" i="21"/>
  <c r="R136" i="21"/>
  <c r="P136" i="21"/>
  <c r="N136" i="21"/>
  <c r="L136" i="21"/>
  <c r="J136" i="21"/>
  <c r="H136" i="21"/>
  <c r="F136" i="21"/>
  <c r="AD135" i="21"/>
  <c r="Z135" i="21"/>
  <c r="Z133" i="21"/>
  <c r="X132" i="21"/>
  <c r="N131" i="21"/>
  <c r="R130" i="21"/>
  <c r="L130" i="21"/>
  <c r="V129" i="21"/>
  <c r="T129" i="21"/>
  <c r="P129" i="21"/>
  <c r="N129" i="21"/>
  <c r="J129" i="21"/>
  <c r="H129" i="21"/>
  <c r="F129" i="21"/>
  <c r="D129" i="21"/>
  <c r="AD128" i="21"/>
  <c r="Z127" i="21"/>
  <c r="X127" i="21"/>
  <c r="V127" i="21"/>
  <c r="T127" i="21"/>
  <c r="R127" i="21"/>
  <c r="P127" i="21"/>
  <c r="N127" i="21"/>
  <c r="L127" i="21"/>
  <c r="J127" i="21"/>
  <c r="H127" i="21"/>
  <c r="F127" i="21"/>
  <c r="D127" i="21"/>
  <c r="J126" i="21"/>
  <c r="F126" i="21"/>
  <c r="AD125" i="21"/>
  <c r="Z125" i="21"/>
  <c r="X125" i="21"/>
  <c r="V125" i="21"/>
  <c r="T125" i="21"/>
  <c r="R125" i="21"/>
  <c r="P125" i="21"/>
  <c r="N125" i="21"/>
  <c r="L125" i="21"/>
  <c r="Z124" i="21"/>
  <c r="V123" i="21"/>
  <c r="AD122" i="21"/>
  <c r="AD121" i="21"/>
  <c r="D120" i="21"/>
  <c r="D119" i="21"/>
  <c r="AD118" i="21"/>
  <c r="Z117" i="21"/>
  <c r="X117" i="21"/>
  <c r="V117" i="21"/>
  <c r="T117" i="21"/>
  <c r="P117" i="21"/>
  <c r="N117" i="21"/>
  <c r="J116" i="21"/>
  <c r="H116" i="21"/>
  <c r="F116" i="21"/>
  <c r="D116" i="21"/>
  <c r="V115" i="21"/>
  <c r="T115" i="21"/>
  <c r="J114" i="21"/>
  <c r="H114" i="21"/>
  <c r="F114" i="21"/>
  <c r="AD113" i="21"/>
  <c r="Z113" i="21"/>
  <c r="X113" i="21"/>
  <c r="V113" i="21"/>
  <c r="T113" i="21"/>
  <c r="R113" i="21"/>
  <c r="P113" i="21"/>
  <c r="N113" i="21"/>
  <c r="L113" i="21"/>
  <c r="J113" i="21"/>
  <c r="H113" i="21"/>
  <c r="F113" i="21"/>
  <c r="D113" i="21"/>
  <c r="AD112" i="21"/>
  <c r="Z112" i="21"/>
  <c r="X112" i="21"/>
  <c r="V112" i="21"/>
  <c r="T112" i="21"/>
  <c r="R112" i="21"/>
  <c r="P112" i="21"/>
  <c r="N112" i="21"/>
  <c r="L112" i="21"/>
  <c r="J112" i="21"/>
  <c r="H112" i="21"/>
  <c r="F112" i="21"/>
  <c r="D112" i="21"/>
  <c r="AD111" i="21"/>
  <c r="Z111" i="21"/>
  <c r="X111" i="21"/>
  <c r="V111" i="21"/>
  <c r="T111" i="21"/>
  <c r="R111" i="21"/>
  <c r="P111" i="21"/>
  <c r="N111" i="21"/>
  <c r="L111" i="21"/>
  <c r="J111" i="21"/>
  <c r="H111" i="21"/>
  <c r="F111" i="21"/>
  <c r="D111" i="21"/>
  <c r="R102" i="21"/>
  <c r="P102" i="21"/>
  <c r="N102" i="21"/>
  <c r="L102" i="21"/>
  <c r="J102" i="21"/>
  <c r="H102" i="21"/>
  <c r="F102" i="21"/>
  <c r="AD101" i="21"/>
  <c r="Z101" i="21"/>
  <c r="Z99" i="21"/>
  <c r="X98" i="21"/>
  <c r="N97" i="21"/>
  <c r="R96" i="21"/>
  <c r="L96" i="21"/>
  <c r="V95" i="21"/>
  <c r="T95" i="21"/>
  <c r="P95" i="21"/>
  <c r="N95" i="21"/>
  <c r="J95" i="21"/>
  <c r="H95" i="21"/>
  <c r="F95" i="21"/>
  <c r="D95" i="21"/>
  <c r="AD94" i="21"/>
  <c r="Z93" i="21"/>
  <c r="X93" i="21"/>
  <c r="V93" i="21"/>
  <c r="T93" i="21"/>
  <c r="R93" i="21"/>
  <c r="P93" i="21"/>
  <c r="N93" i="21"/>
  <c r="L93" i="21"/>
  <c r="J93" i="21"/>
  <c r="H93" i="21"/>
  <c r="F93" i="21"/>
  <c r="D93" i="21"/>
  <c r="AD92" i="21"/>
  <c r="Z92" i="21"/>
  <c r="X92" i="21"/>
  <c r="V92" i="21"/>
  <c r="T92" i="21"/>
  <c r="R92" i="21"/>
  <c r="P92" i="21"/>
  <c r="N92" i="21"/>
  <c r="L92" i="21"/>
  <c r="Z91" i="21"/>
  <c r="V90" i="21"/>
  <c r="D87" i="21"/>
  <c r="D86" i="21"/>
  <c r="Z84" i="21"/>
  <c r="X84" i="21"/>
  <c r="V84" i="21"/>
  <c r="T84" i="21"/>
  <c r="P84" i="21"/>
  <c r="N84" i="21"/>
  <c r="J83" i="21"/>
  <c r="H83" i="21"/>
  <c r="F83" i="21"/>
  <c r="D83" i="21"/>
  <c r="V82" i="21"/>
  <c r="T82" i="21"/>
  <c r="J81" i="21"/>
  <c r="H81" i="21"/>
  <c r="F81" i="21"/>
  <c r="AD80" i="21"/>
  <c r="Z80" i="21"/>
  <c r="X80" i="21"/>
  <c r="V80" i="21"/>
  <c r="T80" i="21"/>
  <c r="R80" i="21"/>
  <c r="P80" i="21"/>
  <c r="N80" i="21"/>
  <c r="L80" i="21"/>
  <c r="J80" i="21"/>
  <c r="H80" i="21"/>
  <c r="F80" i="21"/>
  <c r="D80" i="21"/>
  <c r="AD79" i="21"/>
  <c r="Z79" i="21"/>
  <c r="X79" i="21"/>
  <c r="V79" i="21"/>
  <c r="T79" i="21"/>
  <c r="R79" i="21"/>
  <c r="P79" i="21"/>
  <c r="N79" i="21"/>
  <c r="L79" i="21"/>
  <c r="J79" i="21"/>
  <c r="H79" i="21"/>
  <c r="F79" i="21"/>
  <c r="D79" i="21"/>
  <c r="AD78" i="21"/>
  <c r="Z78" i="21"/>
  <c r="X78" i="21"/>
  <c r="V78" i="21"/>
  <c r="T78" i="21"/>
  <c r="R78" i="21"/>
  <c r="P78" i="21"/>
  <c r="N78" i="21"/>
  <c r="L78" i="21"/>
  <c r="J78" i="21"/>
  <c r="H78" i="21"/>
  <c r="F78" i="21"/>
  <c r="D78" i="21"/>
  <c r="R69" i="21"/>
  <c r="P69" i="21"/>
  <c r="N69" i="21"/>
  <c r="L69" i="21"/>
  <c r="J69" i="21"/>
  <c r="H69" i="21"/>
  <c r="F69" i="21"/>
  <c r="AD67" i="21"/>
  <c r="Z67" i="21"/>
  <c r="Z65" i="21"/>
  <c r="X64" i="21"/>
  <c r="R62" i="21"/>
  <c r="L62" i="21"/>
  <c r="V61" i="21"/>
  <c r="T61" i="21"/>
  <c r="P61" i="21"/>
  <c r="N61" i="21"/>
  <c r="J61" i="21"/>
  <c r="H61" i="21"/>
  <c r="F61" i="21"/>
  <c r="D61" i="21"/>
  <c r="Z60" i="21"/>
  <c r="AD59" i="21"/>
  <c r="Z58" i="21"/>
  <c r="X58" i="21"/>
  <c r="V58" i="21"/>
  <c r="T58" i="21"/>
  <c r="R58" i="21"/>
  <c r="P58" i="21"/>
  <c r="N58" i="21"/>
  <c r="L58" i="21"/>
  <c r="J58" i="21"/>
  <c r="H58" i="21"/>
  <c r="F58" i="21"/>
  <c r="D58" i="21"/>
  <c r="AD57" i="21"/>
  <c r="Z57" i="21"/>
  <c r="X57" i="21"/>
  <c r="V57" i="21"/>
  <c r="T57" i="21"/>
  <c r="R57" i="21"/>
  <c r="P57" i="21"/>
  <c r="N57" i="21"/>
  <c r="L57" i="21"/>
  <c r="Z55" i="21"/>
  <c r="V54" i="21"/>
  <c r="AD52" i="21"/>
  <c r="D51" i="21"/>
  <c r="D50" i="21"/>
  <c r="V48" i="21"/>
  <c r="T48" i="21"/>
  <c r="P48" i="21"/>
  <c r="N48" i="21"/>
  <c r="J47" i="21"/>
  <c r="H47" i="21"/>
  <c r="F47" i="21"/>
  <c r="D47" i="21"/>
  <c r="V46" i="21"/>
  <c r="T46" i="21"/>
  <c r="J45" i="21"/>
  <c r="H45" i="21"/>
  <c r="F45" i="21"/>
  <c r="AD43" i="21"/>
  <c r="Z43" i="21"/>
  <c r="X43" i="21"/>
  <c r="V43" i="21"/>
  <c r="T43" i="21"/>
  <c r="R43" i="21"/>
  <c r="P43" i="21"/>
  <c r="N43" i="21"/>
  <c r="L43" i="21"/>
  <c r="J43" i="21"/>
  <c r="H43" i="21"/>
  <c r="F43" i="21"/>
  <c r="D43" i="21"/>
  <c r="AD42" i="21"/>
  <c r="Z42" i="21"/>
  <c r="X42" i="21"/>
  <c r="V42" i="21"/>
  <c r="T42" i="21"/>
  <c r="R42" i="21"/>
  <c r="P42" i="21"/>
  <c r="N42" i="21"/>
  <c r="L42" i="21"/>
  <c r="J42" i="21"/>
  <c r="H42" i="21"/>
  <c r="F42" i="21"/>
  <c r="D42" i="21"/>
  <c r="AD41" i="21"/>
  <c r="Z41" i="21"/>
  <c r="X41" i="21"/>
  <c r="V41" i="21"/>
  <c r="T41" i="21"/>
  <c r="R41" i="21"/>
  <c r="P41" i="21"/>
  <c r="N41" i="21"/>
  <c r="L41" i="21"/>
  <c r="J41" i="21"/>
  <c r="H41" i="21"/>
  <c r="F41" i="21"/>
  <c r="D41" i="21"/>
  <c r="R31" i="21"/>
  <c r="P31" i="21"/>
  <c r="N31" i="21"/>
  <c r="L31" i="21"/>
  <c r="J31" i="21"/>
  <c r="H31" i="21"/>
  <c r="F31" i="21"/>
  <c r="AD30" i="21"/>
  <c r="Z30" i="21"/>
  <c r="Z28" i="21"/>
  <c r="X27" i="21"/>
  <c r="N26" i="21"/>
  <c r="R25" i="21"/>
  <c r="L25" i="21"/>
  <c r="V24" i="21"/>
  <c r="T24" i="21"/>
  <c r="P24" i="21"/>
  <c r="N24" i="21"/>
  <c r="J24" i="21"/>
  <c r="H24" i="21"/>
  <c r="F24" i="21"/>
  <c r="D24" i="21"/>
  <c r="AD23" i="21"/>
  <c r="Z22" i="21"/>
  <c r="X22" i="21"/>
  <c r="V22" i="21"/>
  <c r="T22" i="21"/>
  <c r="R22" i="21"/>
  <c r="P22" i="21"/>
  <c r="N22" i="21"/>
  <c r="L22" i="21"/>
  <c r="J22" i="21"/>
  <c r="H22" i="21"/>
  <c r="F22" i="21"/>
  <c r="D22" i="21"/>
  <c r="AD21" i="21"/>
  <c r="Z21" i="21"/>
  <c r="X21" i="21"/>
  <c r="V21" i="21"/>
  <c r="T21" i="21"/>
  <c r="R21" i="21"/>
  <c r="P21" i="21"/>
  <c r="N21" i="21"/>
  <c r="L21" i="21"/>
  <c r="Z20" i="21"/>
  <c r="V19" i="21"/>
  <c r="D17" i="21"/>
  <c r="D16" i="21"/>
  <c r="AD15" i="21"/>
  <c r="Z14" i="21"/>
  <c r="X14" i="21"/>
  <c r="V14" i="21"/>
  <c r="T14" i="21"/>
  <c r="P14" i="21"/>
  <c r="N14" i="21"/>
  <c r="J13" i="21"/>
  <c r="H13" i="21"/>
  <c r="F13" i="21"/>
  <c r="D13" i="21"/>
  <c r="V12" i="21"/>
  <c r="T12" i="21"/>
  <c r="J11" i="21"/>
  <c r="H11" i="21"/>
  <c r="F11" i="21"/>
  <c r="AD9" i="21"/>
  <c r="Z9" i="21"/>
  <c r="X9" i="21"/>
  <c r="V9" i="21"/>
  <c r="T9" i="21"/>
  <c r="R9" i="21"/>
  <c r="P9" i="21"/>
  <c r="N9" i="21"/>
  <c r="L9" i="21"/>
  <c r="J9" i="21"/>
  <c r="H9" i="21"/>
  <c r="F9" i="21"/>
  <c r="D9" i="21"/>
  <c r="AD8" i="21"/>
  <c r="Z8" i="21"/>
  <c r="X8" i="21"/>
  <c r="V8" i="21"/>
  <c r="T8" i="21"/>
  <c r="R8" i="21"/>
  <c r="P8" i="21"/>
  <c r="N8" i="21"/>
  <c r="L8" i="21"/>
  <c r="J8" i="21"/>
  <c r="H8" i="21"/>
  <c r="F8" i="21"/>
  <c r="D8" i="21"/>
  <c r="AD7" i="21"/>
  <c r="Z7" i="21"/>
  <c r="X7" i="21"/>
  <c r="V7" i="21"/>
  <c r="T7" i="21"/>
  <c r="R7" i="21"/>
  <c r="P7" i="21"/>
  <c r="N7" i="21"/>
  <c r="L7" i="21"/>
  <c r="J7" i="21"/>
  <c r="H7" i="21"/>
  <c r="F7" i="21"/>
  <c r="D7" i="21"/>
  <c r="D7" i="5"/>
  <c r="F7" i="5"/>
  <c r="H7" i="5"/>
  <c r="J7" i="5"/>
  <c r="L7" i="5"/>
  <c r="N7" i="5"/>
  <c r="P7" i="5"/>
  <c r="R7" i="5"/>
  <c r="T7" i="5"/>
  <c r="V7" i="5"/>
  <c r="X7" i="5"/>
  <c r="Z7" i="5"/>
  <c r="D8" i="5"/>
  <c r="F8" i="5"/>
  <c r="H8" i="5"/>
  <c r="J8" i="5"/>
  <c r="L8" i="5"/>
  <c r="N8" i="5"/>
  <c r="P8" i="5"/>
  <c r="R8" i="5"/>
  <c r="T8" i="5"/>
  <c r="V8" i="5"/>
  <c r="X8" i="5"/>
  <c r="Z8" i="5"/>
  <c r="D9" i="5"/>
  <c r="F9" i="5"/>
  <c r="H9" i="5"/>
  <c r="J9" i="5"/>
  <c r="L9" i="5"/>
  <c r="P9" i="5"/>
  <c r="R9" i="5"/>
  <c r="T9" i="5"/>
  <c r="V9" i="5"/>
  <c r="X9" i="5"/>
  <c r="Z9" i="5"/>
  <c r="F11" i="5"/>
  <c r="H11" i="5"/>
  <c r="J11" i="5"/>
  <c r="T12" i="5"/>
  <c r="V12" i="5"/>
  <c r="D13" i="5"/>
  <c r="F13" i="5"/>
  <c r="H13" i="5"/>
  <c r="J13" i="5"/>
  <c r="N14" i="5"/>
  <c r="P14" i="5"/>
  <c r="T14" i="5"/>
  <c r="V14" i="5"/>
  <c r="X14" i="5"/>
  <c r="Z14" i="5"/>
  <c r="D16" i="5"/>
  <c r="D17" i="5"/>
  <c r="N21" i="5"/>
  <c r="V21" i="5"/>
  <c r="Z22" i="5"/>
  <c r="L25" i="5"/>
  <c r="N25" i="5"/>
  <c r="P25" i="5"/>
  <c r="R25" i="5"/>
  <c r="T25" i="5"/>
  <c r="V25" i="5"/>
  <c r="X25" i="5"/>
  <c r="Z25" i="5"/>
  <c r="F26" i="5"/>
  <c r="J26" i="5"/>
  <c r="L26" i="5"/>
  <c r="Z26" i="5"/>
  <c r="V27" i="5"/>
  <c r="D28" i="5"/>
  <c r="F28" i="5"/>
  <c r="H28" i="5"/>
  <c r="J28" i="5"/>
  <c r="L28" i="5"/>
  <c r="N28" i="5"/>
  <c r="P28" i="5"/>
  <c r="R28" i="5"/>
  <c r="T28" i="5"/>
  <c r="V28" i="5"/>
  <c r="X28" i="5"/>
  <c r="Z28" i="5"/>
  <c r="Z31" i="5"/>
  <c r="J32" i="5"/>
  <c r="D33" i="5"/>
  <c r="F33" i="5"/>
  <c r="H33" i="5"/>
  <c r="J33" i="5"/>
  <c r="N33" i="5"/>
  <c r="P33" i="5"/>
  <c r="T33" i="5"/>
  <c r="V33" i="5"/>
  <c r="L34" i="5"/>
  <c r="R34" i="5"/>
  <c r="N35" i="5"/>
  <c r="P35" i="5"/>
  <c r="X36" i="5"/>
  <c r="Z37" i="5"/>
  <c r="Z39" i="5"/>
  <c r="F41" i="5"/>
  <c r="H41" i="5"/>
  <c r="J41" i="5"/>
  <c r="L41" i="5"/>
  <c r="N41" i="5"/>
  <c r="P41" i="5"/>
  <c r="R41" i="5"/>
  <c r="F325" i="21" l="1"/>
  <c r="V325" i="21"/>
  <c r="H325" i="21"/>
  <c r="P325" i="21"/>
  <c r="X325" i="21"/>
  <c r="N325" i="21"/>
  <c r="J325" i="21"/>
  <c r="R325" i="21"/>
  <c r="Z325" i="21"/>
  <c r="D325" i="21"/>
  <c r="L325" i="21"/>
  <c r="T325" i="21"/>
  <c r="AD325" i="21"/>
  <c r="AD10" i="21"/>
  <c r="H10" i="21"/>
  <c r="D10" i="21"/>
  <c r="L10" i="21"/>
  <c r="T10" i="21"/>
  <c r="F10" i="21"/>
  <c r="N10" i="21"/>
  <c r="V10" i="21"/>
  <c r="P10" i="21"/>
  <c r="X10" i="21"/>
  <c r="J10" i="21"/>
  <c r="R10" i="21"/>
  <c r="Z10" i="21"/>
  <c r="AD24" i="19" l="1"/>
  <c r="AD19" i="19"/>
  <c r="AD18" i="19"/>
  <c r="AD17" i="19"/>
  <c r="AD14" i="19"/>
  <c r="Z30" i="19"/>
  <c r="Z36" i="19"/>
  <c r="Z24" i="19"/>
  <c r="Z21" i="19"/>
  <c r="X35" i="19"/>
  <c r="T24" i="19" l="1"/>
  <c r="R33" i="19"/>
  <c r="R40" i="19"/>
  <c r="L33" i="19"/>
  <c r="J12" i="19"/>
  <c r="J10" i="19"/>
  <c r="J31" i="19"/>
  <c r="H12" i="19"/>
  <c r="AD38" i="19"/>
  <c r="AD8" i="19"/>
  <c r="AD7" i="19"/>
  <c r="AD6" i="19"/>
  <c r="F12" i="19"/>
  <c r="D8" i="19"/>
  <c r="D16" i="19"/>
  <c r="D15" i="19"/>
  <c r="D12" i="19"/>
  <c r="P40" i="19"/>
  <c r="N40" i="19"/>
  <c r="L40" i="19"/>
  <c r="J40" i="19"/>
  <c r="H40" i="19"/>
  <c r="F40" i="19"/>
  <c r="Z38" i="19"/>
  <c r="P34" i="19"/>
  <c r="N34" i="19"/>
  <c r="V32" i="19"/>
  <c r="T32" i="19"/>
  <c r="P32" i="19"/>
  <c r="N32" i="19"/>
  <c r="J32" i="19"/>
  <c r="H32" i="19"/>
  <c r="F32" i="19"/>
  <c r="D32" i="19"/>
  <c r="Z27" i="19"/>
  <c r="X27" i="19"/>
  <c r="V27" i="19"/>
  <c r="T27" i="19"/>
  <c r="R27" i="19"/>
  <c r="P27" i="19"/>
  <c r="N27" i="19"/>
  <c r="L27" i="19"/>
  <c r="J27" i="19"/>
  <c r="H27" i="19"/>
  <c r="F27" i="19"/>
  <c r="D27" i="19"/>
  <c r="V26" i="19"/>
  <c r="Z25" i="19"/>
  <c r="J25" i="19"/>
  <c r="F25" i="19"/>
  <c r="X24" i="19"/>
  <c r="V24" i="19"/>
  <c r="R24" i="19"/>
  <c r="P24" i="19"/>
  <c r="N24" i="19"/>
  <c r="L24" i="19"/>
  <c r="V20" i="19"/>
  <c r="Z13" i="19"/>
  <c r="X13" i="19"/>
  <c r="V13" i="19"/>
  <c r="T13" i="19"/>
  <c r="P13" i="19"/>
  <c r="N13" i="19"/>
  <c r="V11" i="19"/>
  <c r="T11" i="19"/>
  <c r="H10" i="19"/>
  <c r="F10" i="19"/>
  <c r="Z8" i="19"/>
  <c r="X8" i="19"/>
  <c r="V8" i="19"/>
  <c r="T8" i="19"/>
  <c r="R8" i="19"/>
  <c r="P8" i="19"/>
  <c r="N8" i="19"/>
  <c r="L8" i="19"/>
  <c r="J8" i="19"/>
  <c r="H8" i="19"/>
  <c r="F8" i="19"/>
  <c r="Z7" i="19"/>
  <c r="X7" i="19"/>
  <c r="V7" i="19"/>
  <c r="T7" i="19"/>
  <c r="R7" i="19"/>
  <c r="P7" i="19"/>
  <c r="N7" i="19"/>
  <c r="L7" i="19"/>
  <c r="J7" i="19"/>
  <c r="H7" i="19"/>
  <c r="F7" i="19"/>
  <c r="D7" i="19"/>
  <c r="Z6" i="19"/>
  <c r="X6" i="19"/>
  <c r="V6" i="19"/>
  <c r="T6" i="19"/>
  <c r="R6" i="19"/>
  <c r="P6" i="19"/>
  <c r="N6" i="19"/>
  <c r="L6" i="19"/>
  <c r="J6" i="19"/>
  <c r="H6" i="19"/>
  <c r="F6" i="19"/>
  <c r="D6" i="19"/>
  <c r="D127" i="17" l="1"/>
  <c r="N84" i="17" l="1"/>
  <c r="L85" i="17"/>
  <c r="L69" i="17"/>
  <c r="F83" i="17" l="1"/>
  <c r="F53" i="17"/>
  <c r="R111" i="17"/>
  <c r="P111" i="17"/>
  <c r="N111" i="17"/>
  <c r="L111" i="17"/>
  <c r="J111" i="17"/>
  <c r="Z110" i="17"/>
  <c r="X109" i="17"/>
  <c r="AD108" i="17"/>
  <c r="Z108" i="17"/>
  <c r="V108" i="17"/>
  <c r="T108" i="17"/>
  <c r="R108" i="17"/>
  <c r="P108" i="17"/>
  <c r="N108" i="17"/>
  <c r="L108" i="17"/>
  <c r="J108" i="17"/>
  <c r="H108" i="17"/>
  <c r="AD107" i="17"/>
  <c r="Z107" i="17"/>
  <c r="X107" i="17"/>
  <c r="V107" i="17"/>
  <c r="T107" i="17"/>
  <c r="R107" i="17"/>
  <c r="P107" i="17"/>
  <c r="N107" i="17"/>
  <c r="L107" i="17"/>
  <c r="J107" i="17"/>
  <c r="H107" i="17"/>
  <c r="F107" i="17"/>
  <c r="D107" i="17"/>
  <c r="AD106" i="17"/>
  <c r="Z106" i="17"/>
  <c r="X106" i="17"/>
  <c r="V106" i="17"/>
  <c r="T106" i="17"/>
  <c r="R106" i="17"/>
  <c r="P106" i="17"/>
  <c r="N106" i="17"/>
  <c r="L106" i="17"/>
  <c r="Z105" i="17"/>
  <c r="X105" i="17"/>
  <c r="V105" i="17"/>
  <c r="AD102" i="17"/>
  <c r="Z102" i="17"/>
  <c r="X102" i="17"/>
  <c r="V102" i="17"/>
  <c r="T102" i="17"/>
  <c r="R102" i="17"/>
  <c r="P102" i="17"/>
  <c r="N102" i="17"/>
  <c r="L101" i="17"/>
  <c r="J101" i="17"/>
  <c r="H101" i="17"/>
  <c r="F101" i="17"/>
  <c r="D101" i="17"/>
  <c r="Z100" i="17"/>
  <c r="V100" i="17"/>
  <c r="T100" i="17"/>
  <c r="J99" i="17"/>
  <c r="H99" i="17"/>
  <c r="F99" i="17"/>
  <c r="AD97" i="17"/>
  <c r="Z97" i="17"/>
  <c r="X97" i="17"/>
  <c r="V97" i="17"/>
  <c r="T97" i="17"/>
  <c r="R97" i="17"/>
  <c r="P97" i="17"/>
  <c r="N97" i="17"/>
  <c r="L97" i="17"/>
  <c r="J97" i="17"/>
  <c r="H97" i="17"/>
  <c r="F97" i="17"/>
  <c r="D97" i="17"/>
  <c r="AD96" i="17"/>
  <c r="Z96" i="17"/>
  <c r="X96" i="17"/>
  <c r="V96" i="17"/>
  <c r="V98" i="17" s="1"/>
  <c r="T96" i="17"/>
  <c r="R96" i="17"/>
  <c r="P96" i="17"/>
  <c r="N96" i="17"/>
  <c r="L96" i="17"/>
  <c r="J96" i="17"/>
  <c r="H96" i="17"/>
  <c r="F96" i="17"/>
  <c r="D96" i="17"/>
  <c r="AD95" i="17"/>
  <c r="Z95" i="17"/>
  <c r="X95" i="17"/>
  <c r="V95" i="17"/>
  <c r="T95" i="17"/>
  <c r="R95" i="17"/>
  <c r="P95" i="17"/>
  <c r="N95" i="17"/>
  <c r="L95" i="17"/>
  <c r="J95" i="17"/>
  <c r="H95" i="17"/>
  <c r="F95" i="17"/>
  <c r="D95" i="17"/>
  <c r="F135" i="17"/>
  <c r="P134" i="17"/>
  <c r="N134" i="17"/>
  <c r="L133" i="17"/>
  <c r="P132" i="17"/>
  <c r="N132" i="17"/>
  <c r="J132" i="17"/>
  <c r="H132" i="17"/>
  <c r="F132" i="17"/>
  <c r="P131" i="17"/>
  <c r="N131" i="17"/>
  <c r="L131" i="17"/>
  <c r="J131" i="17"/>
  <c r="H131" i="17"/>
  <c r="F131" i="17"/>
  <c r="D131" i="17"/>
  <c r="N130" i="17"/>
  <c r="P129" i="17"/>
  <c r="N129" i="17"/>
  <c r="L129" i="17"/>
  <c r="J129" i="17"/>
  <c r="H129" i="17"/>
  <c r="F129" i="17"/>
  <c r="N128" i="17"/>
  <c r="L128" i="17"/>
  <c r="J128" i="17"/>
  <c r="P126" i="17"/>
  <c r="N126" i="17"/>
  <c r="L126" i="17"/>
  <c r="J126" i="17"/>
  <c r="H126" i="17"/>
  <c r="F126" i="17"/>
  <c r="D126" i="17"/>
  <c r="N125" i="17"/>
  <c r="J125" i="17"/>
  <c r="H125" i="17"/>
  <c r="P123" i="17"/>
  <c r="N123" i="17"/>
  <c r="L123" i="17"/>
  <c r="J123" i="17"/>
  <c r="H123" i="17"/>
  <c r="F123" i="17"/>
  <c r="D123" i="17"/>
  <c r="P122" i="17"/>
  <c r="N122" i="17"/>
  <c r="L122" i="17"/>
  <c r="J122" i="17"/>
  <c r="H122" i="17"/>
  <c r="F122" i="17"/>
  <c r="D122" i="17"/>
  <c r="P121" i="17"/>
  <c r="N121" i="17"/>
  <c r="L121" i="17"/>
  <c r="J121" i="17"/>
  <c r="H121" i="17"/>
  <c r="F121" i="17"/>
  <c r="D121" i="17"/>
  <c r="R83" i="17"/>
  <c r="P83" i="17"/>
  <c r="N83" i="17"/>
  <c r="L83" i="17"/>
  <c r="J83" i="17"/>
  <c r="H83" i="17"/>
  <c r="AD82" i="17"/>
  <c r="Z82" i="17"/>
  <c r="X81" i="17"/>
  <c r="N80" i="17"/>
  <c r="AD79" i="17"/>
  <c r="Z79" i="17"/>
  <c r="V79" i="17"/>
  <c r="T79" i="17"/>
  <c r="R79" i="17"/>
  <c r="P79" i="17"/>
  <c r="N79" i="17"/>
  <c r="L79" i="17"/>
  <c r="J79" i="17"/>
  <c r="H79" i="17"/>
  <c r="F79" i="17"/>
  <c r="AD78" i="17"/>
  <c r="Z78" i="17"/>
  <c r="X78" i="17"/>
  <c r="V78" i="17"/>
  <c r="T78" i="17"/>
  <c r="R78" i="17"/>
  <c r="P78" i="17"/>
  <c r="N78" i="17"/>
  <c r="L78" i="17"/>
  <c r="J78" i="17"/>
  <c r="H78" i="17"/>
  <c r="F78" i="17"/>
  <c r="D78" i="17"/>
  <c r="Z77" i="17"/>
  <c r="AD76" i="17"/>
  <c r="Z76" i="17"/>
  <c r="X76" i="17"/>
  <c r="V76" i="17"/>
  <c r="T76" i="17"/>
  <c r="R76" i="17"/>
  <c r="P76" i="17"/>
  <c r="N76" i="17"/>
  <c r="Z75" i="17"/>
  <c r="X75" i="17"/>
  <c r="V75" i="17"/>
  <c r="D74" i="17"/>
  <c r="AD71" i="17"/>
  <c r="AD70" i="17"/>
  <c r="Z70" i="17"/>
  <c r="X70" i="17"/>
  <c r="V70" i="17"/>
  <c r="T70" i="17"/>
  <c r="R70" i="17"/>
  <c r="P70" i="17"/>
  <c r="J69" i="17"/>
  <c r="F69" i="17"/>
  <c r="D69" i="17"/>
  <c r="Z68" i="17"/>
  <c r="V68" i="17"/>
  <c r="T68" i="17"/>
  <c r="J67" i="17"/>
  <c r="H67" i="17"/>
  <c r="F67" i="17"/>
  <c r="AD65" i="17"/>
  <c r="Z65" i="17"/>
  <c r="X65" i="17"/>
  <c r="V65" i="17"/>
  <c r="T65" i="17"/>
  <c r="R65" i="17"/>
  <c r="P65" i="17"/>
  <c r="N65" i="17"/>
  <c r="L65" i="17"/>
  <c r="J65" i="17"/>
  <c r="H65" i="17"/>
  <c r="F65" i="17"/>
  <c r="D65" i="17"/>
  <c r="AD64" i="17"/>
  <c r="Z64" i="17"/>
  <c r="X64" i="17"/>
  <c r="V64" i="17"/>
  <c r="V66" i="17" s="1"/>
  <c r="T64" i="17"/>
  <c r="R64" i="17"/>
  <c r="P64" i="17"/>
  <c r="N64" i="17"/>
  <c r="L64" i="17"/>
  <c r="J64" i="17"/>
  <c r="H64" i="17"/>
  <c r="F64" i="17"/>
  <c r="D64" i="17"/>
  <c r="AD63" i="17"/>
  <c r="Z63" i="17"/>
  <c r="X63" i="17"/>
  <c r="V63" i="17"/>
  <c r="T63" i="17"/>
  <c r="R63" i="17"/>
  <c r="P63" i="17"/>
  <c r="N63" i="17"/>
  <c r="L63" i="17"/>
  <c r="J63" i="17"/>
  <c r="H63" i="17"/>
  <c r="F63" i="17"/>
  <c r="D63" i="17"/>
  <c r="R53" i="17"/>
  <c r="P53" i="17"/>
  <c r="N53" i="17"/>
  <c r="L53" i="17"/>
  <c r="J53" i="17"/>
  <c r="H53" i="17"/>
  <c r="Z52" i="17"/>
  <c r="X51" i="17"/>
  <c r="AD50" i="17"/>
  <c r="Z50" i="17"/>
  <c r="V50" i="17"/>
  <c r="T50" i="17"/>
  <c r="R50" i="17"/>
  <c r="P50" i="17"/>
  <c r="N50" i="17"/>
  <c r="L50" i="17"/>
  <c r="J50" i="17"/>
  <c r="H50" i="17"/>
  <c r="AD49" i="17"/>
  <c r="Z49" i="17"/>
  <c r="X49" i="17"/>
  <c r="V49" i="17"/>
  <c r="T49" i="17"/>
  <c r="R49" i="17"/>
  <c r="P49" i="17"/>
  <c r="N49" i="17"/>
  <c r="L49" i="17"/>
  <c r="J49" i="17"/>
  <c r="H49" i="17"/>
  <c r="F49" i="17"/>
  <c r="D49" i="17"/>
  <c r="AD48" i="17"/>
  <c r="Z48" i="17"/>
  <c r="X48" i="17"/>
  <c r="V48" i="17"/>
  <c r="T48" i="17"/>
  <c r="R48" i="17"/>
  <c r="P48" i="17"/>
  <c r="N48" i="17"/>
  <c r="L48" i="17"/>
  <c r="X47" i="17"/>
  <c r="V47" i="17"/>
  <c r="AD45" i="17"/>
  <c r="Z45" i="17"/>
  <c r="X45" i="17"/>
  <c r="V45" i="17"/>
  <c r="T45" i="17"/>
  <c r="R45" i="17"/>
  <c r="P45" i="17"/>
  <c r="L44" i="17"/>
  <c r="J44" i="17"/>
  <c r="H44" i="17"/>
  <c r="F44" i="17"/>
  <c r="D44" i="17"/>
  <c r="V43" i="17"/>
  <c r="T43" i="17"/>
  <c r="J42" i="17"/>
  <c r="H42" i="17"/>
  <c r="F42" i="17"/>
  <c r="AD40" i="17"/>
  <c r="Z40" i="17"/>
  <c r="X40" i="17"/>
  <c r="V40" i="17"/>
  <c r="T40" i="17"/>
  <c r="R40" i="17"/>
  <c r="P40" i="17"/>
  <c r="N40" i="17"/>
  <c r="L40" i="17"/>
  <c r="J40" i="17"/>
  <c r="H40" i="17"/>
  <c r="F40" i="17"/>
  <c r="D40" i="17"/>
  <c r="AD39" i="17"/>
  <c r="Z39" i="17"/>
  <c r="X39" i="17"/>
  <c r="V39" i="17"/>
  <c r="T39" i="17"/>
  <c r="T41" i="17" s="1"/>
  <c r="R39" i="17"/>
  <c r="P39" i="17"/>
  <c r="N39" i="17"/>
  <c r="L39" i="17"/>
  <c r="J39" i="17"/>
  <c r="H39" i="17"/>
  <c r="F39" i="17"/>
  <c r="D39" i="17"/>
  <c r="AD38" i="17"/>
  <c r="Z38" i="17"/>
  <c r="X38" i="17"/>
  <c r="V38" i="17"/>
  <c r="T38" i="17"/>
  <c r="R38" i="17"/>
  <c r="P38" i="17"/>
  <c r="N38" i="17"/>
  <c r="L38" i="17"/>
  <c r="J38" i="17"/>
  <c r="H38" i="17"/>
  <c r="F38" i="17"/>
  <c r="D38" i="17"/>
  <c r="L20" i="17"/>
  <c r="L12" i="17"/>
  <c r="F23" i="17"/>
  <c r="F24" i="17"/>
  <c r="R29" i="17"/>
  <c r="P29" i="17"/>
  <c r="N29" i="17"/>
  <c r="L29" i="17"/>
  <c r="J29" i="17"/>
  <c r="H29" i="17"/>
  <c r="AD28" i="17"/>
  <c r="Z28" i="17"/>
  <c r="X26" i="17"/>
  <c r="N25" i="17"/>
  <c r="AD24" i="17"/>
  <c r="Z24" i="17"/>
  <c r="V24" i="17"/>
  <c r="T24" i="17"/>
  <c r="R24" i="17"/>
  <c r="P24" i="17"/>
  <c r="N24" i="17"/>
  <c r="L24" i="17"/>
  <c r="J24" i="17"/>
  <c r="H24" i="17"/>
  <c r="AD23" i="17"/>
  <c r="Z23" i="17"/>
  <c r="X23" i="17"/>
  <c r="V23" i="17"/>
  <c r="T23" i="17"/>
  <c r="R23" i="17"/>
  <c r="P23" i="17"/>
  <c r="N23" i="17"/>
  <c r="L23" i="17"/>
  <c r="J23" i="17"/>
  <c r="H23" i="17"/>
  <c r="D23" i="17"/>
  <c r="V22" i="17"/>
  <c r="Z21" i="17"/>
  <c r="AD20" i="17"/>
  <c r="Z20" i="17"/>
  <c r="X20" i="17"/>
  <c r="V20" i="17"/>
  <c r="T20" i="17"/>
  <c r="R20" i="17"/>
  <c r="P20" i="17"/>
  <c r="N20" i="17"/>
  <c r="X19" i="17"/>
  <c r="Z18" i="17"/>
  <c r="X18" i="17"/>
  <c r="V18" i="17"/>
  <c r="D15" i="17"/>
  <c r="AD14" i="17"/>
  <c r="AD13" i="17"/>
  <c r="Z13" i="17"/>
  <c r="X13" i="17"/>
  <c r="V13" i="17"/>
  <c r="T13" i="17"/>
  <c r="R13" i="17"/>
  <c r="P13" i="17"/>
  <c r="N13" i="17"/>
  <c r="J12" i="17"/>
  <c r="H12" i="17"/>
  <c r="F12" i="17"/>
  <c r="D12" i="17"/>
  <c r="Z11" i="17"/>
  <c r="V11" i="17"/>
  <c r="T11" i="17"/>
  <c r="J10" i="17"/>
  <c r="H10" i="17"/>
  <c r="F10" i="17"/>
  <c r="AD9" i="17"/>
  <c r="Z9" i="17"/>
  <c r="X9" i="17"/>
  <c r="V9" i="17"/>
  <c r="T9" i="17"/>
  <c r="R9" i="17"/>
  <c r="P9" i="17"/>
  <c r="N9" i="17"/>
  <c r="L9" i="17"/>
  <c r="J9" i="17"/>
  <c r="H9" i="17"/>
  <c r="F9" i="17"/>
  <c r="D9" i="17"/>
  <c r="AD8" i="17"/>
  <c r="Z8" i="17"/>
  <c r="X8" i="17"/>
  <c r="V8" i="17"/>
  <c r="T8" i="17"/>
  <c r="R8" i="17"/>
  <c r="P8" i="17"/>
  <c r="N8" i="17"/>
  <c r="L8" i="17"/>
  <c r="J8" i="17"/>
  <c r="H8" i="17"/>
  <c r="F8" i="17"/>
  <c r="D8" i="17"/>
  <c r="AD7" i="17"/>
  <c r="Z7" i="17"/>
  <c r="X7" i="17"/>
  <c r="V7" i="17"/>
  <c r="T7" i="17"/>
  <c r="R7" i="17"/>
  <c r="P7" i="17"/>
  <c r="N7" i="17"/>
  <c r="L7" i="17"/>
  <c r="J7" i="17"/>
  <c r="H7" i="17"/>
  <c r="F7" i="17"/>
  <c r="D7" i="17"/>
  <c r="AD31" i="4"/>
  <c r="AD27" i="4"/>
  <c r="AD26" i="4"/>
  <c r="AD22" i="4"/>
  <c r="AD19" i="4"/>
  <c r="AD15" i="4"/>
  <c r="AD13" i="4"/>
  <c r="AD9" i="4"/>
  <c r="AD8" i="4"/>
  <c r="AD7" i="4"/>
  <c r="Z31" i="4"/>
  <c r="Z24" i="4"/>
  <c r="Z22" i="4"/>
  <c r="X22" i="4"/>
  <c r="X21" i="4"/>
  <c r="X20" i="4"/>
  <c r="X29" i="4"/>
  <c r="T22" i="4"/>
  <c r="R33" i="4"/>
  <c r="L14" i="4"/>
  <c r="J10" i="4"/>
  <c r="J12" i="4"/>
  <c r="H12" i="4"/>
  <c r="F12" i="4"/>
  <c r="D9" i="4"/>
  <c r="D17" i="4"/>
  <c r="D16" i="4"/>
  <c r="D12" i="4"/>
  <c r="Z21" i="16"/>
  <c r="X27" i="16"/>
  <c r="AD28" i="16"/>
  <c r="AD26" i="16"/>
  <c r="AD25" i="16"/>
  <c r="AD21" i="16"/>
  <c r="AD18" i="16"/>
  <c r="AD14" i="16"/>
  <c r="AD13" i="16"/>
  <c r="AD8" i="16"/>
  <c r="AD7" i="16"/>
  <c r="AD6" i="16"/>
  <c r="Z28" i="16"/>
  <c r="Z23" i="16"/>
  <c r="X20" i="16"/>
  <c r="X19" i="16"/>
  <c r="T21" i="16"/>
  <c r="R30" i="16"/>
  <c r="L11" i="16"/>
  <c r="J11" i="16"/>
  <c r="J10" i="16"/>
  <c r="H11" i="16"/>
  <c r="F11" i="16"/>
  <c r="D16" i="16"/>
  <c r="D15" i="16"/>
  <c r="D8" i="16"/>
  <c r="D124" i="17" l="1"/>
  <c r="F98" i="17"/>
  <c r="N66" i="17"/>
  <c r="F66" i="17"/>
  <c r="L124" i="17"/>
  <c r="H98" i="17"/>
  <c r="D41" i="17"/>
  <c r="L41" i="17"/>
  <c r="X98" i="17"/>
  <c r="AD41" i="17"/>
  <c r="J98" i="17"/>
  <c r="R98" i="17"/>
  <c r="N98" i="17"/>
  <c r="F41" i="17"/>
  <c r="N41" i="17"/>
  <c r="V41" i="17"/>
  <c r="H66" i="17"/>
  <c r="P66" i="17"/>
  <c r="X66" i="17"/>
  <c r="F124" i="17"/>
  <c r="N124" i="17"/>
  <c r="P98" i="17"/>
  <c r="H41" i="17"/>
  <c r="P41" i="17"/>
  <c r="X41" i="17"/>
  <c r="J66" i="17"/>
  <c r="R66" i="17"/>
  <c r="Z66" i="17"/>
  <c r="H124" i="17"/>
  <c r="P124" i="17"/>
  <c r="Z98" i="17"/>
  <c r="J41" i="17"/>
  <c r="R41" i="17"/>
  <c r="Z41" i="17"/>
  <c r="D66" i="17"/>
  <c r="L66" i="17"/>
  <c r="T66" i="17"/>
  <c r="AD66" i="17"/>
  <c r="J124" i="17"/>
  <c r="D98" i="17"/>
  <c r="L98" i="17"/>
  <c r="T98" i="17"/>
  <c r="AD98" i="17"/>
  <c r="AD9" i="16"/>
  <c r="P30" i="16"/>
  <c r="N30" i="16"/>
  <c r="L30" i="16"/>
  <c r="J30" i="16"/>
  <c r="H30" i="16"/>
  <c r="F30" i="16"/>
  <c r="Z26" i="16"/>
  <c r="V26" i="16"/>
  <c r="T26" i="16"/>
  <c r="R26" i="16"/>
  <c r="P26" i="16"/>
  <c r="N26" i="16"/>
  <c r="L26" i="16"/>
  <c r="J26" i="16"/>
  <c r="H26" i="16"/>
  <c r="F26" i="16"/>
  <c r="D26" i="16"/>
  <c r="Z25" i="16"/>
  <c r="X25" i="16"/>
  <c r="V25" i="16"/>
  <c r="T25" i="16"/>
  <c r="R25" i="16"/>
  <c r="P25" i="16"/>
  <c r="N25" i="16"/>
  <c r="L25" i="16"/>
  <c r="J25" i="16"/>
  <c r="H25" i="16"/>
  <c r="F25" i="16"/>
  <c r="D25" i="16"/>
  <c r="V24" i="16"/>
  <c r="X21" i="16"/>
  <c r="V21" i="16"/>
  <c r="R21" i="16"/>
  <c r="P21" i="16"/>
  <c r="N21" i="16"/>
  <c r="L21" i="16"/>
  <c r="Z19" i="16"/>
  <c r="V19" i="16"/>
  <c r="Z13" i="16"/>
  <c r="X13" i="16"/>
  <c r="V13" i="16"/>
  <c r="T13" i="16"/>
  <c r="R13" i="16"/>
  <c r="P13" i="16"/>
  <c r="N13" i="16"/>
  <c r="D13" i="16"/>
  <c r="Z12" i="16"/>
  <c r="V12" i="16"/>
  <c r="T12" i="16"/>
  <c r="H10" i="16"/>
  <c r="F10" i="16"/>
  <c r="Z8" i="16"/>
  <c r="X8" i="16"/>
  <c r="V8" i="16"/>
  <c r="T8" i="16"/>
  <c r="R8" i="16"/>
  <c r="P8" i="16"/>
  <c r="N8" i="16"/>
  <c r="L8" i="16"/>
  <c r="J8" i="16"/>
  <c r="H8" i="16"/>
  <c r="F8" i="16"/>
  <c r="Z7" i="16"/>
  <c r="X7" i="16"/>
  <c r="V7" i="16"/>
  <c r="T7" i="16"/>
  <c r="R7" i="16"/>
  <c r="P7" i="16"/>
  <c r="N7" i="16"/>
  <c r="L7" i="16"/>
  <c r="J7" i="16"/>
  <c r="H7" i="16"/>
  <c r="F7" i="16"/>
  <c r="D7" i="16"/>
  <c r="D9" i="16" s="1"/>
  <c r="Z6" i="16"/>
  <c r="X6" i="16"/>
  <c r="V6" i="16"/>
  <c r="T6" i="16"/>
  <c r="R6" i="16"/>
  <c r="P6" i="16"/>
  <c r="N6" i="16"/>
  <c r="L6" i="16"/>
  <c r="J6" i="16"/>
  <c r="H6" i="16"/>
  <c r="F6" i="16"/>
  <c r="D6" i="16"/>
  <c r="AD148" i="14"/>
  <c r="AD146" i="14"/>
  <c r="AD143" i="14"/>
  <c r="AD142" i="14"/>
  <c r="AD141" i="14"/>
  <c r="AD129" i="14"/>
  <c r="AD127" i="14"/>
  <c r="AD124" i="14"/>
  <c r="AD123" i="14"/>
  <c r="AD122" i="14"/>
  <c r="AD111" i="14"/>
  <c r="AD110" i="14"/>
  <c r="AD106" i="14"/>
  <c r="AD105" i="14"/>
  <c r="AD104" i="14"/>
  <c r="T110" i="14"/>
  <c r="AD72" i="14"/>
  <c r="AD70" i="14"/>
  <c r="AD67" i="14"/>
  <c r="AD66" i="14"/>
  <c r="AD65" i="14"/>
  <c r="J9" i="16" l="1"/>
  <c r="R9" i="16"/>
  <c r="Z9" i="16"/>
  <c r="T9" i="16"/>
  <c r="F9" i="16"/>
  <c r="N9" i="16"/>
  <c r="V9" i="16"/>
  <c r="L9" i="16"/>
  <c r="H9" i="16"/>
  <c r="P9" i="16"/>
  <c r="X9" i="16"/>
  <c r="N51" i="14"/>
  <c r="P51" i="14"/>
  <c r="R51" i="14"/>
  <c r="T51" i="14"/>
  <c r="V51" i="14"/>
  <c r="X51" i="14"/>
  <c r="Z51" i="14"/>
  <c r="AD51" i="14"/>
  <c r="AD54" i="14"/>
  <c r="AD53" i="14"/>
  <c r="AD48" i="14"/>
  <c r="AD47" i="14"/>
  <c r="AD46" i="14"/>
  <c r="L33" i="14"/>
  <c r="P35" i="14" l="1"/>
  <c r="AD35" i="14"/>
  <c r="AD34" i="14"/>
  <c r="AD33" i="14"/>
  <c r="AD32" i="14"/>
  <c r="AD28" i="14"/>
  <c r="AD27" i="14"/>
  <c r="AD26" i="14"/>
  <c r="AD14" i="14"/>
  <c r="AD13" i="14"/>
  <c r="AD12" i="14"/>
  <c r="AD9" i="14"/>
  <c r="AD8" i="14"/>
  <c r="AD7" i="14"/>
  <c r="T11" i="14" l="1"/>
  <c r="H10" i="14"/>
  <c r="J10" i="14"/>
  <c r="T13" i="14"/>
  <c r="V13" i="14"/>
  <c r="X13" i="14"/>
  <c r="Z13" i="14"/>
  <c r="Z16" i="14"/>
  <c r="P17" i="14"/>
  <c r="R17" i="14"/>
  <c r="R151" i="14"/>
  <c r="Z150" i="14"/>
  <c r="N149" i="14"/>
  <c r="L149" i="14"/>
  <c r="J149" i="14"/>
  <c r="H149" i="14"/>
  <c r="Z148" i="14"/>
  <c r="X148" i="14"/>
  <c r="V148" i="14"/>
  <c r="T148" i="14"/>
  <c r="R148" i="14"/>
  <c r="P148" i="14"/>
  <c r="N148" i="14"/>
  <c r="L148" i="14"/>
  <c r="J148" i="14"/>
  <c r="H148" i="14"/>
  <c r="F148" i="14"/>
  <c r="D148" i="14"/>
  <c r="Z147" i="14"/>
  <c r="X147" i="14"/>
  <c r="V147" i="14"/>
  <c r="T147" i="14"/>
  <c r="Z146" i="14"/>
  <c r="X146" i="14"/>
  <c r="V146" i="14"/>
  <c r="T146" i="14"/>
  <c r="R146" i="14"/>
  <c r="P146" i="14"/>
  <c r="N146" i="14"/>
  <c r="L145" i="14"/>
  <c r="J145" i="14"/>
  <c r="H145" i="14"/>
  <c r="F145" i="14"/>
  <c r="D145" i="14"/>
  <c r="J144" i="14"/>
  <c r="H144" i="14"/>
  <c r="Z143" i="14"/>
  <c r="X143" i="14"/>
  <c r="V143" i="14"/>
  <c r="T143" i="14"/>
  <c r="R143" i="14"/>
  <c r="P143" i="14"/>
  <c r="N143" i="14"/>
  <c r="L143" i="14"/>
  <c r="J143" i="14"/>
  <c r="H143" i="14"/>
  <c r="F143" i="14"/>
  <c r="Z142" i="14"/>
  <c r="X142" i="14"/>
  <c r="V142" i="14"/>
  <c r="T142" i="14"/>
  <c r="R142" i="14"/>
  <c r="P142" i="14"/>
  <c r="N142" i="14"/>
  <c r="L142" i="14"/>
  <c r="J142" i="14"/>
  <c r="F142" i="14"/>
  <c r="D142" i="14"/>
  <c r="Z141" i="14"/>
  <c r="X141" i="14"/>
  <c r="V141" i="14"/>
  <c r="T141" i="14"/>
  <c r="R141" i="14"/>
  <c r="P141" i="14"/>
  <c r="N141" i="14"/>
  <c r="L141" i="14"/>
  <c r="J141" i="14"/>
  <c r="H141" i="14"/>
  <c r="F141" i="14"/>
  <c r="D141" i="14"/>
  <c r="R132" i="14"/>
  <c r="P132" i="14"/>
  <c r="N132" i="14"/>
  <c r="J132" i="14"/>
  <c r="Z131" i="14"/>
  <c r="N130" i="14"/>
  <c r="L130" i="14"/>
  <c r="J130" i="14"/>
  <c r="D130" i="14"/>
  <c r="Z129" i="14"/>
  <c r="X129" i="14"/>
  <c r="V129" i="14"/>
  <c r="T129" i="14"/>
  <c r="R129" i="14"/>
  <c r="P129" i="14"/>
  <c r="N129" i="14"/>
  <c r="L129" i="14"/>
  <c r="J129" i="14"/>
  <c r="H129" i="14"/>
  <c r="F129" i="14"/>
  <c r="D129" i="14"/>
  <c r="Z128" i="14"/>
  <c r="X128" i="14"/>
  <c r="V128" i="14"/>
  <c r="T128" i="14"/>
  <c r="Z127" i="14"/>
  <c r="X127" i="14"/>
  <c r="V127" i="14"/>
  <c r="T127" i="14"/>
  <c r="R127" i="14"/>
  <c r="P127" i="14"/>
  <c r="N127" i="14"/>
  <c r="L126" i="14"/>
  <c r="J126" i="14"/>
  <c r="H126" i="14"/>
  <c r="F126" i="14"/>
  <c r="D126" i="14"/>
  <c r="J125" i="14"/>
  <c r="H125" i="14"/>
  <c r="F125" i="14"/>
  <c r="Z124" i="14"/>
  <c r="X124" i="14"/>
  <c r="V124" i="14"/>
  <c r="T124" i="14"/>
  <c r="R124" i="14"/>
  <c r="P124" i="14"/>
  <c r="N124" i="14"/>
  <c r="L124" i="14"/>
  <c r="J124" i="14"/>
  <c r="H124" i="14"/>
  <c r="F124" i="14"/>
  <c r="D124" i="14"/>
  <c r="Z123" i="14"/>
  <c r="X123" i="14"/>
  <c r="V123" i="14"/>
  <c r="T123" i="14"/>
  <c r="R123" i="14"/>
  <c r="P123" i="14"/>
  <c r="N123" i="14"/>
  <c r="L123" i="14"/>
  <c r="J123" i="14"/>
  <c r="H123" i="14"/>
  <c r="F123" i="14"/>
  <c r="D123" i="14"/>
  <c r="Z122" i="14"/>
  <c r="X122" i="14"/>
  <c r="V122" i="14"/>
  <c r="T122" i="14"/>
  <c r="R122" i="14"/>
  <c r="P122" i="14"/>
  <c r="N122" i="14"/>
  <c r="L122" i="14"/>
  <c r="J122" i="14"/>
  <c r="H122" i="14"/>
  <c r="F122" i="14"/>
  <c r="D122" i="14"/>
  <c r="Z113" i="14"/>
  <c r="Z112" i="14"/>
  <c r="N112" i="14"/>
  <c r="L112" i="14"/>
  <c r="J112" i="14"/>
  <c r="Z111" i="14"/>
  <c r="X111" i="14"/>
  <c r="V111" i="14"/>
  <c r="T111" i="14"/>
  <c r="R111" i="14"/>
  <c r="P111" i="14"/>
  <c r="N111" i="14"/>
  <c r="L111" i="14"/>
  <c r="J111" i="14"/>
  <c r="H111" i="14"/>
  <c r="F111" i="14"/>
  <c r="D111" i="14"/>
  <c r="Z110" i="14"/>
  <c r="X110" i="14"/>
  <c r="V110" i="14"/>
  <c r="P110" i="14"/>
  <c r="N110" i="14"/>
  <c r="Z109" i="14"/>
  <c r="X109" i="14"/>
  <c r="V109" i="14"/>
  <c r="T109" i="14"/>
  <c r="R109" i="14"/>
  <c r="P109" i="14"/>
  <c r="N109" i="14"/>
  <c r="L108" i="14"/>
  <c r="J108" i="14"/>
  <c r="H108" i="14"/>
  <c r="F108" i="14"/>
  <c r="D108" i="14"/>
  <c r="J107" i="14"/>
  <c r="H107" i="14"/>
  <c r="Z106" i="14"/>
  <c r="X106" i="14"/>
  <c r="V106" i="14"/>
  <c r="T106" i="14"/>
  <c r="R106" i="14"/>
  <c r="P106" i="14"/>
  <c r="N106" i="14"/>
  <c r="L106" i="14"/>
  <c r="J106" i="14"/>
  <c r="H106" i="14"/>
  <c r="F106" i="14"/>
  <c r="D106" i="14"/>
  <c r="Z105" i="14"/>
  <c r="X105" i="14"/>
  <c r="V105" i="14"/>
  <c r="T105" i="14"/>
  <c r="R105" i="14"/>
  <c r="P105" i="14"/>
  <c r="N105" i="14"/>
  <c r="L105" i="14"/>
  <c r="J105" i="14"/>
  <c r="H105" i="14"/>
  <c r="F105" i="14"/>
  <c r="Z104" i="14"/>
  <c r="X104" i="14"/>
  <c r="V104" i="14"/>
  <c r="T104" i="14"/>
  <c r="R104" i="14"/>
  <c r="P104" i="14"/>
  <c r="N104" i="14"/>
  <c r="L104" i="14"/>
  <c r="J104" i="14"/>
  <c r="H104" i="14"/>
  <c r="F104" i="14"/>
  <c r="D104" i="14"/>
  <c r="R75" i="14"/>
  <c r="Z74" i="14"/>
  <c r="N73" i="14"/>
  <c r="L73" i="14"/>
  <c r="J73" i="14"/>
  <c r="H73" i="14"/>
  <c r="Z72" i="14"/>
  <c r="X72" i="14"/>
  <c r="V72" i="14"/>
  <c r="T72" i="14"/>
  <c r="R72" i="14"/>
  <c r="P72" i="14"/>
  <c r="N72" i="14"/>
  <c r="L72" i="14"/>
  <c r="J72" i="14"/>
  <c r="H72" i="14"/>
  <c r="F72" i="14"/>
  <c r="D72" i="14"/>
  <c r="Z71" i="14"/>
  <c r="X71" i="14"/>
  <c r="V71" i="14"/>
  <c r="T71" i="14"/>
  <c r="N71" i="14"/>
  <c r="Z70" i="14"/>
  <c r="X70" i="14"/>
  <c r="V70" i="14"/>
  <c r="T70" i="14"/>
  <c r="R70" i="14"/>
  <c r="P70" i="14"/>
  <c r="N70" i="14"/>
  <c r="L69" i="14"/>
  <c r="J69" i="14"/>
  <c r="H69" i="14"/>
  <c r="F69" i="14"/>
  <c r="D69" i="14"/>
  <c r="J68" i="14"/>
  <c r="H68" i="14"/>
  <c r="F68" i="14"/>
  <c r="Z67" i="14"/>
  <c r="X67" i="14"/>
  <c r="V67" i="14"/>
  <c r="T67" i="14"/>
  <c r="R67" i="14"/>
  <c r="P67" i="14"/>
  <c r="N67" i="14"/>
  <c r="L67" i="14"/>
  <c r="J67" i="14"/>
  <c r="H67" i="14"/>
  <c r="F67" i="14"/>
  <c r="D67" i="14"/>
  <c r="Z66" i="14"/>
  <c r="X66" i="14"/>
  <c r="V66" i="14"/>
  <c r="T66" i="14"/>
  <c r="R66" i="14"/>
  <c r="P66" i="14"/>
  <c r="N66" i="14"/>
  <c r="L66" i="14"/>
  <c r="J66" i="14"/>
  <c r="H66" i="14"/>
  <c r="F66" i="14"/>
  <c r="D66" i="14"/>
  <c r="Z65" i="14"/>
  <c r="X65" i="14"/>
  <c r="V65" i="14"/>
  <c r="T65" i="14"/>
  <c r="R65" i="14"/>
  <c r="P65" i="14"/>
  <c r="N65" i="14"/>
  <c r="L65" i="14"/>
  <c r="J65" i="14"/>
  <c r="H65" i="14"/>
  <c r="F65" i="14"/>
  <c r="D65" i="14"/>
  <c r="R56" i="14"/>
  <c r="Z55" i="14"/>
  <c r="V54" i="14"/>
  <c r="N54" i="14"/>
  <c r="L54" i="14"/>
  <c r="J54" i="14"/>
  <c r="Z53" i="14"/>
  <c r="X53" i="14"/>
  <c r="V53" i="14"/>
  <c r="T53" i="14"/>
  <c r="R53" i="14"/>
  <c r="P53" i="14"/>
  <c r="N53" i="14"/>
  <c r="L53" i="14"/>
  <c r="J53" i="14"/>
  <c r="H53" i="14"/>
  <c r="F53" i="14"/>
  <c r="D53" i="14"/>
  <c r="Z52" i="14"/>
  <c r="X52" i="14"/>
  <c r="V52" i="14"/>
  <c r="L50" i="14"/>
  <c r="J50" i="14"/>
  <c r="H50" i="14"/>
  <c r="F50" i="14"/>
  <c r="D50" i="14"/>
  <c r="J49" i="14"/>
  <c r="Z48" i="14"/>
  <c r="X48" i="14"/>
  <c r="V48" i="14"/>
  <c r="T48" i="14"/>
  <c r="R48" i="14"/>
  <c r="P48" i="14"/>
  <c r="N48" i="14"/>
  <c r="L48" i="14"/>
  <c r="J48" i="14"/>
  <c r="H48" i="14"/>
  <c r="F48" i="14"/>
  <c r="D48" i="14"/>
  <c r="Z47" i="14"/>
  <c r="X47" i="14"/>
  <c r="V47" i="14"/>
  <c r="T47" i="14"/>
  <c r="R47" i="14"/>
  <c r="P47" i="14"/>
  <c r="N47" i="14"/>
  <c r="L47" i="14"/>
  <c r="J47" i="14"/>
  <c r="H47" i="14"/>
  <c r="F47" i="14"/>
  <c r="D47" i="14"/>
  <c r="Z46" i="14"/>
  <c r="X46" i="14"/>
  <c r="V46" i="14"/>
  <c r="T46" i="14"/>
  <c r="R46" i="14"/>
  <c r="P46" i="14"/>
  <c r="N46" i="14"/>
  <c r="L46" i="14"/>
  <c r="J46" i="14"/>
  <c r="H46" i="14"/>
  <c r="F46" i="14"/>
  <c r="D46" i="14"/>
  <c r="R37" i="14"/>
  <c r="Z36" i="14"/>
  <c r="Z35" i="14"/>
  <c r="X35" i="14"/>
  <c r="V35" i="14"/>
  <c r="T35" i="14"/>
  <c r="N35" i="14"/>
  <c r="L35" i="14"/>
  <c r="J35" i="14"/>
  <c r="H35" i="14"/>
  <c r="F35" i="14"/>
  <c r="Z34" i="14"/>
  <c r="X34" i="14"/>
  <c r="V34" i="14"/>
  <c r="T34" i="14"/>
  <c r="R34" i="14"/>
  <c r="P34" i="14"/>
  <c r="N34" i="14"/>
  <c r="L34" i="14"/>
  <c r="J34" i="14"/>
  <c r="H34" i="14"/>
  <c r="F34" i="14"/>
  <c r="D34" i="14"/>
  <c r="Z33" i="14"/>
  <c r="X33" i="14"/>
  <c r="V33" i="14"/>
  <c r="T33" i="14"/>
  <c r="Z32" i="14"/>
  <c r="X32" i="14"/>
  <c r="V32" i="14"/>
  <c r="T32" i="14"/>
  <c r="R32" i="14"/>
  <c r="P32" i="14"/>
  <c r="N32" i="14"/>
  <c r="L31" i="14"/>
  <c r="J31" i="14"/>
  <c r="H31" i="14"/>
  <c r="F31" i="14"/>
  <c r="D31" i="14"/>
  <c r="V30" i="14"/>
  <c r="T30" i="14"/>
  <c r="J29" i="14"/>
  <c r="H29" i="14"/>
  <c r="Z28" i="14"/>
  <c r="X28" i="14"/>
  <c r="V28" i="14"/>
  <c r="T28" i="14"/>
  <c r="R28" i="14"/>
  <c r="P28" i="14"/>
  <c r="N28" i="14"/>
  <c r="L28" i="14"/>
  <c r="J28" i="14"/>
  <c r="H28" i="14"/>
  <c r="F28" i="14"/>
  <c r="D28" i="14"/>
  <c r="Z27" i="14"/>
  <c r="X27" i="14"/>
  <c r="V27" i="14"/>
  <c r="T27" i="14"/>
  <c r="R27" i="14"/>
  <c r="P27" i="14"/>
  <c r="N27" i="14"/>
  <c r="L27" i="14"/>
  <c r="J27" i="14"/>
  <c r="H27" i="14"/>
  <c r="F27" i="14"/>
  <c r="D27" i="14"/>
  <c r="Z26" i="14"/>
  <c r="X26" i="14"/>
  <c r="V26" i="14"/>
  <c r="T26" i="14"/>
  <c r="R26" i="14"/>
  <c r="P26" i="14"/>
  <c r="N26" i="14"/>
  <c r="L26" i="14"/>
  <c r="J26" i="14"/>
  <c r="H26" i="14"/>
  <c r="F26" i="14"/>
  <c r="D26" i="14"/>
  <c r="D14" i="14" l="1"/>
  <c r="L14" i="14"/>
  <c r="L15" i="14"/>
  <c r="V14" i="14"/>
  <c r="F16" i="15"/>
  <c r="F17" i="15"/>
  <c r="AD17" i="15"/>
  <c r="AD16" i="15"/>
  <c r="AD15" i="15"/>
  <c r="AD7" i="15"/>
  <c r="AD6" i="15"/>
  <c r="R19" i="15"/>
  <c r="P19" i="15"/>
  <c r="Z18" i="15"/>
  <c r="Z17" i="15"/>
  <c r="X17" i="15"/>
  <c r="V17" i="15"/>
  <c r="T17" i="15"/>
  <c r="N17" i="15"/>
  <c r="L17" i="15"/>
  <c r="J17" i="15"/>
  <c r="H17" i="15"/>
  <c r="D17" i="15"/>
  <c r="Z16" i="15"/>
  <c r="X16" i="15"/>
  <c r="V16" i="15"/>
  <c r="T16" i="15"/>
  <c r="R16" i="15"/>
  <c r="P16" i="15"/>
  <c r="N16" i="15"/>
  <c r="L16" i="15"/>
  <c r="J16" i="15"/>
  <c r="H16" i="15"/>
  <c r="D16" i="15"/>
  <c r="Z15" i="15"/>
  <c r="X15" i="15"/>
  <c r="V15" i="15"/>
  <c r="T15" i="15"/>
  <c r="R15" i="15"/>
  <c r="P15" i="15"/>
  <c r="N15" i="15"/>
  <c r="L15" i="15"/>
  <c r="Z13" i="15"/>
  <c r="X13" i="15"/>
  <c r="V13" i="15"/>
  <c r="T13" i="15"/>
  <c r="R13" i="15"/>
  <c r="P13" i="15"/>
  <c r="N13" i="15"/>
  <c r="L12" i="15"/>
  <c r="J12" i="15"/>
  <c r="H12" i="15"/>
  <c r="F12" i="15"/>
  <c r="D12" i="15"/>
  <c r="V11" i="15"/>
  <c r="T11" i="15"/>
  <c r="J10" i="15"/>
  <c r="H10" i="15"/>
  <c r="F10" i="15"/>
  <c r="Z8" i="15"/>
  <c r="X8" i="15"/>
  <c r="V8" i="15"/>
  <c r="T8" i="15"/>
  <c r="R8" i="15"/>
  <c r="P8" i="15"/>
  <c r="N8" i="15"/>
  <c r="L8" i="15"/>
  <c r="J8" i="15"/>
  <c r="H8" i="15"/>
  <c r="F8" i="15"/>
  <c r="D8" i="15"/>
  <c r="Z7" i="15"/>
  <c r="X7" i="15"/>
  <c r="X9" i="15" s="1"/>
  <c r="V7" i="15"/>
  <c r="T7" i="15"/>
  <c r="R7" i="15"/>
  <c r="P7" i="15"/>
  <c r="P9" i="15" s="1"/>
  <c r="N7" i="15"/>
  <c r="L7" i="15"/>
  <c r="J7" i="15"/>
  <c r="H7" i="15"/>
  <c r="F7" i="15"/>
  <c r="D7" i="15"/>
  <c r="D9" i="15" s="1"/>
  <c r="Z6" i="15"/>
  <c r="X6" i="15"/>
  <c r="V6" i="15"/>
  <c r="T6" i="15"/>
  <c r="R6" i="15"/>
  <c r="P6" i="15"/>
  <c r="N6" i="15"/>
  <c r="L6" i="15"/>
  <c r="J6" i="15"/>
  <c r="H6" i="15"/>
  <c r="F6" i="15"/>
  <c r="D6" i="15"/>
  <c r="Z15" i="14"/>
  <c r="T15" i="14"/>
  <c r="N15" i="14"/>
  <c r="J15" i="14"/>
  <c r="H15" i="14"/>
  <c r="Z14" i="14"/>
  <c r="X14" i="14"/>
  <c r="T14" i="14"/>
  <c r="R14" i="14"/>
  <c r="P14" i="14"/>
  <c r="N14" i="14"/>
  <c r="J14" i="14"/>
  <c r="H14" i="14"/>
  <c r="F14" i="14"/>
  <c r="Z12" i="14"/>
  <c r="X12" i="14"/>
  <c r="V12" i="14"/>
  <c r="R12" i="14"/>
  <c r="P12" i="14"/>
  <c r="N12" i="14"/>
  <c r="L11" i="14"/>
  <c r="J11" i="14"/>
  <c r="H11" i="14"/>
  <c r="F11" i="14"/>
  <c r="D11" i="14"/>
  <c r="Z9" i="14"/>
  <c r="X9" i="14"/>
  <c r="V9" i="14"/>
  <c r="T9" i="14"/>
  <c r="R9" i="14"/>
  <c r="P9" i="14"/>
  <c r="N9" i="14"/>
  <c r="L9" i="14"/>
  <c r="J9" i="14"/>
  <c r="H9" i="14"/>
  <c r="F9" i="14"/>
  <c r="D9" i="14"/>
  <c r="Z8" i="14"/>
  <c r="X8" i="14"/>
  <c r="V8" i="14"/>
  <c r="T8" i="14"/>
  <c r="R8" i="14"/>
  <c r="P8" i="14"/>
  <c r="N8" i="14"/>
  <c r="L8" i="14"/>
  <c r="J8" i="14"/>
  <c r="H8" i="14"/>
  <c r="F8" i="14"/>
  <c r="D8" i="14"/>
  <c r="Z7" i="14"/>
  <c r="X7" i="14"/>
  <c r="V7" i="14"/>
  <c r="T7" i="14"/>
  <c r="R7" i="14"/>
  <c r="P7" i="14"/>
  <c r="N7" i="14"/>
  <c r="L7" i="14"/>
  <c r="J7" i="14"/>
  <c r="F7" i="14"/>
  <c r="D7" i="14"/>
  <c r="Z18" i="3"/>
  <c r="X20" i="3"/>
  <c r="T18" i="3"/>
  <c r="R23" i="3"/>
  <c r="L12" i="3"/>
  <c r="J10" i="3"/>
  <c r="J12" i="3"/>
  <c r="H12" i="3"/>
  <c r="F12" i="3"/>
  <c r="D15" i="3"/>
  <c r="D12" i="3"/>
  <c r="H9" i="15" l="1"/>
  <c r="R9" i="15"/>
  <c r="Z9" i="15"/>
  <c r="L9" i="15"/>
  <c r="T9" i="15"/>
  <c r="J9" i="15"/>
  <c r="F9" i="15"/>
  <c r="N9" i="15"/>
  <c r="V9" i="15"/>
  <c r="AD9" i="15"/>
  <c r="D9" i="3"/>
  <c r="D8" i="7"/>
  <c r="P21" i="9"/>
  <c r="N21" i="9"/>
  <c r="V19" i="9"/>
  <c r="T19" i="9"/>
  <c r="R19" i="9"/>
  <c r="P19" i="9"/>
  <c r="N19" i="9"/>
  <c r="L19" i="9"/>
  <c r="J19" i="9"/>
  <c r="H19" i="9"/>
  <c r="F19" i="9"/>
  <c r="D19" i="9"/>
  <c r="X17" i="9"/>
  <c r="V17" i="9"/>
  <c r="T17" i="9"/>
  <c r="R17" i="9"/>
  <c r="P17" i="9"/>
  <c r="N17" i="9"/>
  <c r="L17" i="9"/>
  <c r="J17" i="9"/>
  <c r="H17" i="9"/>
  <c r="F17" i="9"/>
  <c r="D17" i="9"/>
  <c r="X15" i="9"/>
  <c r="V15" i="9"/>
  <c r="R15" i="9"/>
  <c r="P15" i="9"/>
  <c r="L15" i="9"/>
  <c r="D12" i="9"/>
  <c r="Z11" i="9"/>
  <c r="V11" i="9"/>
  <c r="H10" i="9"/>
  <c r="F10" i="9"/>
  <c r="Z8" i="9"/>
  <c r="X8" i="9"/>
  <c r="V8" i="9"/>
  <c r="T8" i="9"/>
  <c r="R8" i="9"/>
  <c r="P8" i="9"/>
  <c r="P9" i="9" s="1"/>
  <c r="N8" i="9"/>
  <c r="L8" i="9"/>
  <c r="J8" i="9"/>
  <c r="H8" i="9"/>
  <c r="F8" i="9"/>
  <c r="Z7" i="9"/>
  <c r="X7" i="9"/>
  <c r="V7" i="9"/>
  <c r="T7" i="9"/>
  <c r="R7" i="9"/>
  <c r="P7" i="9"/>
  <c r="N7" i="9"/>
  <c r="N9" i="9" s="1"/>
  <c r="L7" i="9"/>
  <c r="J7" i="9"/>
  <c r="H7" i="9"/>
  <c r="F7" i="9"/>
  <c r="D7" i="9"/>
  <c r="Z6" i="9"/>
  <c r="X6" i="9"/>
  <c r="V6" i="9"/>
  <c r="T6" i="9"/>
  <c r="R6" i="9"/>
  <c r="P6" i="9"/>
  <c r="N6" i="9"/>
  <c r="L6" i="9"/>
  <c r="J6" i="9"/>
  <c r="H6" i="9"/>
  <c r="F6" i="9"/>
  <c r="D6" i="9"/>
  <c r="P21" i="8"/>
  <c r="Z20" i="8"/>
  <c r="Z18" i="8"/>
  <c r="V18" i="8"/>
  <c r="T18" i="8"/>
  <c r="P18" i="8"/>
  <c r="N18" i="8"/>
  <c r="J18" i="8"/>
  <c r="H18" i="8"/>
  <c r="F18" i="8"/>
  <c r="D18" i="8"/>
  <c r="Z16" i="8"/>
  <c r="X16" i="8"/>
  <c r="V16" i="8"/>
  <c r="T16" i="8"/>
  <c r="R16" i="8"/>
  <c r="P16" i="8"/>
  <c r="N16" i="8"/>
  <c r="L16" i="8"/>
  <c r="J16" i="8"/>
  <c r="H16" i="8"/>
  <c r="F16" i="8"/>
  <c r="D16" i="8"/>
  <c r="X15" i="8"/>
  <c r="V15" i="8"/>
  <c r="R15" i="8"/>
  <c r="P15" i="8"/>
  <c r="N15" i="8"/>
  <c r="L15" i="8"/>
  <c r="X12" i="8"/>
  <c r="V12" i="8"/>
  <c r="T12" i="8"/>
  <c r="H10" i="8"/>
  <c r="F10" i="8"/>
  <c r="Z8" i="8"/>
  <c r="X8" i="8"/>
  <c r="V8" i="8"/>
  <c r="T8" i="8"/>
  <c r="R8" i="8"/>
  <c r="P8" i="8"/>
  <c r="N8" i="8"/>
  <c r="L8" i="8"/>
  <c r="J8" i="8"/>
  <c r="H8" i="8"/>
  <c r="F8" i="8"/>
  <c r="Z7" i="8"/>
  <c r="X7" i="8"/>
  <c r="V7" i="8"/>
  <c r="T7" i="8"/>
  <c r="R7" i="8"/>
  <c r="P7" i="8"/>
  <c r="N7" i="8"/>
  <c r="L7" i="8"/>
  <c r="J7" i="8"/>
  <c r="H7" i="8"/>
  <c r="F7" i="8"/>
  <c r="D7" i="8"/>
  <c r="Z6" i="8"/>
  <c r="X6" i="8"/>
  <c r="V6" i="8"/>
  <c r="T6" i="8"/>
  <c r="R6" i="8"/>
  <c r="P6" i="8"/>
  <c r="N6" i="8"/>
  <c r="L6" i="8"/>
  <c r="J6" i="8"/>
  <c r="H6" i="8"/>
  <c r="F6" i="8"/>
  <c r="D6" i="8"/>
  <c r="Z24" i="7"/>
  <c r="L22" i="7"/>
  <c r="J22" i="7"/>
  <c r="F20" i="7"/>
  <c r="X20" i="7"/>
  <c r="V20" i="7"/>
  <c r="R20" i="7"/>
  <c r="P20" i="7"/>
  <c r="N20" i="7"/>
  <c r="L20" i="7"/>
  <c r="F12" i="7"/>
  <c r="Z11" i="7"/>
  <c r="Z8" i="7"/>
  <c r="X8" i="7"/>
  <c r="V8" i="7"/>
  <c r="T8" i="7"/>
  <c r="R8" i="7"/>
  <c r="P8" i="7"/>
  <c r="N8" i="7"/>
  <c r="L8" i="7"/>
  <c r="J8" i="7"/>
  <c r="H8" i="7"/>
  <c r="F8" i="7"/>
  <c r="Z7" i="7"/>
  <c r="X7" i="7"/>
  <c r="V7" i="7"/>
  <c r="T7" i="7"/>
  <c r="R7" i="7"/>
  <c r="P7" i="7"/>
  <c r="N7" i="7"/>
  <c r="L7" i="7"/>
  <c r="H7" i="7"/>
  <c r="F7" i="7"/>
  <c r="D7" i="7"/>
  <c r="Z6" i="7"/>
  <c r="X6" i="7"/>
  <c r="V6" i="7"/>
  <c r="T6" i="7"/>
  <c r="R6" i="7"/>
  <c r="P6" i="7"/>
  <c r="N6" i="7"/>
  <c r="L6" i="7"/>
  <c r="J6" i="7"/>
  <c r="H6" i="7"/>
  <c r="F6" i="7"/>
  <c r="D6" i="7"/>
  <c r="D27" i="4"/>
  <c r="P33" i="4"/>
  <c r="N33" i="4"/>
  <c r="L33" i="4"/>
  <c r="J33" i="4"/>
  <c r="H33" i="4"/>
  <c r="F33" i="4"/>
  <c r="N28" i="4"/>
  <c r="Z27" i="4"/>
  <c r="V27" i="4"/>
  <c r="T27" i="4"/>
  <c r="R27" i="4"/>
  <c r="P27" i="4"/>
  <c r="N27" i="4"/>
  <c r="L27" i="4"/>
  <c r="J27" i="4"/>
  <c r="H27" i="4"/>
  <c r="F27" i="4"/>
  <c r="Z26" i="4"/>
  <c r="X26" i="4"/>
  <c r="V26" i="4"/>
  <c r="T26" i="4"/>
  <c r="R26" i="4"/>
  <c r="P26" i="4"/>
  <c r="N26" i="4"/>
  <c r="L26" i="4"/>
  <c r="J26" i="4"/>
  <c r="H26" i="4"/>
  <c r="F26" i="4"/>
  <c r="D26" i="4"/>
  <c r="V25" i="4"/>
  <c r="J23" i="4"/>
  <c r="F23" i="4"/>
  <c r="V22" i="4"/>
  <c r="R22" i="4"/>
  <c r="P22" i="4"/>
  <c r="N22" i="4"/>
  <c r="Z20" i="4"/>
  <c r="V20" i="4"/>
  <c r="Z13" i="4"/>
  <c r="X13" i="4"/>
  <c r="V13" i="4"/>
  <c r="T13" i="4"/>
  <c r="R13" i="4"/>
  <c r="P13" i="4"/>
  <c r="N13" i="4"/>
  <c r="Z11" i="4"/>
  <c r="V11" i="4"/>
  <c r="T11" i="4"/>
  <c r="H10" i="4"/>
  <c r="F10" i="4"/>
  <c r="Z9" i="4"/>
  <c r="X9" i="4"/>
  <c r="V9" i="4"/>
  <c r="T9" i="4"/>
  <c r="R9" i="4"/>
  <c r="P9" i="4"/>
  <c r="N9" i="4"/>
  <c r="L9" i="4"/>
  <c r="J9" i="4"/>
  <c r="H9" i="4"/>
  <c r="F9" i="4"/>
  <c r="Z8" i="4"/>
  <c r="X8" i="4"/>
  <c r="V8" i="4"/>
  <c r="T8" i="4"/>
  <c r="R8" i="4"/>
  <c r="P8" i="4"/>
  <c r="N8" i="4"/>
  <c r="L8" i="4"/>
  <c r="J8" i="4"/>
  <c r="H8" i="4"/>
  <c r="F8" i="4"/>
  <c r="D8" i="4"/>
  <c r="Z7" i="4"/>
  <c r="X7" i="4"/>
  <c r="V7" i="4"/>
  <c r="T7" i="4"/>
  <c r="R7" i="4"/>
  <c r="P7" i="4"/>
  <c r="N7" i="4"/>
  <c r="L7" i="4"/>
  <c r="J7" i="4"/>
  <c r="H7" i="4"/>
  <c r="F7" i="4"/>
  <c r="D7" i="4"/>
  <c r="F9" i="9" l="1"/>
  <c r="V9" i="9"/>
  <c r="R9" i="9"/>
  <c r="J9" i="9"/>
  <c r="T9" i="7"/>
  <c r="Z9" i="9"/>
  <c r="L9" i="7"/>
  <c r="H9" i="9"/>
  <c r="X9" i="9"/>
  <c r="D9" i="9"/>
  <c r="L9" i="9"/>
  <c r="T9" i="9"/>
  <c r="V9" i="7"/>
  <c r="F9" i="7"/>
  <c r="P9" i="7"/>
  <c r="X9" i="7"/>
  <c r="D9" i="7"/>
  <c r="N9" i="7"/>
  <c r="H9" i="7"/>
  <c r="R9" i="7"/>
  <c r="Z9" i="7"/>
  <c r="P23" i="3"/>
  <c r="N23" i="3"/>
  <c r="L23" i="3"/>
  <c r="J23" i="3"/>
  <c r="H23" i="3"/>
  <c r="F23" i="3"/>
  <c r="Z22" i="3"/>
  <c r="N21" i="3"/>
  <c r="D20" i="3"/>
  <c r="Z20" i="3"/>
  <c r="T20" i="3"/>
  <c r="N20" i="3"/>
  <c r="L20" i="3"/>
  <c r="J20" i="3"/>
  <c r="H20" i="3"/>
  <c r="F20" i="3"/>
  <c r="V20" i="3"/>
  <c r="Z19" i="3"/>
  <c r="X19" i="3"/>
  <c r="V19" i="3"/>
  <c r="T19" i="3"/>
  <c r="R19" i="3"/>
  <c r="P19" i="3"/>
  <c r="N19" i="3"/>
  <c r="L19" i="3"/>
  <c r="J19" i="3"/>
  <c r="H19" i="3"/>
  <c r="F19" i="3"/>
  <c r="D19" i="3"/>
  <c r="X18" i="3"/>
  <c r="V18" i="3"/>
  <c r="R18" i="3"/>
  <c r="P18" i="3"/>
  <c r="N18" i="3"/>
  <c r="L18" i="3"/>
  <c r="V17" i="3"/>
  <c r="Z13" i="3"/>
  <c r="X13" i="3"/>
  <c r="V13" i="3"/>
  <c r="T13" i="3"/>
  <c r="R13" i="3"/>
  <c r="P13" i="3"/>
  <c r="N13" i="3"/>
  <c r="V11" i="3"/>
  <c r="T11" i="3"/>
  <c r="H10" i="3"/>
  <c r="F10" i="3"/>
  <c r="Z9" i="3"/>
  <c r="X9" i="3"/>
  <c r="V9" i="3"/>
  <c r="T9" i="3"/>
  <c r="R9" i="3"/>
  <c r="P9" i="3"/>
  <c r="N9" i="3"/>
  <c r="L9" i="3"/>
  <c r="J9" i="3"/>
  <c r="H9" i="3"/>
  <c r="F9" i="3"/>
  <c r="Z8" i="3"/>
  <c r="X8" i="3"/>
  <c r="V8" i="3"/>
  <c r="T8" i="3"/>
  <c r="R8" i="3"/>
  <c r="P8" i="3"/>
  <c r="N8" i="3"/>
  <c r="L8" i="3"/>
  <c r="J8" i="3"/>
  <c r="H8" i="3"/>
  <c r="F8" i="3"/>
  <c r="D8" i="3"/>
  <c r="Z7" i="3"/>
  <c r="X7" i="3"/>
  <c r="V7" i="3"/>
  <c r="T7" i="3"/>
  <c r="R7" i="3"/>
  <c r="P7" i="3"/>
  <c r="N7" i="3"/>
  <c r="L7" i="3"/>
  <c r="J7" i="3"/>
  <c r="H7" i="3"/>
  <c r="F7" i="3"/>
  <c r="D7" i="3"/>
  <c r="J7" i="7" l="1"/>
  <c r="J9" i="7" s="1"/>
  <c r="L9" i="8" l="1"/>
  <c r="D9" i="8"/>
  <c r="V9" i="8"/>
  <c r="H9" i="8"/>
  <c r="R9" i="8"/>
  <c r="P9" i="8"/>
  <c r="J9" i="8"/>
  <c r="X9" i="8"/>
  <c r="N9" i="8"/>
  <c r="T9" i="8"/>
  <c r="AD9" i="8"/>
  <c r="Z9" i="8"/>
  <c r="F9" i="8"/>
</calcChain>
</file>

<file path=xl/sharedStrings.xml><?xml version="1.0" encoding="utf-8"?>
<sst xmlns="http://schemas.openxmlformats.org/spreadsheetml/2006/main" count="8403" uniqueCount="444">
  <si>
    <t>Dia da Eleição</t>
  </si>
  <si>
    <t>Inscritos</t>
  </si>
  <si>
    <t>Brancos</t>
  </si>
  <si>
    <t>Nulos</t>
  </si>
  <si>
    <t>N.º</t>
  </si>
  <si>
    <t>%</t>
  </si>
  <si>
    <t>APU</t>
  </si>
  <si>
    <t>BE</t>
  </si>
  <si>
    <t>CDS-PP</t>
  </si>
  <si>
    <t>CDU</t>
  </si>
  <si>
    <t>CH</t>
  </si>
  <si>
    <t>IL</t>
  </si>
  <si>
    <t>JPP</t>
  </si>
  <si>
    <t>MPT</t>
  </si>
  <si>
    <t>PAN</t>
  </si>
  <si>
    <t>PCP/PEV</t>
  </si>
  <si>
    <t>PCTP/MRPP</t>
  </si>
  <si>
    <t>PND</t>
  </si>
  <si>
    <t>PDR</t>
  </si>
  <si>
    <t>PPD/PSD</t>
  </si>
  <si>
    <t>PS</t>
  </si>
  <si>
    <t>PSN</t>
  </si>
  <si>
    <t>PTP</t>
  </si>
  <si>
    <t>RIR</t>
  </si>
  <si>
    <t>UDP</t>
  </si>
  <si>
    <t>PNR</t>
  </si>
  <si>
    <t xml:space="preserve"> </t>
  </si>
  <si>
    <t>Ano</t>
  </si>
  <si>
    <t xml:space="preserve">Votantes </t>
  </si>
  <si>
    <t>CDS</t>
  </si>
  <si>
    <t>GDUPs</t>
  </si>
  <si>
    <t>FEPU</t>
  </si>
  <si>
    <t>PDR/MPT/A</t>
  </si>
  <si>
    <t>[PS-PTP-PND-BE]</t>
  </si>
  <si>
    <t>FETU</t>
  </si>
  <si>
    <t>[PDR/MPT/A]</t>
  </si>
  <si>
    <t>XIX</t>
  </si>
  <si>
    <t>X</t>
  </si>
  <si>
    <t>I</t>
  </si>
  <si>
    <t>PRD</t>
  </si>
  <si>
    <t>PS-CDS</t>
  </si>
  <si>
    <t>[PS-BE-PND-MPT-PTP-PAN]</t>
  </si>
  <si>
    <t>[PPM.PURP]</t>
  </si>
  <si>
    <t>[PS-BE-JPP-PDR-NC]</t>
  </si>
  <si>
    <t>[MPT.PPV/CDC]</t>
  </si>
  <si>
    <t>L</t>
  </si>
  <si>
    <t>PPM</t>
  </si>
  <si>
    <t>[PPD/PSD.CDS-PP]</t>
  </si>
  <si>
    <t>[PS-BE-PAN-MPT-PDR]</t>
  </si>
  <si>
    <t>STM</t>
  </si>
  <si>
    <t>II</t>
  </si>
  <si>
    <t>MCM</t>
  </si>
  <si>
    <t>PS/CDS-PP</t>
  </si>
  <si>
    <t>MPPS</t>
  </si>
  <si>
    <t>MPM</t>
  </si>
  <si>
    <t>PPD/PSD.CDS-PP</t>
  </si>
  <si>
    <t>MPS</t>
  </si>
  <si>
    <t>UNE</t>
  </si>
  <si>
    <t>R</t>
  </si>
  <si>
    <t>* A acta não indica o número de votos brancos e nulos para esta A.M.</t>
  </si>
  <si>
    <t>RB1</t>
  </si>
  <si>
    <t>CHE</t>
  </si>
  <si>
    <t xml:space="preserve">  </t>
  </si>
  <si>
    <t>SP</t>
  </si>
  <si>
    <t>CDS/PS</t>
  </si>
  <si>
    <t>UPSV</t>
  </si>
  <si>
    <t xml:space="preserve">   </t>
  </si>
  <si>
    <t>,</t>
  </si>
  <si>
    <t>LIFM</t>
  </si>
  <si>
    <t>GCE-FU</t>
  </si>
  <si>
    <t>2005*</t>
  </si>
  <si>
    <r>
      <t xml:space="preserve">2005 </t>
    </r>
    <r>
      <rPr>
        <b/>
        <vertAlign val="superscript"/>
        <sz val="8"/>
        <color theme="0"/>
        <rFont val="Arial"/>
        <family val="2"/>
      </rPr>
      <t>(1)</t>
    </r>
  </si>
  <si>
    <r>
      <t xml:space="preserve">1979 </t>
    </r>
    <r>
      <rPr>
        <b/>
        <vertAlign val="superscript"/>
        <sz val="8"/>
        <color theme="0"/>
        <rFont val="Arial"/>
        <family val="2"/>
      </rPr>
      <t>(1)</t>
    </r>
  </si>
  <si>
    <r>
      <t>1979</t>
    </r>
    <r>
      <rPr>
        <b/>
        <vertAlign val="superscript"/>
        <sz val="8"/>
        <color theme="0"/>
        <rFont val="Arial"/>
        <family val="2"/>
      </rPr>
      <t xml:space="preserve"> (2)</t>
    </r>
  </si>
  <si>
    <r>
      <t xml:space="preserve">1982 </t>
    </r>
    <r>
      <rPr>
        <b/>
        <vertAlign val="superscript"/>
        <sz val="8"/>
        <color theme="0"/>
        <rFont val="Arial"/>
        <family val="2"/>
      </rPr>
      <t>(2)</t>
    </r>
  </si>
  <si>
    <r>
      <t xml:space="preserve">1979 </t>
    </r>
    <r>
      <rPr>
        <b/>
        <vertAlign val="superscript"/>
        <sz val="8"/>
        <color theme="0"/>
        <rFont val="Arial"/>
        <family val="2"/>
      </rPr>
      <t>(5)</t>
    </r>
  </si>
  <si>
    <r>
      <t xml:space="preserve">1979 </t>
    </r>
    <r>
      <rPr>
        <b/>
        <vertAlign val="superscript"/>
        <sz val="8"/>
        <color theme="0"/>
        <rFont val="Arial"/>
        <family val="2"/>
      </rPr>
      <t>(2)</t>
    </r>
  </si>
  <si>
    <r>
      <t>1979</t>
    </r>
    <r>
      <rPr>
        <b/>
        <vertAlign val="superscript"/>
        <sz val="8"/>
        <color theme="0"/>
        <rFont val="Arial"/>
        <family val="2"/>
      </rPr>
      <t xml:space="preserve"> (1)</t>
    </r>
  </si>
  <si>
    <r>
      <t>1982</t>
    </r>
    <r>
      <rPr>
        <b/>
        <vertAlign val="superscript"/>
        <sz val="8"/>
        <color theme="0"/>
        <rFont val="Arial"/>
        <family val="2"/>
      </rPr>
      <t xml:space="preserve"> (1)</t>
    </r>
  </si>
  <si>
    <r>
      <t>2009</t>
    </r>
    <r>
      <rPr>
        <b/>
        <vertAlign val="superscript"/>
        <sz val="8"/>
        <color theme="0"/>
        <rFont val="Arial"/>
        <family val="2"/>
      </rPr>
      <t xml:space="preserve"> (1)</t>
    </r>
  </si>
  <si>
    <r>
      <t>1985</t>
    </r>
    <r>
      <rPr>
        <b/>
        <vertAlign val="superscript"/>
        <sz val="8"/>
        <color theme="0"/>
        <rFont val="Arial"/>
        <family val="2"/>
      </rPr>
      <t xml:space="preserve"> (2)(3)</t>
    </r>
  </si>
  <si>
    <t>x</t>
  </si>
  <si>
    <r>
      <t>2001</t>
    </r>
    <r>
      <rPr>
        <b/>
        <vertAlign val="superscript"/>
        <sz val="8"/>
        <color theme="0"/>
        <rFont val="Arial"/>
        <family val="2"/>
      </rPr>
      <t xml:space="preserve"> (1)</t>
    </r>
  </si>
  <si>
    <r>
      <t>1979</t>
    </r>
    <r>
      <rPr>
        <b/>
        <vertAlign val="superscript"/>
        <sz val="8"/>
        <color theme="0"/>
        <rFont val="Arial"/>
        <family val="2"/>
      </rPr>
      <t xml:space="preserve"> (3)</t>
    </r>
  </si>
  <si>
    <r>
      <t xml:space="preserve">1985 </t>
    </r>
    <r>
      <rPr>
        <b/>
        <vertAlign val="superscript"/>
        <sz val="8"/>
        <color theme="0"/>
        <rFont val="Arial"/>
        <family val="2"/>
      </rPr>
      <t>(4)</t>
    </r>
  </si>
  <si>
    <t>Designação dos partidos:</t>
  </si>
  <si>
    <t xml:space="preserve">PS-BE-PND-MPT-PTP-PAN - </t>
  </si>
  <si>
    <t xml:space="preserve">PS-BE-JPP-PDR-NC - </t>
  </si>
  <si>
    <t xml:space="preserve">PS-BE-PAN-MPT-PDR - </t>
  </si>
  <si>
    <t>Eleições Autárquicas da Região Autónoma da Madeira - Calheta</t>
  </si>
  <si>
    <t>Assembleia de Freguesia - Calheta</t>
  </si>
  <si>
    <t>Assembleia de Freguesia - Quinta Grande</t>
  </si>
  <si>
    <t>Eleições Autárquicas da Região Autónoma da Madeira - Funchal</t>
  </si>
  <si>
    <t>Assembleia de Freguesia - Monte</t>
  </si>
  <si>
    <t>Assembleia de Freguesia - Santa Luzia</t>
  </si>
  <si>
    <t>Assembleia de Freguesia - Santa Maria Maior</t>
  </si>
  <si>
    <t>Assembleia de Freguesia - Santo António</t>
  </si>
  <si>
    <t>Assembleia de Freguesia - São Gonçalo</t>
  </si>
  <si>
    <t>Assembleia de Freguesia - São Martinho</t>
  </si>
  <si>
    <t>Assembleia de Freguesia -São Pedro</t>
  </si>
  <si>
    <t>Assembleia de Freguesia -São Roque</t>
  </si>
  <si>
    <t>Assembleia de Freguesia -Sé</t>
  </si>
  <si>
    <t>Eleições Autárquicas da Região Autónoma da Madeira - Machico</t>
  </si>
  <si>
    <t>Assembleia de Freguesia - Caniçal</t>
  </si>
  <si>
    <t>Assembleia de Freguesia - Machico</t>
  </si>
  <si>
    <t>Assembleia de Freguesia - Porto Da Cruz</t>
  </si>
  <si>
    <t>Assembleia de Freguesia - Canhas</t>
  </si>
  <si>
    <t>Eleições Autárquicas da Região Autónoma da Madeira - Porto Moniz</t>
  </si>
  <si>
    <t>Assembleia de Freguesia - Porto Moniz</t>
  </si>
  <si>
    <t>Assembleia de Freguesia - Seixal</t>
  </si>
  <si>
    <t>Eleições Autárquicas da Região Autónoma da Madeira - Porto Santo</t>
  </si>
  <si>
    <t>Assembleia de Freguesia - Porto Santo</t>
  </si>
  <si>
    <t>Eleições Autárquicas da Região Autónoma da Madeira - Ribeira Brava</t>
  </si>
  <si>
    <t>Assembleia de Freguesia - Campanário</t>
  </si>
  <si>
    <t>Assembleia de Freguesia - Ribeira Brava</t>
  </si>
  <si>
    <t>Assembleia de Freguesia - Tabua</t>
  </si>
  <si>
    <t>Eleições Autárquicas da Região Autónoma da Madeira - Santa Cruz</t>
  </si>
  <si>
    <t>Assembleia de Freguesia - Camacha</t>
  </si>
  <si>
    <t>Assembleia de Freguesia - Caniço</t>
  </si>
  <si>
    <t>Assembleia de Freguesia - Gaula</t>
  </si>
  <si>
    <t>Assembleia de Freguesia - Santa Cruz</t>
  </si>
  <si>
    <t>Eleições Autárquicas da Região Autónoma da Madeira - Santana</t>
  </si>
  <si>
    <t>Assembleia de Freguesia - Faial</t>
  </si>
  <si>
    <t>Assembleia de Freguesia - Ilha</t>
  </si>
  <si>
    <t>Assembleia de Freguesia - Santana</t>
  </si>
  <si>
    <t>Assembleia de Freguesia - São Jorge</t>
  </si>
  <si>
    <t>Eleições Autárquicas da Região Autónoma da Madeira - São Vicente</t>
  </si>
  <si>
    <t>Assembleia de Freguesia - Boaventura</t>
  </si>
  <si>
    <t>Assembleia de Freguesia - Ponta Delgada</t>
  </si>
  <si>
    <t>Assembleia de Freguesia - São Vicente</t>
  </si>
  <si>
    <t>Discrepância</t>
  </si>
  <si>
    <t>x - valor não disponível</t>
  </si>
  <si>
    <r>
      <t>1982</t>
    </r>
    <r>
      <rPr>
        <b/>
        <vertAlign val="superscript"/>
        <sz val="8"/>
        <color theme="0"/>
        <rFont val="Arial"/>
        <family val="2"/>
      </rPr>
      <t>(1)</t>
    </r>
  </si>
  <si>
    <r>
      <rPr>
        <b/>
        <sz val="8"/>
        <color theme="1"/>
        <rFont val="Arial"/>
        <family val="2"/>
      </rPr>
      <t xml:space="preserve">Nota: </t>
    </r>
    <r>
      <rPr>
        <b/>
        <vertAlign val="superscript"/>
        <sz val="8"/>
        <color theme="1"/>
        <rFont val="Arial"/>
        <family val="2"/>
      </rPr>
      <t>(1)</t>
    </r>
    <r>
      <rPr>
        <b/>
        <sz val="8"/>
        <color theme="1"/>
        <rFont val="Arial"/>
        <family val="2"/>
      </rPr>
      <t xml:space="preserve"> </t>
    </r>
    <r>
      <rPr>
        <sz val="8"/>
        <color theme="1"/>
        <rFont val="Arial"/>
        <family val="2"/>
      </rPr>
      <t>A soma dos votos nos partidos, brancos e nulos não corresponde  ao total dos votantes sendo que são estes os dados que constam no mapa oficial com os resultados das eleições.</t>
    </r>
  </si>
  <si>
    <r>
      <t xml:space="preserve">1976 </t>
    </r>
    <r>
      <rPr>
        <b/>
        <vertAlign val="superscript"/>
        <sz val="8"/>
        <color theme="0"/>
        <rFont val="Arial"/>
        <family val="2"/>
      </rPr>
      <t>(2)</t>
    </r>
  </si>
  <si>
    <r>
      <rPr>
        <b/>
        <sz val="8"/>
        <color theme="1"/>
        <rFont val="Arial"/>
        <family val="2"/>
      </rPr>
      <t>Nota</t>
    </r>
    <r>
      <rPr>
        <sz val="8"/>
        <color theme="1"/>
        <rFont val="Arial"/>
        <family val="2"/>
      </rPr>
      <t xml:space="preserve">: </t>
    </r>
    <r>
      <rPr>
        <vertAlign val="superscript"/>
        <sz val="8"/>
        <color theme="1"/>
        <rFont val="Arial"/>
        <family val="2"/>
      </rPr>
      <t>(2)</t>
    </r>
    <r>
      <rPr>
        <sz val="8"/>
        <color theme="1"/>
        <rFont val="Arial"/>
        <family val="2"/>
      </rPr>
      <t xml:space="preserve"> A soma dos votos nos partidos, brancos e nulos não corresponde  ao total dos votantes sendo que são estes os dados que constam no mapa oficial com os resultados das eleições.</t>
    </r>
  </si>
  <si>
    <r>
      <t xml:space="preserve">1982 </t>
    </r>
    <r>
      <rPr>
        <b/>
        <vertAlign val="superscript"/>
        <sz val="8"/>
        <color theme="0"/>
        <rFont val="Arial"/>
        <family val="2"/>
      </rPr>
      <t>(1)</t>
    </r>
  </si>
  <si>
    <r>
      <rPr>
        <b/>
        <sz val="8"/>
        <color theme="1"/>
        <rFont val="Arial"/>
        <family val="2"/>
      </rPr>
      <t>Nota:</t>
    </r>
    <r>
      <rPr>
        <vertAlign val="superscript"/>
        <sz val="8"/>
        <color theme="1"/>
        <rFont val="Arial"/>
        <family val="2"/>
      </rPr>
      <t xml:space="preserve"> (1) </t>
    </r>
    <r>
      <rPr>
        <sz val="8"/>
        <color theme="1"/>
        <rFont val="Arial"/>
        <family val="2"/>
      </rPr>
      <t>A soma dos votos nos partidos, brancos e nulos não corresponde  ao total dos votantes sendo que são estes os dados que constamno mapa oficial com os resultados das eleições.</t>
    </r>
  </si>
  <si>
    <r>
      <t>1985</t>
    </r>
    <r>
      <rPr>
        <b/>
        <vertAlign val="superscript"/>
        <sz val="8"/>
        <color theme="0"/>
        <rFont val="Arial"/>
        <family val="2"/>
      </rPr>
      <t xml:space="preserve"> (2)</t>
    </r>
  </si>
  <si>
    <r>
      <rPr>
        <b/>
        <sz val="8"/>
        <color theme="1"/>
        <rFont val="Arial"/>
        <family val="2"/>
      </rPr>
      <t xml:space="preserve">Nota: </t>
    </r>
    <r>
      <rPr>
        <vertAlign val="superscript"/>
        <sz val="8"/>
        <color theme="1"/>
        <rFont val="Arial"/>
        <family val="2"/>
      </rPr>
      <t>(2)</t>
    </r>
    <r>
      <rPr>
        <b/>
        <vertAlign val="superscript"/>
        <sz val="8"/>
        <color theme="1"/>
        <rFont val="Arial"/>
        <family val="2"/>
      </rPr>
      <t xml:space="preserve"> </t>
    </r>
    <r>
      <rPr>
        <sz val="8"/>
        <color theme="1"/>
        <rFont val="Arial"/>
        <family val="2"/>
      </rPr>
      <t>A soma dos votos nos partidos, brancos e nulos não corresponde  ao total dos votantes sendo que são estes os dados que constam na ata, no mapa oficial com os resultados das eleições. Neste ano não ocorreu publicação dos resultados no Diário da República.</t>
    </r>
  </si>
  <si>
    <r>
      <t xml:space="preserve">1985 </t>
    </r>
    <r>
      <rPr>
        <b/>
        <vertAlign val="superscript"/>
        <sz val="8"/>
        <color theme="0"/>
        <rFont val="Arial"/>
        <family val="2"/>
      </rPr>
      <t>(3)</t>
    </r>
  </si>
  <si>
    <r>
      <rPr>
        <b/>
        <sz val="8"/>
        <color theme="1"/>
        <rFont val="Arial"/>
        <family val="2"/>
      </rPr>
      <t>Nota</t>
    </r>
    <r>
      <rPr>
        <sz val="8"/>
        <color theme="1"/>
        <rFont val="Arial"/>
        <family val="2"/>
      </rPr>
      <t xml:space="preserve">: </t>
    </r>
    <r>
      <rPr>
        <vertAlign val="superscript"/>
        <sz val="8"/>
        <color theme="1"/>
        <rFont val="Arial"/>
        <family val="2"/>
      </rPr>
      <t>(3)</t>
    </r>
    <r>
      <rPr>
        <sz val="8"/>
        <color theme="1"/>
        <rFont val="Arial"/>
        <family val="2"/>
      </rPr>
      <t xml:space="preserve"> A soma dos votos nos partidos, brancos e nulos não corresponde  ao total dos votantes sendo que são estes os dados que constam na ata, no mapa oficial com os resultados das eleições. Neste ano não ocorreu publicação dos resultados no Diário da República.</t>
    </r>
  </si>
  <si>
    <r>
      <t>1976</t>
    </r>
    <r>
      <rPr>
        <b/>
        <vertAlign val="superscript"/>
        <sz val="8"/>
        <color theme="0"/>
        <rFont val="Arial"/>
        <family val="2"/>
      </rPr>
      <t xml:space="preserve"> (1)</t>
    </r>
  </si>
  <si>
    <r>
      <t xml:space="preserve">1979 </t>
    </r>
    <r>
      <rPr>
        <b/>
        <vertAlign val="superscript"/>
        <sz val="8"/>
        <color theme="0"/>
        <rFont val="Arial"/>
        <family val="2"/>
      </rPr>
      <t>(3)</t>
    </r>
  </si>
  <si>
    <r>
      <rPr>
        <b/>
        <sz val="8"/>
        <color theme="1"/>
        <rFont val="Arial"/>
        <family val="2"/>
      </rPr>
      <t xml:space="preserve">Nota: </t>
    </r>
    <r>
      <rPr>
        <vertAlign val="superscript"/>
        <sz val="8"/>
        <color theme="1"/>
        <rFont val="Arial"/>
        <family val="2"/>
      </rPr>
      <t>(1)</t>
    </r>
    <r>
      <rPr>
        <sz val="8"/>
        <color theme="1"/>
        <rFont val="Arial"/>
        <family val="2"/>
      </rPr>
      <t xml:space="preserve"> Apesar de serem estes os dados que constam no Diário da República de 08.03.2005, no mapa oficial com os resultados das eleições, a soma dos votos nos partidos, brancos e nulos não corresponde  ao total dos votantes.</t>
    </r>
  </si>
  <si>
    <r>
      <rPr>
        <b/>
        <sz val="8"/>
        <color theme="1"/>
        <rFont val="Arial"/>
        <family val="2"/>
      </rPr>
      <t>Nota:</t>
    </r>
    <r>
      <rPr>
        <vertAlign val="superscript"/>
        <sz val="8"/>
        <color theme="1"/>
        <rFont val="Arial"/>
        <family val="2"/>
      </rPr>
      <t xml:space="preserve"> (1)</t>
    </r>
    <r>
      <rPr>
        <sz val="8"/>
        <color theme="1"/>
        <rFont val="Arial"/>
        <family val="2"/>
      </rPr>
      <t xml:space="preserve"> Apesar de serem estes os dados que constam no Diário da República, no mapa oficial com os resultados das eleições, a soma dos votos nos partidos, brancos e nulos não corresponde  ao total dos votantes.</t>
    </r>
  </si>
  <si>
    <r>
      <t xml:space="preserve">1985 </t>
    </r>
    <r>
      <rPr>
        <b/>
        <vertAlign val="superscript"/>
        <sz val="8"/>
        <color theme="0"/>
        <rFont val="Arial"/>
        <family val="2"/>
      </rPr>
      <t>(2)</t>
    </r>
  </si>
  <si>
    <r>
      <rPr>
        <b/>
        <sz val="8"/>
        <color theme="1"/>
        <rFont val="Arial"/>
        <family val="2"/>
      </rPr>
      <t>Nota:</t>
    </r>
    <r>
      <rPr>
        <sz val="8"/>
        <color theme="1"/>
        <rFont val="Arial"/>
        <family val="2"/>
      </rPr>
      <t xml:space="preserve"> </t>
    </r>
    <r>
      <rPr>
        <vertAlign val="superscript"/>
        <sz val="8"/>
        <color theme="1"/>
        <rFont val="Arial"/>
        <family val="2"/>
      </rPr>
      <t>(1)</t>
    </r>
    <r>
      <rPr>
        <sz val="8"/>
        <color theme="1"/>
        <rFont val="Arial"/>
        <family val="2"/>
      </rPr>
      <t xml:space="preserve"> Apesar de serem estes os dados que constam no Diário da República, no mapa oficial com os resultados das eleições, a soma dos votos nos partidos, brancos e nulos não corresponde  ao total dos votantes.</t>
    </r>
  </si>
  <si>
    <r>
      <t>Notas:</t>
    </r>
    <r>
      <rPr>
        <sz val="8"/>
        <color theme="1"/>
        <rFont val="Arial"/>
        <family val="2"/>
      </rPr>
      <t xml:space="preserve"> </t>
    </r>
    <r>
      <rPr>
        <vertAlign val="superscript"/>
        <sz val="8"/>
        <color theme="1"/>
        <rFont val="Arial"/>
        <family val="2"/>
      </rPr>
      <t>(2)</t>
    </r>
    <r>
      <rPr>
        <b/>
        <vertAlign val="superscript"/>
        <sz val="8"/>
        <color theme="1"/>
        <rFont val="Arial"/>
        <family val="2"/>
      </rPr>
      <t xml:space="preserve"> </t>
    </r>
    <r>
      <rPr>
        <sz val="8"/>
        <color theme="1"/>
        <rFont val="Arial"/>
        <family val="2"/>
      </rPr>
      <t>A ata não indica o número de votos do PPD/PSD, força concorrente a esta A.F, consequentemente não é possível apurar o número de votantes.</t>
    </r>
  </si>
  <si>
    <r>
      <rPr>
        <b/>
        <sz val="8"/>
        <color theme="1"/>
        <rFont val="Arial"/>
        <family val="2"/>
      </rPr>
      <t>Nota:</t>
    </r>
    <r>
      <rPr>
        <sz val="8"/>
        <color theme="1"/>
        <rFont val="Arial"/>
        <family val="2"/>
      </rPr>
      <t xml:space="preserve"> </t>
    </r>
    <r>
      <rPr>
        <vertAlign val="superscript"/>
        <sz val="8"/>
        <color theme="1"/>
        <rFont val="Arial"/>
        <family val="2"/>
      </rPr>
      <t xml:space="preserve">(1) </t>
    </r>
    <r>
      <rPr>
        <sz val="8"/>
        <color theme="1"/>
        <rFont val="Arial"/>
        <family val="2"/>
      </rPr>
      <t>Apesar de serem estes os dados que constam no Diário da República, no mapa oficial com os resultados das eleições, a soma dos votos nos partidos, brancos e nulos não corresponde  ao total dos votantes.</t>
    </r>
  </si>
  <si>
    <r>
      <rPr>
        <b/>
        <sz val="8"/>
        <color theme="1"/>
        <rFont val="Arial"/>
        <family val="2"/>
      </rPr>
      <t>Nota:</t>
    </r>
    <r>
      <rPr>
        <vertAlign val="superscript"/>
        <sz val="8"/>
        <color theme="1"/>
        <rFont val="Arial"/>
        <family val="2"/>
      </rPr>
      <t xml:space="preserve"> (1)</t>
    </r>
    <r>
      <rPr>
        <sz val="8"/>
        <color theme="1"/>
        <rFont val="Arial"/>
        <family val="2"/>
      </rPr>
      <t xml:space="preserve"> A ata de Apuramento Geral referente ao Concelho de Santa Cruz na eleições autárquicas de 1979, não fornece informação discriminada, nomeadamente, número de inscritos, votantes, votos brancos e nulos e ainda o número de votos da forças concorrentes às assembleias de freguesia deste concelho.</t>
    </r>
  </si>
  <si>
    <r>
      <rPr>
        <b/>
        <sz val="8"/>
        <color theme="1"/>
        <rFont val="Arial"/>
        <family val="2"/>
      </rPr>
      <t>Nota:</t>
    </r>
    <r>
      <rPr>
        <sz val="8"/>
        <color theme="1"/>
        <rFont val="Arial"/>
        <family val="2"/>
      </rPr>
      <t xml:space="preserve"> </t>
    </r>
    <r>
      <rPr>
        <vertAlign val="superscript"/>
        <sz val="8"/>
        <color theme="1"/>
        <rFont val="Arial"/>
        <family val="2"/>
      </rPr>
      <t>(2)</t>
    </r>
    <r>
      <rPr>
        <sz val="8"/>
        <color theme="1"/>
        <rFont val="Arial"/>
        <family val="2"/>
      </rPr>
      <t xml:space="preserve"> A ata de Apuramento Geral referente ao Concelho de Santa Cruz na eleições autárquicas de 1979, não fornece informação discriminada, nomeadamente, número de inscritos, votantes, votos brancos e nulos e ainda o número de votos da forças concorrentes às assembleias de freguesia deste Concelho.</t>
    </r>
  </si>
  <si>
    <r>
      <rPr>
        <b/>
        <sz val="8"/>
        <color theme="1"/>
        <rFont val="Arial"/>
        <family val="2"/>
      </rPr>
      <t>Notas:</t>
    </r>
    <r>
      <rPr>
        <sz val="8"/>
        <color theme="1"/>
        <rFont val="Arial"/>
        <family val="2"/>
      </rPr>
      <t xml:space="preserve"> </t>
    </r>
    <r>
      <rPr>
        <vertAlign val="superscript"/>
        <sz val="8"/>
        <color theme="1"/>
        <rFont val="Arial"/>
        <family val="2"/>
      </rPr>
      <t>(3)</t>
    </r>
    <r>
      <rPr>
        <b/>
        <sz val="8"/>
        <color theme="1"/>
        <rFont val="Arial"/>
        <family val="2"/>
      </rPr>
      <t xml:space="preserve"> </t>
    </r>
    <r>
      <rPr>
        <sz val="8"/>
        <color theme="1"/>
        <rFont val="Arial"/>
        <family val="2"/>
      </rPr>
      <t>A ata de Apuramento Geral referente ao Concelho de Santa Cruz na eleições autárquicas de 1979, não fornece informação discriminada, nomeadamente, número de inscritos, votantes, votos brancos e nulos e ainda o número de votos da forças concorrentes às assembleias de freguesia deste Concelho.</t>
    </r>
  </si>
  <si>
    <r>
      <rPr>
        <b/>
        <sz val="8"/>
        <color theme="1"/>
        <rFont val="Arial"/>
        <family val="2"/>
      </rPr>
      <t>Nota:</t>
    </r>
    <r>
      <rPr>
        <sz val="8"/>
        <color theme="1"/>
        <rFont val="Arial"/>
        <family val="2"/>
      </rPr>
      <t xml:space="preserve"> </t>
    </r>
    <r>
      <rPr>
        <vertAlign val="superscript"/>
        <sz val="8"/>
        <color theme="1"/>
        <rFont val="Arial"/>
        <family val="2"/>
      </rPr>
      <t>(5)</t>
    </r>
    <r>
      <rPr>
        <sz val="8"/>
        <color theme="1"/>
        <rFont val="Arial"/>
        <family val="2"/>
      </rPr>
      <t xml:space="preserve"> A ata de Apuramento Geral referente ao Concelho de Santa Cruz na eleições autárquicas de 1979, não fornece informação discriminada, nomeadamente, número de inscritos, votantes, votos brancos e nulos e ainda o número de votos da forças concorrentes às assembleias de freguesia deste concelho.</t>
    </r>
  </si>
  <si>
    <r>
      <t xml:space="preserve">1979 </t>
    </r>
    <r>
      <rPr>
        <b/>
        <vertAlign val="superscript"/>
        <sz val="8"/>
        <color theme="0"/>
        <rFont val="Arial"/>
        <family val="2"/>
      </rPr>
      <t>(6)</t>
    </r>
  </si>
  <si>
    <r>
      <rPr>
        <b/>
        <sz val="8"/>
        <color theme="1"/>
        <rFont val="Arial"/>
        <family val="2"/>
      </rPr>
      <t xml:space="preserve">Nota: </t>
    </r>
    <r>
      <rPr>
        <vertAlign val="superscript"/>
        <sz val="8"/>
        <color theme="1"/>
        <rFont val="Arial"/>
        <family val="2"/>
      </rPr>
      <t xml:space="preserve">(6) </t>
    </r>
    <r>
      <rPr>
        <sz val="8"/>
        <color theme="1"/>
        <rFont val="Arial"/>
        <family val="2"/>
      </rPr>
      <t>A ata de Apuramento Geral referente ao Concelho de Santa Cruz na eleições autárquicas de 1979, não fornece informação discriminada, nomeadamente, número de inscritos, votantes, votos brancos e nulos e ainda o número de votos da forças concorrentes às assembleias de freguesia deste concelho.</t>
    </r>
  </si>
  <si>
    <r>
      <rPr>
        <b/>
        <sz val="8"/>
        <color theme="1"/>
        <rFont val="Arial"/>
        <family val="2"/>
      </rPr>
      <t xml:space="preserve">Nota: </t>
    </r>
    <r>
      <rPr>
        <vertAlign val="superscript"/>
        <sz val="8"/>
        <color theme="1"/>
        <rFont val="Arial"/>
        <family val="2"/>
      </rPr>
      <t>(1)</t>
    </r>
    <r>
      <rPr>
        <sz val="8"/>
        <color theme="1"/>
        <rFont val="Arial"/>
        <family val="2"/>
      </rPr>
      <t xml:space="preserve"> Apesar de serem estes os dados que constam no Diário da República, no mapa oficial com os resultados das eleições, a soma dos votos nos partidos, brancos e nulos não corresponde  ao total dos votantes.</t>
    </r>
  </si>
  <si>
    <r>
      <t>1979</t>
    </r>
    <r>
      <rPr>
        <b/>
        <vertAlign val="superscript"/>
        <sz val="8"/>
        <color theme="0"/>
        <rFont val="Arial"/>
        <family val="2"/>
      </rPr>
      <t xml:space="preserve">  (2)</t>
    </r>
  </si>
  <si>
    <r>
      <t xml:space="preserve">2001 </t>
    </r>
    <r>
      <rPr>
        <b/>
        <vertAlign val="superscript"/>
        <sz val="8"/>
        <color theme="0"/>
        <rFont val="Arial"/>
        <family val="2"/>
      </rPr>
      <t>(4)</t>
    </r>
  </si>
  <si>
    <r>
      <rPr>
        <b/>
        <sz val="8"/>
        <color theme="1"/>
        <rFont val="Arial"/>
        <family val="2"/>
      </rPr>
      <t xml:space="preserve">Nota: </t>
    </r>
    <r>
      <rPr>
        <vertAlign val="superscript"/>
        <sz val="8"/>
        <color theme="1"/>
        <rFont val="Arial"/>
        <family val="2"/>
      </rPr>
      <t>(4)</t>
    </r>
    <r>
      <rPr>
        <b/>
        <sz val="8"/>
        <color theme="1"/>
        <rFont val="Arial"/>
        <family val="2"/>
      </rPr>
      <t xml:space="preserve"> </t>
    </r>
    <r>
      <rPr>
        <sz val="8"/>
        <color theme="1"/>
        <rFont val="Arial"/>
        <family val="2"/>
      </rPr>
      <t>A soma dos votos nos partidos, brancos e nulos não corresponde  ao total dos votantes sendo que são estes os dados que constam no Diário da República de 09.02.2001, no mapa oficial com os resultados das eleições.</t>
    </r>
  </si>
  <si>
    <r>
      <t xml:space="preserve">1985 </t>
    </r>
    <r>
      <rPr>
        <b/>
        <vertAlign val="superscript"/>
        <sz val="8"/>
        <color theme="0"/>
        <rFont val="Arial"/>
        <family val="2"/>
      </rPr>
      <t>(5)</t>
    </r>
  </si>
  <si>
    <r>
      <t>1982</t>
    </r>
    <r>
      <rPr>
        <b/>
        <vertAlign val="superscript"/>
        <sz val="8"/>
        <color theme="0"/>
        <rFont val="Arial"/>
        <family val="2"/>
      </rPr>
      <t xml:space="preserve"> (5)</t>
    </r>
  </si>
  <si>
    <r>
      <t xml:space="preserve">1976 </t>
    </r>
    <r>
      <rPr>
        <b/>
        <vertAlign val="superscript"/>
        <sz val="8"/>
        <color theme="0"/>
        <rFont val="Arial"/>
        <family val="2"/>
      </rPr>
      <t>(5)</t>
    </r>
  </si>
  <si>
    <r>
      <t>Notas:</t>
    </r>
    <r>
      <rPr>
        <vertAlign val="superscript"/>
        <sz val="8"/>
        <color theme="1"/>
        <rFont val="Arial"/>
        <family val="2"/>
      </rPr>
      <t xml:space="preserve"> (1)</t>
    </r>
    <r>
      <rPr>
        <sz val="8"/>
        <color theme="1"/>
        <rFont val="Arial"/>
        <family val="2"/>
      </rPr>
      <t xml:space="preserve"> A ata não indica o número de votos do CDS, força concorrente a esta C.M., consequentemente não é possível apurar o número de votantes.</t>
    </r>
  </si>
  <si>
    <r>
      <rPr>
        <b/>
        <sz val="8"/>
        <color theme="1"/>
        <rFont val="Arial"/>
        <family val="2"/>
      </rPr>
      <t xml:space="preserve">Nota: </t>
    </r>
    <r>
      <rPr>
        <b/>
        <vertAlign val="superscript"/>
        <sz val="8"/>
        <color theme="1"/>
        <rFont val="Arial"/>
        <family val="2"/>
      </rPr>
      <t>(1)</t>
    </r>
    <r>
      <rPr>
        <b/>
        <sz val="8"/>
        <color theme="1"/>
        <rFont val="Arial"/>
        <family val="2"/>
      </rPr>
      <t xml:space="preserve"> </t>
    </r>
    <r>
      <rPr>
        <sz val="8"/>
        <color theme="1"/>
        <rFont val="Arial"/>
        <family val="2"/>
      </rPr>
      <t>A soma dos votos nos partidos, brancos e nulos não corresponde  ao total dos votantes sendo que são estes os dados que constam na ata, no mapa oficial com os resultados das eleições.</t>
    </r>
  </si>
  <si>
    <r>
      <t xml:space="preserve">1982 </t>
    </r>
    <r>
      <rPr>
        <b/>
        <vertAlign val="superscript"/>
        <sz val="8"/>
        <color theme="0"/>
        <rFont val="Arial"/>
        <family val="2"/>
      </rPr>
      <t>(3)</t>
    </r>
  </si>
  <si>
    <r>
      <rPr>
        <b/>
        <sz val="8"/>
        <color theme="1"/>
        <rFont val="Arial"/>
        <family val="2"/>
      </rPr>
      <t>Nota:</t>
    </r>
    <r>
      <rPr>
        <sz val="8"/>
        <color theme="1"/>
        <rFont val="Arial"/>
        <family val="2"/>
      </rPr>
      <t xml:space="preserve"> </t>
    </r>
    <r>
      <rPr>
        <vertAlign val="superscript"/>
        <sz val="8"/>
        <color theme="1"/>
        <rFont val="Arial"/>
        <family val="2"/>
      </rPr>
      <t>(2)</t>
    </r>
    <r>
      <rPr>
        <sz val="8"/>
        <color theme="1"/>
        <rFont val="Arial"/>
        <family val="2"/>
      </rPr>
      <t xml:space="preserve"> Apesar de serem estes os dados que constam no Diário da República, no mapa oficial com os resultados das eleições, a soma dos votos nos partidos, brancos e nulos não corresponde  ao total dos votantes.</t>
    </r>
  </si>
  <si>
    <r>
      <rPr>
        <b/>
        <sz val="8"/>
        <color theme="1"/>
        <rFont val="Arial"/>
        <family val="2"/>
      </rPr>
      <t xml:space="preserve">Nota: </t>
    </r>
    <r>
      <rPr>
        <vertAlign val="superscript"/>
        <sz val="8"/>
        <color theme="1"/>
        <rFont val="Arial"/>
        <family val="2"/>
      </rPr>
      <t xml:space="preserve">(3) </t>
    </r>
    <r>
      <rPr>
        <sz val="8"/>
        <color theme="1"/>
        <rFont val="Arial"/>
        <family val="2"/>
      </rPr>
      <t>Apesar de serem estes os dados que constam no Diário da República, no mapa oficial com os resultados das eleições, a soma dos votos nos partidos, brancos e nulos não corresponde  ao total dos votantes.</t>
    </r>
  </si>
  <si>
    <r>
      <t xml:space="preserve">1997 </t>
    </r>
    <r>
      <rPr>
        <b/>
        <vertAlign val="superscript"/>
        <sz val="8"/>
        <color theme="0"/>
        <rFont val="Arial"/>
        <family val="2"/>
      </rPr>
      <t>(4)</t>
    </r>
  </si>
  <si>
    <r>
      <t>2005</t>
    </r>
    <r>
      <rPr>
        <b/>
        <vertAlign val="superscript"/>
        <sz val="8"/>
        <color theme="0"/>
        <rFont val="Arial"/>
        <family val="2"/>
      </rPr>
      <t xml:space="preserve"> (5)</t>
    </r>
  </si>
  <si>
    <r>
      <rPr>
        <b/>
        <sz val="8"/>
        <color theme="1"/>
        <rFont val="Arial"/>
        <family val="2"/>
      </rPr>
      <t>Notas:</t>
    </r>
    <r>
      <rPr>
        <sz val="8"/>
        <color theme="1"/>
        <rFont val="Arial"/>
        <family val="2"/>
      </rPr>
      <t xml:space="preserve"> </t>
    </r>
    <r>
      <rPr>
        <vertAlign val="superscript"/>
        <sz val="8"/>
        <color theme="1"/>
        <rFont val="Arial"/>
        <family val="2"/>
      </rPr>
      <t>(4)</t>
    </r>
    <r>
      <rPr>
        <sz val="8"/>
        <color theme="1"/>
        <rFont val="Arial"/>
        <family val="2"/>
      </rPr>
      <t xml:space="preserve"> A freguesia do Jardim da Serra só foi considerada freguesia a 4 de julho de 1996, por desanexação da freguesia do Estreito de Câmara de Lobos, indo a votos pela primeira vez apenas em 1997. </t>
    </r>
  </si>
  <si>
    <r>
      <t xml:space="preserve">Notas: </t>
    </r>
    <r>
      <rPr>
        <vertAlign val="superscript"/>
        <sz val="8"/>
        <color theme="1"/>
        <rFont val="Arial"/>
        <family val="2"/>
      </rPr>
      <t>(2)</t>
    </r>
    <r>
      <rPr>
        <b/>
        <sz val="8"/>
        <color theme="1"/>
        <rFont val="Arial"/>
        <family val="2"/>
      </rPr>
      <t xml:space="preserve"> </t>
    </r>
    <r>
      <rPr>
        <sz val="8"/>
        <color theme="1"/>
        <rFont val="Arial"/>
        <family val="2"/>
      </rPr>
      <t>Não houve eleição para a Assembleia de Freguesia devido ao número de eleitores ser inferior a 301.</t>
    </r>
  </si>
  <si>
    <r>
      <rPr>
        <b/>
        <sz val="8"/>
        <color theme="1"/>
        <rFont val="Arial"/>
        <family val="2"/>
      </rPr>
      <t>Nota</t>
    </r>
    <r>
      <rPr>
        <sz val="8"/>
        <color theme="1"/>
        <rFont val="Arial"/>
        <family val="2"/>
      </rPr>
      <t>:</t>
    </r>
    <r>
      <rPr>
        <vertAlign val="superscript"/>
        <sz val="8"/>
        <color theme="1"/>
        <rFont val="Arial"/>
        <family val="2"/>
      </rPr>
      <t xml:space="preserve"> (5)</t>
    </r>
    <r>
      <rPr>
        <sz val="8"/>
        <color theme="1"/>
        <rFont val="Arial"/>
        <family val="2"/>
      </rPr>
      <t xml:space="preserve"> A freguesia da Ilha só foi criada em 1989.</t>
    </r>
  </si>
  <si>
    <r>
      <t xml:space="preserve">1985 </t>
    </r>
    <r>
      <rPr>
        <b/>
        <vertAlign val="superscript"/>
        <sz val="8"/>
        <color theme="0"/>
        <rFont val="Arial"/>
        <family val="2"/>
      </rPr>
      <t>(1x2)</t>
    </r>
  </si>
  <si>
    <r>
      <rPr>
        <vertAlign val="superscript"/>
        <sz val="8"/>
        <color theme="1"/>
        <rFont val="Arial"/>
        <family val="2"/>
      </rPr>
      <t xml:space="preserve">                   (3)</t>
    </r>
    <r>
      <rPr>
        <sz val="8"/>
        <color theme="1"/>
        <rFont val="Arial"/>
        <family val="2"/>
      </rPr>
      <t xml:space="preserve"> Apesar de serem estes os dados que constam no Diário da República, no mapa oficial com os resultados das eleições, a soma dos votos nos partidos, brancos e nulos não corresponde  ao total dos votantes.</t>
    </r>
  </si>
  <si>
    <r>
      <rPr>
        <vertAlign val="superscript"/>
        <sz val="8"/>
        <color theme="1"/>
        <rFont val="Arial"/>
        <family val="2"/>
      </rPr>
      <t xml:space="preserve">                   (5) </t>
    </r>
    <r>
      <rPr>
        <sz val="8"/>
        <color theme="1"/>
        <rFont val="Arial"/>
        <family val="2"/>
      </rPr>
      <t>Apesar de serem estes os dados que constam no Diário da República, no mapa oficial com os resultados das eleições, a soma dos votos nos partidos, brancos e nulos não corresponde  ao total dos votantes.</t>
    </r>
  </si>
  <si>
    <r>
      <rPr>
        <b/>
        <sz val="8"/>
        <color theme="1"/>
        <rFont val="Arial"/>
        <family val="2"/>
      </rPr>
      <t xml:space="preserve">Notas: </t>
    </r>
    <r>
      <rPr>
        <vertAlign val="superscript"/>
        <sz val="8"/>
        <color theme="1"/>
        <rFont val="Arial"/>
        <family val="2"/>
      </rPr>
      <t>(1)</t>
    </r>
    <r>
      <rPr>
        <sz val="8"/>
        <color theme="1"/>
        <rFont val="Arial"/>
        <family val="2"/>
      </rPr>
      <t xml:space="preserve"> A soma dos votos nos partidos, brancos e nulos não corresponde  ao total dos votantes sendo que são estes os dados que constam no mapa oficial com os resultados das eleições.</t>
    </r>
  </si>
  <si>
    <r>
      <rPr>
        <vertAlign val="superscript"/>
        <sz val="8"/>
        <color theme="1"/>
        <rFont val="Arial"/>
        <family val="2"/>
      </rPr>
      <t xml:space="preserve">                   (2) </t>
    </r>
    <r>
      <rPr>
        <sz val="8"/>
        <color theme="1"/>
        <rFont val="Arial"/>
        <family val="2"/>
      </rPr>
      <t>A soma dos votos nos partidos, brancos e nulos não corresponde  ao total dos votantes sendo que são estes os dados que constam na ata, no mapa oficial com os resultados das eleições. Neste ano não ocorreu publicação dos resultados no Diário da República.</t>
    </r>
  </si>
  <si>
    <r>
      <rPr>
        <b/>
        <sz val="8"/>
        <color theme="1"/>
        <rFont val="Arial"/>
        <family val="2"/>
      </rPr>
      <t xml:space="preserve">Nota: </t>
    </r>
    <r>
      <rPr>
        <vertAlign val="superscript"/>
        <sz val="8"/>
        <color theme="1"/>
        <rFont val="Arial"/>
        <family val="2"/>
      </rPr>
      <t xml:space="preserve">(1)  </t>
    </r>
    <r>
      <rPr>
        <sz val="8"/>
        <color theme="1"/>
        <rFont val="Arial"/>
        <family val="2"/>
      </rPr>
      <t>Não há registo de eleições anteriores a 1985 nesta freguesia</t>
    </r>
  </si>
  <si>
    <r>
      <rPr>
        <vertAlign val="superscript"/>
        <sz val="8"/>
        <color theme="1"/>
        <rFont val="Arial"/>
        <family val="2"/>
      </rPr>
      <t xml:space="preserve">                   (3) </t>
    </r>
    <r>
      <rPr>
        <sz val="8"/>
        <color theme="1"/>
        <rFont val="Arial"/>
        <family val="2"/>
      </rPr>
      <t>Apesar de serem estes os dados que constam no Diário da República, no mapa oficial com os resultados das eleições, a soma dos votos nos partidos, brancos e nulos não corresponde  ao total dos votantes.</t>
    </r>
  </si>
  <si>
    <r>
      <rPr>
        <vertAlign val="superscript"/>
        <sz val="8"/>
        <color theme="1"/>
        <rFont val="Arial"/>
        <family val="2"/>
      </rPr>
      <t xml:space="preserve">                   (4)</t>
    </r>
    <r>
      <rPr>
        <sz val="8"/>
        <color theme="1"/>
        <rFont val="Arial"/>
        <family val="2"/>
      </rPr>
      <t xml:space="preserve"> Apesar de serem estes os dados que constam no Diário da República, no mapa oficial com os resultados das eleições, a soma dos votos nos partidos, brancos e nulos não corresponde  ao total dos votantes.</t>
    </r>
  </si>
  <si>
    <r>
      <rPr>
        <vertAlign val="superscript"/>
        <sz val="8"/>
        <color theme="1"/>
        <rFont val="Arial"/>
        <family val="2"/>
      </rPr>
      <t xml:space="preserve">               (3)</t>
    </r>
    <r>
      <rPr>
        <sz val="8"/>
        <color theme="1"/>
        <rFont val="Arial"/>
        <family val="2"/>
      </rPr>
      <t xml:space="preserve"> A ata de Apuramento Geral referente ao Concelho de Santana na eleições autárquicas de 1985, não fornece informação discriminada, nomeadamente, número de inscritos, votantes, votos brancos e nulos e ainda o número de votos da forças concorrentes às assembleias de freguesia deste concelho.</t>
    </r>
  </si>
  <si>
    <r>
      <rPr>
        <b/>
        <sz val="8"/>
        <color theme="1"/>
        <rFont val="Arial"/>
        <family val="2"/>
      </rPr>
      <t>Nota:</t>
    </r>
    <r>
      <rPr>
        <b/>
        <vertAlign val="superscript"/>
        <sz val="8"/>
        <color theme="1"/>
        <rFont val="Arial"/>
        <family val="2"/>
      </rPr>
      <t xml:space="preserve"> </t>
    </r>
    <r>
      <rPr>
        <vertAlign val="superscript"/>
        <sz val="8"/>
        <color theme="1"/>
        <rFont val="Arial"/>
        <family val="2"/>
      </rPr>
      <t>(2)</t>
    </r>
    <r>
      <rPr>
        <b/>
        <sz val="8"/>
        <color theme="1"/>
        <rFont val="Arial"/>
        <family val="2"/>
      </rPr>
      <t xml:space="preserve"> </t>
    </r>
    <r>
      <rPr>
        <sz val="8"/>
        <color theme="1"/>
        <rFont val="Arial"/>
        <family val="2"/>
      </rPr>
      <t>A soma dos votos nos partidos, brancos e nulos não corresponde  ao total dos votantes sendo que são estes os dados que constam no mapa oficial com os resultados das eleições.</t>
    </r>
  </si>
  <si>
    <r>
      <rPr>
        <vertAlign val="superscript"/>
        <sz val="8"/>
        <color theme="1"/>
        <rFont val="Arial"/>
        <family val="2"/>
      </rPr>
      <t xml:space="preserve">                   (2)</t>
    </r>
    <r>
      <rPr>
        <sz val="8"/>
        <color theme="1"/>
        <rFont val="Arial"/>
        <family val="2"/>
      </rPr>
      <t xml:space="preserve"> Apesar de serem estes os dados que constam no Diário da República, no mapa oficial com os resultados das eleições, a soma dos votos nos partidos, brancos e nulos não corresponde  ao total dos votantes.</t>
    </r>
  </si>
  <si>
    <t xml:space="preserve">                   </t>
  </si>
  <si>
    <t>PPM.PURP</t>
  </si>
  <si>
    <t xml:space="preserve">PPM </t>
  </si>
  <si>
    <t xml:space="preserve">I </t>
  </si>
  <si>
    <t>PDR.MPT.A</t>
  </si>
  <si>
    <t>III</t>
  </si>
  <si>
    <r>
      <t>2001</t>
    </r>
    <r>
      <rPr>
        <b/>
        <vertAlign val="superscript"/>
        <sz val="8"/>
        <color theme="0"/>
        <rFont val="Arial"/>
        <family val="2"/>
      </rPr>
      <t>(1)</t>
    </r>
  </si>
  <si>
    <r>
      <rPr>
        <b/>
        <sz val="8"/>
        <color theme="1"/>
        <rFont val="Arial"/>
        <family val="2"/>
      </rPr>
      <t xml:space="preserve">Nota: </t>
    </r>
    <r>
      <rPr>
        <vertAlign val="superscript"/>
        <sz val="8"/>
        <color theme="1"/>
        <rFont val="Arial"/>
        <family val="2"/>
      </rPr>
      <t>(1)</t>
    </r>
    <r>
      <rPr>
        <sz val="8"/>
        <color theme="1"/>
        <rFont val="Arial"/>
        <family val="2"/>
      </rPr>
      <t xml:space="preserve"> Apesar de serem estes os dados que constam no mapa oficial do Ministério da Administração Interna com os resultados das eleições de 16.12.2001 , a soma dos votos nos partidos, brancos e nulos não corresponde  ao total dos votantes.</t>
    </r>
  </si>
  <si>
    <r>
      <rPr>
        <b/>
        <sz val="8"/>
        <color theme="1"/>
        <rFont val="Arial"/>
        <family val="2"/>
      </rPr>
      <t xml:space="preserve">Nota: </t>
    </r>
    <r>
      <rPr>
        <vertAlign val="superscript"/>
        <sz val="8"/>
        <color theme="1"/>
        <rFont val="Arial"/>
        <family val="2"/>
      </rPr>
      <t>(1)</t>
    </r>
    <r>
      <rPr>
        <sz val="8"/>
        <color theme="1"/>
        <rFont val="Arial"/>
        <family val="2"/>
      </rPr>
      <t xml:space="preserve"> Apesar de serem estes os dados que constam no mapa oficial do Ministério da Administração Interna com os resultados das eleições de 09.10.2005, a soma dos votos nos partidos, brancos e nulos não corresponde  ao total dos votantes.</t>
    </r>
  </si>
  <si>
    <t xml:space="preserve">           </t>
  </si>
  <si>
    <r>
      <t>2005</t>
    </r>
    <r>
      <rPr>
        <b/>
        <vertAlign val="superscript"/>
        <sz val="8"/>
        <color theme="0"/>
        <rFont val="Arial"/>
        <family val="2"/>
      </rPr>
      <t xml:space="preserve"> (2)</t>
    </r>
  </si>
  <si>
    <r>
      <rPr>
        <b/>
        <sz val="8"/>
        <color theme="1"/>
        <rFont val="Arial"/>
        <family val="2"/>
      </rPr>
      <t xml:space="preserve">Nota: </t>
    </r>
    <r>
      <rPr>
        <vertAlign val="superscript"/>
        <sz val="8"/>
        <color theme="1"/>
        <rFont val="Arial"/>
        <family val="2"/>
      </rPr>
      <t>(2)</t>
    </r>
    <r>
      <rPr>
        <sz val="8"/>
        <color theme="1"/>
        <rFont val="Arial"/>
        <family val="2"/>
      </rPr>
      <t xml:space="preserve"> Apesar de serem estes os dados que constam no mapa oficial do Ministério da Administração Interna com os resultados das eleições de 09.10.2005, a soma dos votos nos partidos, brancos e nulos não corresponde  ao total dos votantes.</t>
    </r>
  </si>
  <si>
    <t>2009(1)</t>
  </si>
  <si>
    <r>
      <rPr>
        <b/>
        <sz val="8"/>
        <color theme="1"/>
        <rFont val="Arial"/>
        <family val="2"/>
      </rPr>
      <t xml:space="preserve">Nota: </t>
    </r>
    <r>
      <rPr>
        <vertAlign val="superscript"/>
        <sz val="8"/>
        <color theme="1"/>
        <rFont val="Arial"/>
        <family val="2"/>
      </rPr>
      <t>(1)</t>
    </r>
    <r>
      <rPr>
        <sz val="8"/>
        <color theme="1"/>
        <rFont val="Arial"/>
        <family val="2"/>
      </rPr>
      <t xml:space="preserve"> Apesar de serem estes os dados que constam no mapa oficial do Ministério da Administração Interna com os resultados das eleições de 11.10.2009, a soma dos votos nos partidos, brancos e nulos não corresponde  ao total dos votantes.</t>
    </r>
  </si>
  <si>
    <r>
      <t>2001</t>
    </r>
    <r>
      <rPr>
        <b/>
        <vertAlign val="superscript"/>
        <sz val="8"/>
        <color theme="0"/>
        <rFont val="Arial"/>
        <family val="2"/>
      </rPr>
      <t>(2)</t>
    </r>
  </si>
  <si>
    <r>
      <t>2009</t>
    </r>
    <r>
      <rPr>
        <b/>
        <vertAlign val="superscript"/>
        <sz val="8"/>
        <color theme="0"/>
        <rFont val="Arial"/>
        <family val="2"/>
      </rPr>
      <t>(3)</t>
    </r>
  </si>
  <si>
    <r>
      <rPr>
        <b/>
        <sz val="8"/>
        <color theme="1"/>
        <rFont val="Arial"/>
        <family val="2"/>
      </rPr>
      <t xml:space="preserve">Nota: </t>
    </r>
    <r>
      <rPr>
        <vertAlign val="superscript"/>
        <sz val="8"/>
        <color theme="1"/>
        <rFont val="Arial"/>
        <family val="2"/>
      </rPr>
      <t>(3)</t>
    </r>
    <r>
      <rPr>
        <sz val="8"/>
        <color theme="1"/>
        <rFont val="Arial"/>
        <family val="2"/>
      </rPr>
      <t xml:space="preserve"> Apesar de serem estes os dados que constam no mapa oficial do Ministério da Administração Interna com os resultados das eleições de 11.10.2009, a soma dos votos nos partidos, brancos e nulos não corresponde  ao total dos votantes.</t>
    </r>
  </si>
  <si>
    <r>
      <rPr>
        <b/>
        <sz val="8"/>
        <color theme="1"/>
        <rFont val="Arial"/>
        <family val="2"/>
      </rPr>
      <t xml:space="preserve">Nota: </t>
    </r>
    <r>
      <rPr>
        <vertAlign val="superscript"/>
        <sz val="8"/>
        <color theme="1"/>
        <rFont val="Arial"/>
        <family val="2"/>
      </rPr>
      <t>(2)</t>
    </r>
    <r>
      <rPr>
        <sz val="8"/>
        <color theme="1"/>
        <rFont val="Arial"/>
        <family val="2"/>
      </rPr>
      <t xml:space="preserve"> Apesar de serem estes os dados que constam no mapa oficial do Ministério da Administração Interna com os resultados das eleições de 16.12.2001, a soma dos votos nos partidos, brancos e nulos não corresponde  ao total dos votantes.</t>
    </r>
  </si>
  <si>
    <r>
      <rPr>
        <b/>
        <sz val="8"/>
        <color theme="1"/>
        <rFont val="Arial"/>
        <family val="2"/>
      </rPr>
      <t xml:space="preserve">Nota: </t>
    </r>
    <r>
      <rPr>
        <vertAlign val="superscript"/>
        <sz val="8"/>
        <color theme="1"/>
        <rFont val="Arial"/>
        <family val="2"/>
      </rPr>
      <t>(4)</t>
    </r>
    <r>
      <rPr>
        <sz val="8"/>
        <color theme="1"/>
        <rFont val="Arial"/>
        <family val="2"/>
      </rPr>
      <t xml:space="preserve"> Apesar de serem estes os dados que constam no mapa oficial do Ministério da Administração Interna com os resultados das eleições de 11.10.2009, a soma dos votos nos partidos, brancos e nulos não corresponde  ao total dos votantes.</t>
    </r>
  </si>
  <si>
    <r>
      <t>2009</t>
    </r>
    <r>
      <rPr>
        <b/>
        <vertAlign val="superscript"/>
        <sz val="8"/>
        <color theme="0"/>
        <rFont val="Arial"/>
        <family val="2"/>
      </rPr>
      <t>(4)</t>
    </r>
  </si>
  <si>
    <r>
      <t>2009</t>
    </r>
    <r>
      <rPr>
        <b/>
        <vertAlign val="superscript"/>
        <sz val="8"/>
        <color theme="0"/>
        <rFont val="Arial"/>
        <family val="2"/>
      </rPr>
      <t>(5)</t>
    </r>
  </si>
  <si>
    <r>
      <rPr>
        <b/>
        <sz val="8"/>
        <color theme="1"/>
        <rFont val="Arial"/>
        <family val="2"/>
      </rPr>
      <t xml:space="preserve">Nota: </t>
    </r>
    <r>
      <rPr>
        <vertAlign val="superscript"/>
        <sz val="8"/>
        <color theme="1"/>
        <rFont val="Arial"/>
        <family val="2"/>
      </rPr>
      <t>(5)</t>
    </r>
    <r>
      <rPr>
        <sz val="8"/>
        <color theme="1"/>
        <rFont val="Arial"/>
        <family val="2"/>
      </rPr>
      <t xml:space="preserve"> Apesar de serem estes os dados que constam no mapa oficial do Ministério da Administração Interna com os resultados das eleições de 11.10.2009, a soma dos votos nos partidos, brancos e nulos não corresponde  ao total dos votantes.</t>
    </r>
  </si>
  <si>
    <t>Assembleia Municipal da Região Autónoma da Madeira por Freguesia - Fajã da Ovelha</t>
  </si>
  <si>
    <t>Assembleia Municipal da Região Autónoma da Madeira por Freguesia - Ponta do Pargo</t>
  </si>
  <si>
    <t>Assembleia Municipal da Região Autónoma da Madeira por Freguesia - Prazeres</t>
  </si>
  <si>
    <t>Eleições Autárquicas da Região Autónoma da Madeira por Freguesia - Arco da Calheta</t>
  </si>
  <si>
    <t>Eleições Autárquicas da Região Autónoma da Madeira por Freguesia - Estreito da Calheta</t>
  </si>
  <si>
    <t>Eleições Autárquicas da Região Autónoma da Madeira por Freguesia - Fajã da Ovelha</t>
  </si>
  <si>
    <t>Eleições Autárquicas da Região Autónoma da Madeira por Freguesia - Jardim do Mar</t>
  </si>
  <si>
    <t>Eleições Autárquicas da Região Autónoma da Madeira por Freguesia - Paul do Mar</t>
  </si>
  <si>
    <t>Eleições Autárquicas da Região Autónoma da Madeira por Freguesia - Ponta do Pargo</t>
  </si>
  <si>
    <t>Eleições Autárquicas da Região Autónoma da Madeira por Freguesia - Prazeres</t>
  </si>
  <si>
    <t>Assembleia Municipal da Região Autónoma da Madeira por Freguesia - Quinta Grande</t>
  </si>
  <si>
    <t>Eleições Autárquicas da Região Autónoma da Madeira por Freguesia - Quinta Grande</t>
  </si>
  <si>
    <t>Assembleia Municipal da Região Autónoma da Madeira por Freguesia - Monte</t>
  </si>
  <si>
    <t>Assembleia Municipal da Região Autónoma da Madeira por Freguesia - Santa Luzia</t>
  </si>
  <si>
    <t>Assembleia Municipal da Região Autónoma da Madeira por Freguesia - Santa Maria Maior</t>
  </si>
  <si>
    <t>Assembleia Municipal da Região Autónoma da Madeira por Freguesia - Santo António</t>
  </si>
  <si>
    <t>Assembleia Municipal da Região Autónoma da Madeira por Freguesia - São Gonçalo</t>
  </si>
  <si>
    <t>Assembleia Municipal da Região Autónoma da Madeira por Freguesia - São Martinho</t>
  </si>
  <si>
    <t>Assembleia Municipal da Região Autónoma da Madeira por Freguesia - São Pedro</t>
  </si>
  <si>
    <t>Assembleia Municipal da Região Autónoma da Madeira por Freguesia - São Roque</t>
  </si>
  <si>
    <t>Assembleia Municipal da Região Autónoma da Madeira por Freguesia - Sé</t>
  </si>
  <si>
    <t>Eleições Autárquicas da Região Autónoma da Madeira por Freguesia - Monte</t>
  </si>
  <si>
    <t>Eleições Autárquicas da Região Autónoma da Madeira por Freguesia - Santa Luzia</t>
  </si>
  <si>
    <t>Eleições Autárquicas da Região Autónoma da Madeira por Freguesia - Santa Maria Maior</t>
  </si>
  <si>
    <t>Eleições Autárquicas da Região Autónoma da Madeira por Freguesia - Santo António</t>
  </si>
  <si>
    <t>Eleições Autárquicas da Região Autónoma da Madeira por Freguesia - São Gonçalo</t>
  </si>
  <si>
    <t>Eleições Autárquicas da Região Autónoma da Madeira por Freguesia - São Martinho</t>
  </si>
  <si>
    <t>Eleições Autárquicas da Região Autónoma da Madeira por Freguesia - São Pedro</t>
  </si>
  <si>
    <t>Eleições Autárquicas da Região Autónoma da Madeira por Freguesia - São Roque</t>
  </si>
  <si>
    <t>Eleições Autárquicas da Região Autónoma da Madeira por Freguesia - Sé</t>
  </si>
  <si>
    <t>Assembleia Municipal da Região Autónoma da Madeira por Freguesia - Caniçal</t>
  </si>
  <si>
    <t>Assembleia Municipal da Região Autónoma da Madeira por Freguesia - Machico</t>
  </si>
  <si>
    <t>Assembleia Municipal da Região Autónoma da Madeira por Freguesia - Santo António Da Serra</t>
  </si>
  <si>
    <t>Eleições Autárquicas da Região Autónoma da Madeira por Freguesia - Caniçal</t>
  </si>
  <si>
    <t>Eleições Autárquicas da Região Autónoma da Madeira por Freguesia - Machico</t>
  </si>
  <si>
    <t>Eleições Autárquicas da Região Autónoma da Madeira por Freguesia - Santo António Da Serra</t>
  </si>
  <si>
    <t>Assembleia Municipal da Região Autónoma da Madeira por Freguesia - Canhas</t>
  </si>
  <si>
    <t>Eleições Autárquicas da Região Autónoma da Madeira por Freguesia - Canhas</t>
  </si>
  <si>
    <t>Assembleia Municipal da Região Autónoma da Madeira por Freguesia - Porto Moniz</t>
  </si>
  <si>
    <t>Assembleia Municipal da Região Autónoma da Madeira por Freguesia - Seixal</t>
  </si>
  <si>
    <t>Eleições Autárquicas da Região Autónoma da Madeira por Freguesia - Porto Moniz</t>
  </si>
  <si>
    <t>Eleições Autárquicas da Região Autónoma da Madeira por Freguesia - Seixal</t>
  </si>
  <si>
    <t>Assembleia Municipal da Região Autónoma da Madeira por Freguesia - Campanário</t>
  </si>
  <si>
    <t>Assembleia Municipal da Região Autónoma da Madeira por Freguesia - Ribeira Brava</t>
  </si>
  <si>
    <t>Assembleia Municipal da Região Autónoma da Madeira por Freguesia - Tabua</t>
  </si>
  <si>
    <t>Eleições Autárquicas da Região Autónoma da Madeira por Freguesia - Campanário</t>
  </si>
  <si>
    <t>Eleições Autárquicas da Região Autónoma da Madeira por Freguesia - Ribeira Brava</t>
  </si>
  <si>
    <t>Eleições Autárquicas da Região Autónoma da Madeira por Freguesia - Tabua</t>
  </si>
  <si>
    <t>Assembleia Municipal da Região Autónoma da Madeira por Freguesia - Camacha</t>
  </si>
  <si>
    <t>Assembleia Municipal da Região Autónoma da Madeira por Freguesia - Caniço</t>
  </si>
  <si>
    <t>Assembleia Municipal da Região Autónoma da Madeira por Freguesia - Gaula</t>
  </si>
  <si>
    <t>Assembleia Municipal da Região Autónoma da Madeira por Freguesia - Santa Cruz</t>
  </si>
  <si>
    <t>Eleições Autárquicas da Região Autónoma da Madeira por Freguesia - Camacha</t>
  </si>
  <si>
    <t>Eleições Autárquicas da Região Autónoma da Madeira por Freguesia - Caniço</t>
  </si>
  <si>
    <t>Eleições Autárquicas da Região Autónoma da Madeira por Freguesia - Gaula</t>
  </si>
  <si>
    <t>Eleições Autárquicas da Região Autónoma da Madeira por Freguesia - Santa Cruz</t>
  </si>
  <si>
    <t>Assembleia Municipal da Região Autónoma da Madeira por Freguesia - Faial</t>
  </si>
  <si>
    <t>Assembleia Municipal da Região Autónoma da Madeira por Freguesia - Santana</t>
  </si>
  <si>
    <t>Assembleia Municipal da Região Autónoma da Madeira por Freguesia - São Jorge</t>
  </si>
  <si>
    <t>Assembleia Municipal da Região Autónoma da Madeira por Freguesia - Ilha</t>
  </si>
  <si>
    <t>Eleições Autárquicas da Região Autónoma da Madeira por Freguesia - Faial</t>
  </si>
  <si>
    <t>Eleições Autárquicas da Região Autónoma da Madeira por Freguesia- Santana</t>
  </si>
  <si>
    <t>Eleições Autárquicas da Região Autónoma da Madeira por Freguesia - São Jorge</t>
  </si>
  <si>
    <t>Eleições Autárquicas da Região Autónoma da Madeira por Freguesia - Ilha</t>
  </si>
  <si>
    <t>Assembleia Municipal da Região Autónoma da Madeira por Freguesia - Boaventura</t>
  </si>
  <si>
    <t>Assembleia Municipal da Região Autónoma da Madeira por Freguesia - Ponta Delgada</t>
  </si>
  <si>
    <t>Assembleia Municipal da Região Autónoma da Madeira por Freguesia - São Vicente</t>
  </si>
  <si>
    <t>Eleições Autárquicas da Região Autónoma da Madeira por Freguesia - Boaventura</t>
  </si>
  <si>
    <t>Eleições Autárquicas da Região Autónoma da Madeira por Freguesia - Ponta Delgada</t>
  </si>
  <si>
    <t>Eleições Autárquicas da Região Autónoma da Madeira por Freguesia - São Vicente</t>
  </si>
  <si>
    <t>Assembleia Municipal da Região Autónoma da Madeira por Freguesia - Porto Santo</t>
  </si>
  <si>
    <t>Eleições Autárquicas da Região Autónoma da Madeira por Freguesia - Porto Santo</t>
  </si>
  <si>
    <r>
      <t>APU</t>
    </r>
    <r>
      <rPr>
        <sz val="10"/>
        <color theme="1"/>
        <rFont val="Arial"/>
        <family val="2"/>
      </rPr>
      <t xml:space="preserve"> - Aliança Povo Unido</t>
    </r>
  </si>
  <si>
    <r>
      <t>BE</t>
    </r>
    <r>
      <rPr>
        <sz val="10"/>
        <color theme="1"/>
        <rFont val="Arial"/>
        <family val="2"/>
      </rPr>
      <t>- Bloco de Esquerda</t>
    </r>
  </si>
  <si>
    <r>
      <t xml:space="preserve">CDS - </t>
    </r>
    <r>
      <rPr>
        <sz val="10"/>
        <color theme="1"/>
        <rFont val="Arial"/>
        <family val="2"/>
      </rPr>
      <t>Centro Democrático Social</t>
    </r>
  </si>
  <si>
    <r>
      <t xml:space="preserve">CDS-PP - </t>
    </r>
    <r>
      <rPr>
        <sz val="10"/>
        <color theme="1"/>
        <rFont val="Arial"/>
        <family val="2"/>
      </rPr>
      <t>Centro Democrático Social</t>
    </r>
    <r>
      <rPr>
        <b/>
        <sz val="10"/>
        <color theme="1"/>
        <rFont val="Arial"/>
        <family val="2"/>
      </rPr>
      <t xml:space="preserve"> - </t>
    </r>
    <r>
      <rPr>
        <sz val="10"/>
        <color theme="1"/>
        <rFont val="Arial"/>
        <family val="2"/>
      </rPr>
      <t>Partido Popular</t>
    </r>
  </si>
  <si>
    <r>
      <t xml:space="preserve">CH - </t>
    </r>
    <r>
      <rPr>
        <sz val="10"/>
        <color theme="1"/>
        <rFont val="Arial"/>
        <family val="2"/>
      </rPr>
      <t>Chega</t>
    </r>
  </si>
  <si>
    <r>
      <t xml:space="preserve">FEPU - </t>
    </r>
    <r>
      <rPr>
        <sz val="10"/>
        <color theme="1"/>
        <rFont val="Arial"/>
        <family val="2"/>
      </rPr>
      <t>Frente Eleitoral Povo Unido</t>
    </r>
  </si>
  <si>
    <r>
      <t>GDUPs -</t>
    </r>
    <r>
      <rPr>
        <sz val="10"/>
        <color theme="1"/>
        <rFont val="Arial"/>
        <family val="2"/>
      </rPr>
      <t xml:space="preserve"> Grupos Dinamizadores da Unidade Popular</t>
    </r>
  </si>
  <si>
    <r>
      <t xml:space="preserve">GCE-FU </t>
    </r>
    <r>
      <rPr>
        <sz val="10"/>
        <color theme="1"/>
        <rFont val="Arial"/>
        <family val="2"/>
      </rPr>
      <t>- Grupo de Cidadãos</t>
    </r>
  </si>
  <si>
    <r>
      <t xml:space="preserve">I </t>
    </r>
    <r>
      <rPr>
        <sz val="10"/>
        <color theme="1"/>
        <rFont val="Arial"/>
        <family val="2"/>
      </rPr>
      <t>- Grupo de Cidadãos I</t>
    </r>
  </si>
  <si>
    <r>
      <t>II</t>
    </r>
    <r>
      <rPr>
        <sz val="10"/>
        <color theme="1"/>
        <rFont val="Arial"/>
        <family val="2"/>
      </rPr>
      <t xml:space="preserve"> - Grupo de Cidadãos II</t>
    </r>
  </si>
  <si>
    <r>
      <t>IL</t>
    </r>
    <r>
      <rPr>
        <sz val="10"/>
        <color theme="1"/>
        <rFont val="Arial"/>
        <family val="2"/>
      </rPr>
      <t xml:space="preserve"> - Iniciativa Liberal</t>
    </r>
  </si>
  <si>
    <r>
      <t xml:space="preserve">JPP - </t>
    </r>
    <r>
      <rPr>
        <sz val="10"/>
        <color theme="1"/>
        <rFont val="Arial"/>
        <family val="2"/>
      </rPr>
      <t>Juntos Pelo Povo</t>
    </r>
  </si>
  <si>
    <r>
      <t>L</t>
    </r>
    <r>
      <rPr>
        <sz val="10"/>
        <color theme="1"/>
        <rFont val="Arial"/>
        <family val="2"/>
      </rPr>
      <t xml:space="preserve"> - Livre</t>
    </r>
  </si>
  <si>
    <r>
      <t xml:space="preserve">MPM </t>
    </r>
    <r>
      <rPr>
        <sz val="10"/>
        <color theme="1"/>
        <rFont val="Arial"/>
        <family val="2"/>
      </rPr>
      <t>- Melhor Porto Moniz</t>
    </r>
  </si>
  <si>
    <r>
      <t xml:space="preserve">MPPS </t>
    </r>
    <r>
      <rPr>
        <sz val="10"/>
        <color theme="1"/>
        <rFont val="Arial"/>
        <family val="2"/>
      </rPr>
      <t>- Movimento pela Ponta do Sol</t>
    </r>
  </si>
  <si>
    <r>
      <t xml:space="preserve">MPS - </t>
    </r>
    <r>
      <rPr>
        <sz val="10"/>
        <color theme="1"/>
        <rFont val="Arial"/>
        <family val="2"/>
      </rPr>
      <t>Mais Porto Santo</t>
    </r>
  </si>
  <si>
    <r>
      <t>MPT</t>
    </r>
    <r>
      <rPr>
        <sz val="10"/>
        <color theme="1"/>
        <rFont val="Arial"/>
        <family val="2"/>
      </rPr>
      <t>- Partido da Terra</t>
    </r>
  </si>
  <si>
    <r>
      <t xml:space="preserve">MPT.PPV/CDC - </t>
    </r>
    <r>
      <rPr>
        <sz val="10"/>
        <color theme="1"/>
        <rFont val="Arial"/>
        <family val="2"/>
      </rPr>
      <t>Partido da Terra/Partido Cidadania e Democracia Cristã</t>
    </r>
  </si>
  <si>
    <r>
      <t xml:space="preserve">NC - </t>
    </r>
    <r>
      <rPr>
        <sz val="10"/>
        <color theme="1"/>
        <rFont val="Arial"/>
        <family val="2"/>
      </rPr>
      <t>Nós, Cidadãos</t>
    </r>
  </si>
  <si>
    <r>
      <t>PAN -</t>
    </r>
    <r>
      <rPr>
        <sz val="10"/>
        <color theme="1"/>
        <rFont val="Arial"/>
        <family val="2"/>
      </rPr>
      <t xml:space="preserve"> Pessoas-Animais-Natureza</t>
    </r>
  </si>
  <si>
    <r>
      <t xml:space="preserve">PCP/PEV - </t>
    </r>
    <r>
      <rPr>
        <sz val="10"/>
        <color theme="1"/>
        <rFont val="Arial"/>
        <family val="2"/>
      </rPr>
      <t>Partido Comunista Português/ Partido Ecologista Os Verdes</t>
    </r>
  </si>
  <si>
    <r>
      <t>PCTP/MRPP</t>
    </r>
    <r>
      <rPr>
        <sz val="10"/>
        <color theme="1"/>
        <rFont val="Arial"/>
        <family val="2"/>
      </rPr>
      <t xml:space="preserve"> - Partido Comunista dos Trabalhadores Portugueses</t>
    </r>
  </si>
  <si>
    <r>
      <t xml:space="preserve">PDR- </t>
    </r>
    <r>
      <rPr>
        <sz val="10"/>
        <color theme="1"/>
        <rFont val="Arial"/>
        <family val="2"/>
      </rPr>
      <t>Partido Democrático Republicano</t>
    </r>
  </si>
  <si>
    <r>
      <t>PND</t>
    </r>
    <r>
      <rPr>
        <sz val="10"/>
        <color theme="1"/>
        <rFont val="Arial"/>
        <family val="2"/>
      </rPr>
      <t xml:space="preserve"> - Partido da Nova Democracia</t>
    </r>
  </si>
  <si>
    <r>
      <t xml:space="preserve">PPD/PSD - </t>
    </r>
    <r>
      <rPr>
        <sz val="10"/>
        <color theme="1"/>
        <rFont val="Arial"/>
        <family val="2"/>
      </rPr>
      <t>Partido Social Democrata</t>
    </r>
  </si>
  <si>
    <r>
      <t xml:space="preserve">PPD/PSD.CDS-PP - </t>
    </r>
    <r>
      <rPr>
        <sz val="10"/>
        <color theme="1"/>
        <rFont val="Arial"/>
        <family val="2"/>
      </rPr>
      <t>Partido Social Democrata/ Partido Popular</t>
    </r>
  </si>
  <si>
    <r>
      <t>PPM</t>
    </r>
    <r>
      <rPr>
        <sz val="10"/>
        <color theme="1"/>
        <rFont val="Arial"/>
        <family val="2"/>
      </rPr>
      <t xml:space="preserve"> - Partido Popular Monárquico</t>
    </r>
  </si>
  <si>
    <r>
      <t xml:space="preserve">PPM.PURP - </t>
    </r>
    <r>
      <rPr>
        <sz val="10"/>
        <color theme="1"/>
        <rFont val="Arial"/>
        <family val="2"/>
      </rPr>
      <t>Partido Popular Monárquico/Partido Unido dos Reformados e Pensionistas</t>
    </r>
  </si>
  <si>
    <r>
      <t xml:space="preserve">PRD - </t>
    </r>
    <r>
      <rPr>
        <sz val="10"/>
        <color theme="1"/>
        <rFont val="Arial"/>
        <family val="2"/>
      </rPr>
      <t>Partido Renovador Democrático</t>
    </r>
  </si>
  <si>
    <r>
      <t xml:space="preserve">PS - </t>
    </r>
    <r>
      <rPr>
        <sz val="10"/>
        <color theme="1"/>
        <rFont val="Arial"/>
        <family val="2"/>
      </rPr>
      <t>Partido Socialista</t>
    </r>
  </si>
  <si>
    <r>
      <t>PS-CDS -</t>
    </r>
    <r>
      <rPr>
        <sz val="10"/>
        <color theme="1"/>
        <rFont val="Arial"/>
        <family val="2"/>
      </rPr>
      <t xml:space="preserve"> Partido Socialista/Centro Democrático Social</t>
    </r>
  </si>
  <si>
    <r>
      <t>PSN</t>
    </r>
    <r>
      <rPr>
        <sz val="10"/>
        <color theme="1"/>
        <rFont val="Arial"/>
        <family val="2"/>
      </rPr>
      <t>- Partido Solidariedade Nacional</t>
    </r>
  </si>
  <si>
    <r>
      <t xml:space="preserve">PTP - </t>
    </r>
    <r>
      <rPr>
        <sz val="10"/>
        <color theme="1"/>
        <rFont val="Arial"/>
        <family val="2"/>
      </rPr>
      <t>Partido Trabalhista Português</t>
    </r>
  </si>
  <si>
    <r>
      <t xml:space="preserve">RB1 </t>
    </r>
    <r>
      <rPr>
        <sz val="10"/>
        <color theme="1"/>
        <rFont val="Arial"/>
        <family val="2"/>
      </rPr>
      <t>- Ribeira Brava em Primeiro</t>
    </r>
  </si>
  <si>
    <r>
      <t xml:space="preserve">SP - </t>
    </r>
    <r>
      <rPr>
        <sz val="10"/>
        <color theme="1"/>
        <rFont val="Arial"/>
        <family val="2"/>
      </rPr>
      <t>Santana Primeiro</t>
    </r>
  </si>
  <si>
    <r>
      <t>UDP</t>
    </r>
    <r>
      <rPr>
        <sz val="10"/>
        <color theme="1"/>
        <rFont val="Arial"/>
        <family val="2"/>
      </rPr>
      <t>- União Democrática Popular</t>
    </r>
  </si>
  <si>
    <r>
      <t xml:space="preserve">UNE - </t>
    </r>
    <r>
      <rPr>
        <sz val="10"/>
        <color theme="1"/>
        <rFont val="Arial"/>
        <family val="2"/>
      </rPr>
      <t>Uma Nova Esperança (Porto Santo)</t>
    </r>
  </si>
  <si>
    <r>
      <t>UPSV</t>
    </r>
    <r>
      <rPr>
        <sz val="10"/>
        <color theme="1"/>
        <rFont val="Arial"/>
        <family val="2"/>
      </rPr>
      <t>- Unidos por São Vicente</t>
    </r>
  </si>
  <si>
    <t>1. Assembleia Municipal da Região Autónoma da Madeira - Calheta</t>
  </si>
  <si>
    <t>1.1 Calheta – Assembleia Municipal por Freguesias</t>
  </si>
  <si>
    <t>1.2 Calheta – Câmara Municipal</t>
  </si>
  <si>
    <t>1.3 Calheta – Câmara Municipal por Freguesias</t>
  </si>
  <si>
    <t>1.4 Calheta – Assembleia de Freguesias</t>
  </si>
  <si>
    <t>2.1 Câmara de Lobos – Assembleia Municipal por Freguesias</t>
  </si>
  <si>
    <t>2.2 Câmara de Lobos – Câmara Municipal</t>
  </si>
  <si>
    <t>2.3 Câmara de Lobos – Câmara Municipal por Freguesias</t>
  </si>
  <si>
    <t>3. Assembleia Municipal da Região Autónoma da Madeira - Funchal</t>
  </si>
  <si>
    <t>3.1 Funchal – Assembleia Municipal por Freguesias</t>
  </si>
  <si>
    <t>3.2 Funchal – Câmara Municipal</t>
  </si>
  <si>
    <t>3.3 Funchal – Câmara Municipal por Freguesias</t>
  </si>
  <si>
    <t>3.4 Funchal – Assembleia de Freguesias</t>
  </si>
  <si>
    <t>4. Assembleia Municipal da Região Autónoma da Madeira - Machico</t>
  </si>
  <si>
    <t>2.4 Câmara de Lobos – Assembleia de Freguesias</t>
  </si>
  <si>
    <t>4.1 Machico – Assembleia Municipal por Freguesias</t>
  </si>
  <si>
    <t>4.2 Machico – Câmara Municipal</t>
  </si>
  <si>
    <t>4.3 Machico – Câmara Municipal por Freguesias</t>
  </si>
  <si>
    <t>4.4 Machico – Assembleia de Freguesias</t>
  </si>
  <si>
    <t>5. Assembleia Municipal da Região Autónoma da Madeira - Ponta Do Sol</t>
  </si>
  <si>
    <t>5.1 Ponta do Sol – Assembleia Municipal por Freguesias</t>
  </si>
  <si>
    <t>5.2 Ponta do Sol – Câmara Municipal</t>
  </si>
  <si>
    <t>5.3 Ponta do Sol – Câmara Municipal por Freguesias</t>
  </si>
  <si>
    <t>5.4 Ponta do Sol – Assembleia de Freguesias</t>
  </si>
  <si>
    <t>6. Assembleia Municipal da Região Autónoma da Madeira - Porto Moniz</t>
  </si>
  <si>
    <t>6.1 Porto Moniz – Assembleia Municipal por Freguesias</t>
  </si>
  <si>
    <t>6.2 Porto Moniz – Câmara Municipal</t>
  </si>
  <si>
    <t>6.3 Porto Moniz – Câmara Municipal por Freguesias</t>
  </si>
  <si>
    <t>6.4 Porto Moniz – Assembleia de Freguesias</t>
  </si>
  <si>
    <t>7. Assembleia Municipal da Região Autónoma da Madeira - Ribeira Brava</t>
  </si>
  <si>
    <t>7.1 Ribeira Brava – Assembleia Municipal por Freguesias</t>
  </si>
  <si>
    <t>7.2 Ribeira Brava – Câmara Municipal</t>
  </si>
  <si>
    <t>7.3 Ribeira Brava – Câmara Municipal por Freguesias</t>
  </si>
  <si>
    <t>7.4 Ribeira Brava – Assembleia de Freguesias</t>
  </si>
  <si>
    <t>8. Assembleia Municipal da Região Autónoma da Madeira - Santa Cruz</t>
  </si>
  <si>
    <t>8.1 Santa Cruz – Assembleia Municipal por Freguesias</t>
  </si>
  <si>
    <t>8.2 Santa Cruz – Câmara Municipal</t>
  </si>
  <si>
    <t>8.3 Santa Cruz – Câmara Municipal por Freguesias</t>
  </si>
  <si>
    <t>8.4 Santa Cruz – Assembleia de Freguesias</t>
  </si>
  <si>
    <t>9. Assembleia Municipal da Região Autónoma da Madeira - Santana</t>
  </si>
  <si>
    <t>10. Assembleia Municipal da Região Autónoma da Madeira - São Vicente</t>
  </si>
  <si>
    <t>9.1 Santana – Assembleia Municipal por Freguesias</t>
  </si>
  <si>
    <t>9.2 Santana – Câmara Municipal</t>
  </si>
  <si>
    <t>9.3 Santana – Câmara Municipal por Freguesias</t>
  </si>
  <si>
    <t>9.4 Santana – Assembleia de Freguesias</t>
  </si>
  <si>
    <t>10.1 São Vicente – Assembleia Municipal por Freguesias</t>
  </si>
  <si>
    <t>10.2 São Vicente – Câmara Municipal</t>
  </si>
  <si>
    <t>10.3 São Vicente – Câmara Municipal por Freguesias</t>
  </si>
  <si>
    <t>10.4 São Vicente – Assembleia de Freguesias</t>
  </si>
  <si>
    <t>11. Assembleia Municipal da Região Autónoma da Madeira - Porto Santo</t>
  </si>
  <si>
    <t>11.1 Porto Santo – Assembleia Municipal por Freguesias</t>
  </si>
  <si>
    <t>11.2 Porto Santo – Câmara Municipal</t>
  </si>
  <si>
    <t>11.3 Porto Santo – Câmara Municipal por Freguesia</t>
  </si>
  <si>
    <t>11.4 Porto Santo – Assembleia de Freguesia</t>
  </si>
  <si>
    <t>12. Partidos</t>
  </si>
  <si>
    <t>(Voltar ao Índice)</t>
  </si>
  <si>
    <t>2. Assembleia Municipal da Região Autónoma da Madeira - Câmara De Lobos</t>
  </si>
  <si>
    <t>11.4 Porto Santo – Assembleia de Freguesias</t>
  </si>
  <si>
    <t>Assembleia Municipal da Região Autónoma da Madeira por Freguesia - Arco da Calheta</t>
  </si>
  <si>
    <t>Assembleia Municipal da Região Autónoma da Madeira por Freguesia - Calheta</t>
  </si>
  <si>
    <t>Assembleia Municipal da Região Autónoma da Madeira por Freguesia - Estreito da Calheta</t>
  </si>
  <si>
    <t>Assembleia Municipal da Região Autónoma da Madeira por Freguesia - Jardim do Mar</t>
  </si>
  <si>
    <t>Assembleia Municipal da Região Autónoma da Madeira por Freguesia - Paul do Mar</t>
  </si>
  <si>
    <t>Eleições Autárquicas da Região Autónoma da Madeira por Freguesia - Calheta</t>
  </si>
  <si>
    <t>Assembleia de Freguesia - Arco da Calheta</t>
  </si>
  <si>
    <t>Assembleia de Freguesia - Estreito da Calheta</t>
  </si>
  <si>
    <t>Assembleia de Freguesia - Fajã da Ovelha</t>
  </si>
  <si>
    <t>Assembleia de Freguesia - Paul do Mar</t>
  </si>
  <si>
    <t>Assembleia de Freguesia - Ponta do Pargo</t>
  </si>
  <si>
    <t>Assembleia de Freguesia - Prazeres</t>
  </si>
  <si>
    <t>Assembleia Municipal da Região Autónoma da Madeira por Freguesia - Câmara de Lobos</t>
  </si>
  <si>
    <t>Assembleia Municipal da Região Autónoma da Madeira por Freguesia - Curral das Freiras</t>
  </si>
  <si>
    <t>Assembleia Municipal da Região Autónoma da Madeira por Freguesia - Estreito de Câmara de Lobos</t>
  </si>
  <si>
    <t>Assembleia Municipal da Região Autónoma da Madeira por Freguesia - Jardim da Serra</t>
  </si>
  <si>
    <t>Eleições Autárquicas da Região Autónoma da Madeira - Câmara de Lobos</t>
  </si>
  <si>
    <t>Eleições Autárquicas da Região Autónoma da Madeira por Freguesia - Câmara de Lobos</t>
  </si>
  <si>
    <t>Eleições Autárquicas da Região Autónoma da Madeira por Freguesia - Curral das Freiras</t>
  </si>
  <si>
    <t>Eleições Autárquicas da Região Autónoma da Madeira por Freguesia - Estreito de Câmara de Lobos</t>
  </si>
  <si>
    <t>Eleições Autárquicas da Região Autónoma da Madeira por Freguesia - Jardim da Serra</t>
  </si>
  <si>
    <t>Assembleia de Freguesia - Câmara de Lobos</t>
  </si>
  <si>
    <t>Assembleia de Freguesia - Curral das Freiras</t>
  </si>
  <si>
    <t>Assembleia de Freguesia - Estreito de Câmara de Lobos</t>
  </si>
  <si>
    <t>Assembleia de Freguesia - Jardim da Serra</t>
  </si>
  <si>
    <t>Assembleia Municipal da Região Autónoma da Madeira por Freguesia - Imaculado Coração de Maria</t>
  </si>
  <si>
    <t>Eleições Autárquicas da Região Autónoma da Madeira por Freguesia - Imaculado Coração de Maria</t>
  </si>
  <si>
    <t>Assembleia de Freguesia - Imaculado Coração de Maria</t>
  </si>
  <si>
    <t>Assembleia Municipal da Região Autónoma da Madeira por Freguesia - Água de Pena</t>
  </si>
  <si>
    <t>Assembleia Municipal da Região Autónoma da Madeira por Freguesia - Porto da Cruz</t>
  </si>
  <si>
    <t>Assembleia Municipal da Região Autónoma da Madeira por Freguesia - Santo António da Serra</t>
  </si>
  <si>
    <t>Eleições Autárquicas da Região Autónoma da Madeira por Freguesia - Água de Pena</t>
  </si>
  <si>
    <t>Eleições Autárquicas da Região Autónoma da Madeira por Freguesia - Porto da Cruz</t>
  </si>
  <si>
    <t>Eleições Autárquicas da Região Autónoma da Madeira por Freguesia - Santo António da Serra</t>
  </si>
  <si>
    <t>Assembleia de Freguesia - Água de Pena</t>
  </si>
  <si>
    <t>Assembleia de Freguesia - Santo António da Serra</t>
  </si>
  <si>
    <t>5. Assembleia Municipal da Região Autónoma da Madeira - Ponta do Sol</t>
  </si>
  <si>
    <t>Assembleia Municipal da Região Autónoma da Madeira por Freguesia - Madalena do Mar</t>
  </si>
  <si>
    <t>Assembleia Municipal da Região Autónoma da Madeira por Freguesia - Ponta do Sol</t>
  </si>
  <si>
    <t>Eleições Autárquicas da Região Autónoma da Madeira - Ponta do Sol</t>
  </si>
  <si>
    <t>Eleições Autárquicas da Região Autónoma da Madeira por Freguesia - Madalena do Mar</t>
  </si>
  <si>
    <t>Eleições Autárquicas da Região Autónoma da Madeira por Freguesia - Ponta do Sol</t>
  </si>
  <si>
    <t>Assembleia de Freguesia - Madalena do Mar</t>
  </si>
  <si>
    <t>Assembleia de Freguesia - Ponta do Sol</t>
  </si>
  <si>
    <t>Assembleia Municipal da Região Autónoma da Madeira por Freguesia - Achadas da Cruz</t>
  </si>
  <si>
    <t>Assembleia Municipal da Região Autónoma da Madeira por Freguesia - Ribeira da Janela</t>
  </si>
  <si>
    <t>Eleições Autárquicas da Região Autónoma da Madeira por Freguesia - Achadas da Cruz</t>
  </si>
  <si>
    <t>Eleições Autárquicas da Região Autónoma da Madeira por Freguesia - Ribeira da Janela</t>
  </si>
  <si>
    <t>Assembleia de Freguesia - Achadas da Cruz</t>
  </si>
  <si>
    <t>Assembleia de Freguesia - Ribeira da Janela</t>
  </si>
  <si>
    <t>Assembleia Municipal da Região Autónoma da Madeira por Freguesia - Serra de Água</t>
  </si>
  <si>
    <t>Eleições Autárquicas da Região Autónoma da Madeira por Freguesia - Serra de Água</t>
  </si>
  <si>
    <t>Assembleia de Freguesia - Serra de Água</t>
  </si>
  <si>
    <t>Assembleia Municipal da Região Autónoma da Madeira por Freguesia - Arco de São Jorge</t>
  </si>
  <si>
    <t>Assembleia Municipal da Região Autónoma da Madeira por Freguesia - São Roque do Faial</t>
  </si>
  <si>
    <t>Eleições Autárquicas da Região Autónoma da Madeira por Freguesia - Arco de São Jorge</t>
  </si>
  <si>
    <t>Eleições Autárquicas da Região Autónoma da Madeira por Freguesia - São Roque do Faial</t>
  </si>
  <si>
    <t>Assembleia de Freguesia - Arco de São Jorge</t>
  </si>
  <si>
    <t>Assembleia de Freguesia - São Roque do Faial</t>
  </si>
  <si>
    <t>11.1 Porto Santo – Assembleia Municipal por Freguesia</t>
  </si>
  <si>
    <t xml:space="preserve"> Resultados das Eleições Autárquicas - 1976-2025</t>
  </si>
  <si>
    <t>ND</t>
  </si>
  <si>
    <t>ADN</t>
  </si>
  <si>
    <t xml:space="preserve">CH </t>
  </si>
  <si>
    <r>
      <t xml:space="preserve">Fonte: </t>
    </r>
    <r>
      <rPr>
        <sz val="8"/>
        <color theme="1"/>
        <rFont val="Arial"/>
        <family val="2"/>
      </rPr>
      <t>Ministério da Administração Interna, mapas oficiais com resultado das eleições (2001- 2025)</t>
    </r>
  </si>
  <si>
    <r>
      <t xml:space="preserve">Fonte: </t>
    </r>
    <r>
      <rPr>
        <sz val="8"/>
        <color theme="1"/>
        <rFont val="Arial"/>
        <family val="2"/>
      </rPr>
      <t>Comissão Nacional de Eleições, mapas oficiais com resultado das eleições (1976- 2021); Ministério da Administração Interna, mapas oficiais com resultado das eleições (2025)</t>
    </r>
  </si>
  <si>
    <r>
      <t xml:space="preserve">Fonte: </t>
    </r>
    <r>
      <rPr>
        <sz val="8"/>
        <color theme="1"/>
        <rFont val="Arial"/>
        <family val="2"/>
      </rPr>
      <t>Fonte: Comissão Nacional de Eleições, mapas oficiais com resultado das eleições (1976- 2021); Ministério da Administração Interna, mapas oficiais com resultado das eleições (2025)</t>
    </r>
  </si>
  <si>
    <r>
      <t>Fonte:</t>
    </r>
    <r>
      <rPr>
        <sz val="8"/>
        <color theme="1"/>
        <rFont val="Arial"/>
        <family val="2"/>
      </rPr>
      <t xml:space="preserve"> Comissão Nacional de Eleições, mapas oficiais com resultado das eleições (1976- 2021); Ministério da Administração Interna, mapas oficiais com resultado das eleições (2025)</t>
    </r>
  </si>
  <si>
    <t>Assembleia de Freguesia - Jardim do Mar</t>
  </si>
  <si>
    <t>CDS-PP/PS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</si>
</sst>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numFmt numFmtId="165" formatCode="###.\ ###"/>
    <numFmt numFmtId="166" formatCode="##.\ ###"/>
    <numFmt numFmtId="167" formatCode="###.0\ ###"/>
    <numFmt numFmtId="168" formatCode="0.00000"/>
  </numFmts>
  <fonts count="16" x14ac:knownFonts="1">
    <font>
      <sz val="11"/>
      <color theme="1"/>
      <name val="Calibri"/>
      <family val="2"/>
      <scheme val="minor"/>
    </font>
    <font>
      <sz val="11"/>
      <color theme="1"/>
      <name val="Arial"/>
      <family val="2"/>
    </font>
    <font>
      <sz val="8"/>
      <color theme="1"/>
      <name val="Arial"/>
      <family val="2"/>
    </font>
    <font>
      <b/>
      <sz val="8"/>
      <color theme="0"/>
      <name val="Arial"/>
      <family val="2"/>
    </font>
    <font>
      <b/>
      <sz val="8"/>
      <color theme="1"/>
      <name val="Arial"/>
      <family val="2"/>
    </font>
    <font>
      <b/>
      <sz val="12"/>
      <color theme="0"/>
      <name val="Arial"/>
      <family val="2"/>
    </font>
    <font>
      <sz val="8"/>
      <name val="Arial"/>
      <family val="2"/>
    </font>
    <font>
      <b/>
      <vertAlign val="superscript"/>
      <sz val="8"/>
      <color theme="0"/>
      <name val="Arial"/>
      <family val="2"/>
    </font>
    <font>
      <b/>
      <vertAlign val="superscript"/>
      <sz val="8"/>
      <color theme="1"/>
      <name val="Arial"/>
      <family val="2"/>
    </font>
    <font>
      <vertAlign val="superscript"/>
      <sz val="8"/>
      <color theme="1"/>
      <name val="Arial"/>
      <family val="2"/>
    </font>
    <font>
      <b/>
      <sz val="10"/>
      <color theme="1"/>
      <name val="Arial"/>
      <family val="2"/>
    </font>
    <font>
      <sz val="10"/>
      <color theme="1"/>
      <name val="Arial"/>
      <family val="2"/>
    </font>
    <font>
      <u/>
      <sz val="11"/>
      <color theme="10"/>
      <name val="Calibri"/>
      <family val="2"/>
      <scheme val="minor"/>
    </font>
    <font>
      <u/>
      <sz val="9"/>
      <color theme="10"/>
      <name val="Arial"/>
      <family val="2"/>
    </font>
    <font>
      <sz val="10"/>
      <color theme="10"/>
      <name val="Arial"/>
      <family val="2"/>
    </font>
    <font>
      <b/>
      <sz val="14"/>
      <color theme="1"/>
      <name val="Arial"/>
      <family val="2"/>
    </font>
  </fonts>
  <fills count="5">
    <fill>
      <patternFill patternType="none"/>
    </fill>
    <fill>
      <patternFill patternType="gray125"/>
    </fill>
    <fill>
      <patternFill patternType="solid">
        <fgColor theme="0"/>
        <bgColor indexed="64"/>
      </patternFill>
    </fill>
    <fill>
      <patternFill patternType="solid">
        <fgColor rgb="FF15406D"/>
        <bgColor indexed="64"/>
      </patternFill>
    </fill>
    <fill>
      <patternFill patternType="solid">
        <fgColor theme="0" tint="-4.9989318521683403E-2"/>
        <bgColor indexed="64"/>
      </patternFill>
    </fill>
  </fills>
  <borders count="28">
    <border>
      <left/>
      <right/>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right style="thin">
        <color indexed="64"/>
      </right>
      <top style="thin">
        <color theme="0"/>
      </top>
      <bottom style="thin">
        <color theme="0"/>
      </bottom>
      <diagonal/>
    </border>
    <border>
      <left/>
      <right style="thin">
        <color theme="0"/>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style="thin">
        <color indexed="64"/>
      </left>
      <right/>
      <top style="thin">
        <color theme="0"/>
      </top>
      <bottom style="thin">
        <color theme="0"/>
      </bottom>
      <diagonal/>
    </border>
    <border>
      <left style="thin">
        <color theme="0"/>
      </left>
      <right/>
      <top/>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theme="0" tint="-4.9989318521683403E-2"/>
      </bottom>
      <diagonal/>
    </border>
    <border>
      <left/>
      <right/>
      <top style="thin">
        <color theme="0" tint="-4.9989318521683403E-2"/>
      </top>
      <bottom style="thin">
        <color theme="0" tint="-4.9989318521683403E-2"/>
      </bottom>
      <diagonal/>
    </border>
    <border>
      <left/>
      <right/>
      <top style="thin">
        <color theme="0" tint="-4.9989318521683403E-2"/>
      </top>
      <bottom/>
      <diagonal/>
    </border>
    <border>
      <left/>
      <right/>
      <top/>
      <bottom style="thin">
        <color theme="0"/>
      </bottom>
      <diagonal/>
    </border>
    <border>
      <left style="thin">
        <color theme="0"/>
      </left>
      <right style="double">
        <color theme="0"/>
      </right>
      <top style="thin">
        <color theme="0"/>
      </top>
      <bottom/>
      <diagonal/>
    </border>
    <border>
      <left style="thin">
        <color theme="0"/>
      </left>
      <right style="double">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diagonalUp="1" diagonalDown="1">
      <left/>
      <right style="thin">
        <color theme="0"/>
      </right>
      <top style="thin">
        <color theme="0"/>
      </top>
      <bottom/>
      <diagonal style="thin">
        <color theme="0"/>
      </diagonal>
    </border>
    <border diagonalUp="1" diagonalDown="1">
      <left/>
      <right style="thin">
        <color theme="0"/>
      </right>
      <top/>
      <bottom/>
      <diagonal style="thin">
        <color theme="0"/>
      </diagonal>
    </border>
    <border>
      <left style="thin">
        <color indexed="64"/>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145">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left" vertical="center"/>
    </xf>
    <xf numFmtId="0" fontId="2" fillId="0" borderId="0" xfId="0" applyFont="1"/>
    <xf numFmtId="2" fontId="2" fillId="0" borderId="0" xfId="0" applyNumberFormat="1" applyFont="1"/>
    <xf numFmtId="0" fontId="4" fillId="0" borderId="0" xfId="0" applyFont="1" applyAlignment="1">
      <alignment horizontal="left" vertical="center"/>
    </xf>
    <xf numFmtId="164" fontId="2" fillId="4" borderId="2" xfId="0" applyNumberFormat="1" applyFont="1" applyFill="1" applyBorder="1" applyAlignment="1">
      <alignment horizontal="center" vertical="center"/>
    </xf>
    <xf numFmtId="2" fontId="2" fillId="4" borderId="2" xfId="0" applyNumberFormat="1" applyFont="1" applyFill="1" applyBorder="1" applyAlignment="1">
      <alignment horizontal="center" vertical="center"/>
    </xf>
    <xf numFmtId="0" fontId="2" fillId="4" borderId="2" xfId="0" applyFont="1" applyFill="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3" borderId="0" xfId="0" applyFont="1" applyFill="1" applyAlignment="1">
      <alignment horizontal="left" vertical="center"/>
    </xf>
    <xf numFmtId="0" fontId="2" fillId="3" borderId="0" xfId="0" applyFont="1" applyFill="1"/>
    <xf numFmtId="0" fontId="3" fillId="3" borderId="13" xfId="0" applyFont="1" applyFill="1" applyBorder="1" applyAlignment="1">
      <alignment horizontal="center" vertical="center"/>
    </xf>
    <xf numFmtId="164" fontId="2" fillId="0" borderId="2" xfId="0" applyNumberFormat="1" applyFont="1" applyBorder="1" applyAlignment="1">
      <alignment horizontal="center" vertical="center"/>
    </xf>
    <xf numFmtId="164" fontId="2" fillId="3" borderId="0" xfId="0" applyNumberFormat="1" applyFont="1" applyFill="1"/>
    <xf numFmtId="164" fontId="2" fillId="0" borderId="0" xfId="0" applyNumberFormat="1" applyFont="1"/>
    <xf numFmtId="164" fontId="1" fillId="0" borderId="0" xfId="0" applyNumberFormat="1" applyFont="1"/>
    <xf numFmtId="164" fontId="2" fillId="4" borderId="2" xfId="0" applyNumberFormat="1" applyFont="1" applyFill="1" applyBorder="1"/>
    <xf numFmtId="0" fontId="2" fillId="4" borderId="2" xfId="0" applyFont="1" applyFill="1" applyBorder="1"/>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center" vertical="center"/>
    </xf>
    <xf numFmtId="164" fontId="2" fillId="2" borderId="2" xfId="0" applyNumberFormat="1" applyFont="1" applyFill="1" applyBorder="1" applyAlignment="1">
      <alignment horizontal="center" vertical="center"/>
    </xf>
    <xf numFmtId="164" fontId="2" fillId="0" borderId="13" xfId="0" applyNumberFormat="1" applyFont="1" applyBorder="1" applyAlignment="1">
      <alignment horizontal="center" vertical="center"/>
    </xf>
    <xf numFmtId="164" fontId="2" fillId="4" borderId="13" xfId="0" applyNumberFormat="1" applyFont="1" applyFill="1" applyBorder="1" applyAlignment="1">
      <alignment horizontal="center" vertical="center"/>
    </xf>
    <xf numFmtId="2" fontId="2" fillId="0" borderId="19" xfId="0" applyNumberFormat="1" applyFont="1" applyBorder="1" applyAlignment="1">
      <alignment horizontal="center" vertical="center"/>
    </xf>
    <xf numFmtId="2" fontId="2" fillId="4" borderId="19" xfId="0" applyNumberFormat="1" applyFont="1" applyFill="1" applyBorder="1" applyAlignment="1">
      <alignment horizontal="center" vertical="center"/>
    </xf>
    <xf numFmtId="2" fontId="2" fillId="4" borderId="13" xfId="0" applyNumberFormat="1" applyFont="1" applyFill="1" applyBorder="1" applyAlignment="1">
      <alignment horizontal="center" vertical="center"/>
    </xf>
    <xf numFmtId="2" fontId="2" fillId="4" borderId="0" xfId="0" applyNumberFormat="1" applyFont="1" applyFill="1" applyAlignment="1">
      <alignment horizontal="center" vertical="center"/>
    </xf>
    <xf numFmtId="2" fontId="2" fillId="0" borderId="0" xfId="0" applyNumberFormat="1" applyFont="1" applyAlignment="1">
      <alignment horizontal="center" vertical="center"/>
    </xf>
    <xf numFmtId="164" fontId="2" fillId="0" borderId="0" xfId="0" applyNumberFormat="1" applyFont="1" applyAlignment="1">
      <alignment horizontal="center" vertical="center"/>
    </xf>
    <xf numFmtId="164" fontId="2" fillId="4" borderId="12" xfId="0" applyNumberFormat="1" applyFont="1" applyFill="1" applyBorder="1" applyAlignment="1">
      <alignment horizontal="center" vertical="center"/>
    </xf>
    <xf numFmtId="2" fontId="2" fillId="4" borderId="12" xfId="0" applyNumberFormat="1" applyFont="1" applyFill="1" applyBorder="1" applyAlignment="1">
      <alignment horizontal="center" vertical="center"/>
    </xf>
    <xf numFmtId="164" fontId="2" fillId="0" borderId="21" xfId="0" applyNumberFormat="1" applyFont="1" applyBorder="1" applyAlignment="1">
      <alignment horizontal="center" vertical="center"/>
    </xf>
    <xf numFmtId="2" fontId="2" fillId="0" borderId="21" xfId="0" applyNumberFormat="1" applyFont="1" applyBorder="1" applyAlignment="1">
      <alignment horizontal="center" vertical="center"/>
    </xf>
    <xf numFmtId="2" fontId="2" fillId="0" borderId="12" xfId="0" applyNumberFormat="1" applyFont="1" applyBorder="1" applyAlignment="1">
      <alignment horizontal="center" vertical="center"/>
    </xf>
    <xf numFmtId="164" fontId="2" fillId="0" borderId="22" xfId="0" applyNumberFormat="1" applyFont="1" applyBorder="1" applyAlignment="1">
      <alignment horizontal="center" vertical="center"/>
    </xf>
    <xf numFmtId="2" fontId="2" fillId="0" borderId="22" xfId="0" applyNumberFormat="1" applyFont="1" applyBorder="1" applyAlignment="1">
      <alignment horizontal="center" vertical="center"/>
    </xf>
    <xf numFmtId="2" fontId="2" fillId="4" borderId="21" xfId="0" applyNumberFormat="1" applyFont="1" applyFill="1" applyBorder="1" applyAlignment="1">
      <alignment horizontal="center" vertical="center"/>
    </xf>
    <xf numFmtId="164" fontId="2" fillId="4" borderId="21" xfId="0" applyNumberFormat="1" applyFont="1" applyFill="1" applyBorder="1" applyAlignment="1">
      <alignment horizontal="center" vertical="center"/>
    </xf>
    <xf numFmtId="2" fontId="2" fillId="0" borderId="7" xfId="0" applyNumberFormat="1" applyFont="1" applyBorder="1" applyAlignment="1">
      <alignment horizontal="center" vertical="center"/>
    </xf>
    <xf numFmtId="0" fontId="1" fillId="0" borderId="11" xfId="0" applyFont="1" applyBorder="1"/>
    <xf numFmtId="2" fontId="2" fillId="0" borderId="9" xfId="0" applyNumberFormat="1" applyFont="1" applyBorder="1" applyAlignment="1">
      <alignment horizontal="center" vertical="center"/>
    </xf>
    <xf numFmtId="0" fontId="2" fillId="0" borderId="0" xfId="0" applyFont="1" applyAlignment="1">
      <alignment horizontal="center" vertical="center"/>
    </xf>
    <xf numFmtId="2" fontId="2" fillId="4" borderId="9" xfId="0"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0" borderId="12" xfId="0" applyFont="1" applyBorder="1" applyAlignment="1">
      <alignment horizontal="center" vertical="center"/>
    </xf>
    <xf numFmtId="0" fontId="1" fillId="4" borderId="0" xfId="0" applyFont="1" applyFill="1"/>
    <xf numFmtId="0" fontId="2" fillId="0" borderId="21" xfId="0" applyFont="1" applyBorder="1" applyAlignment="1">
      <alignment horizontal="center" vertical="center"/>
    </xf>
    <xf numFmtId="0" fontId="2" fillId="4" borderId="9" xfId="0" applyFont="1" applyFill="1" applyBorder="1"/>
    <xf numFmtId="164" fontId="2" fillId="4" borderId="9" xfId="0" applyNumberFormat="1" applyFont="1" applyFill="1" applyBorder="1" applyAlignment="1">
      <alignment horizontal="center" vertical="center"/>
    </xf>
    <xf numFmtId="0" fontId="1" fillId="0" borderId="1" xfId="0" applyFont="1" applyBorder="1"/>
    <xf numFmtId="0" fontId="2" fillId="3" borderId="8" xfId="0" applyFont="1" applyFill="1" applyBorder="1"/>
    <xf numFmtId="0" fontId="2" fillId="3" borderId="18" xfId="0" applyFont="1" applyFill="1" applyBorder="1"/>
    <xf numFmtId="164" fontId="2" fillId="4"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2" fillId="2" borderId="0" xfId="0" applyNumberFormat="1" applyFont="1" applyFill="1" applyAlignment="1">
      <alignment horizontal="center" vertical="center"/>
    </xf>
    <xf numFmtId="0" fontId="4" fillId="3" borderId="0" xfId="0" applyFont="1" applyFill="1" applyAlignment="1">
      <alignment vertical="center"/>
    </xf>
    <xf numFmtId="0" fontId="5" fillId="0" borderId="0" xfId="0" applyFont="1" applyAlignment="1">
      <alignment vertical="center"/>
    </xf>
    <xf numFmtId="0" fontId="5" fillId="0" borderId="6" xfId="0" applyFont="1" applyBorder="1" applyAlignment="1">
      <alignment vertical="center"/>
    </xf>
    <xf numFmtId="0" fontId="2" fillId="2" borderId="2" xfId="0" applyFont="1" applyFill="1" applyBorder="1" applyAlignment="1">
      <alignment horizontal="center" vertical="center"/>
    </xf>
    <xf numFmtId="0" fontId="4" fillId="0" borderId="16" xfId="0" applyFont="1" applyBorder="1" applyAlignment="1">
      <alignment horizontal="left" vertical="center" wrapText="1"/>
    </xf>
    <xf numFmtId="0" fontId="6" fillId="0" borderId="2" xfId="0" applyFont="1" applyBorder="1" applyAlignment="1">
      <alignment horizontal="center" vertical="center"/>
    </xf>
    <xf numFmtId="2" fontId="6" fillId="0" borderId="2" xfId="0" applyNumberFormat="1" applyFont="1" applyBorder="1" applyAlignment="1">
      <alignment horizontal="center" vertical="center"/>
    </xf>
    <xf numFmtId="0" fontId="3" fillId="3" borderId="8" xfId="0" applyFont="1" applyFill="1" applyBorder="1" applyAlignment="1">
      <alignment horizontal="center" vertical="center"/>
    </xf>
    <xf numFmtId="0" fontId="3" fillId="3" borderId="1" xfId="0" applyFont="1" applyFill="1" applyBorder="1" applyAlignment="1">
      <alignment horizontal="center" vertical="center"/>
    </xf>
    <xf numFmtId="0" fontId="2" fillId="0" borderId="0" xfId="0" applyFont="1" applyAlignment="1">
      <alignment vertical="center"/>
    </xf>
    <xf numFmtId="164" fontId="2" fillId="4" borderId="2" xfId="0" applyNumberFormat="1" applyFont="1" applyFill="1" applyBorder="1" applyAlignment="1">
      <alignment horizontal="center"/>
    </xf>
    <xf numFmtId="0" fontId="3" fillId="3" borderId="12" xfId="0" applyFont="1" applyFill="1" applyBorder="1" applyAlignment="1">
      <alignment horizontal="center" vertical="center"/>
    </xf>
    <xf numFmtId="0" fontId="3" fillId="3" borderId="7" xfId="0" applyFont="1" applyFill="1" applyBorder="1" applyAlignment="1">
      <alignment horizontal="center" vertical="center"/>
    </xf>
    <xf numFmtId="164" fontId="3" fillId="3" borderId="1"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3" fillId="3" borderId="9" xfId="0" applyFont="1" applyFill="1" applyBorder="1" applyAlignment="1">
      <alignment horizontal="center" vertical="center"/>
    </xf>
    <xf numFmtId="0" fontId="1" fillId="0" borderId="2" xfId="0" applyFont="1" applyBorder="1"/>
    <xf numFmtId="164" fontId="3" fillId="3" borderId="7" xfId="0" applyNumberFormat="1" applyFont="1" applyFill="1" applyBorder="1" applyAlignment="1">
      <alignment horizontal="center" vertical="center"/>
    </xf>
    <xf numFmtId="165" fontId="2" fillId="0" borderId="2" xfId="0" applyNumberFormat="1" applyFont="1" applyBorder="1" applyAlignment="1">
      <alignment horizontal="center" vertical="center"/>
    </xf>
    <xf numFmtId="166" fontId="2" fillId="2" borderId="2" xfId="0" applyNumberFormat="1" applyFont="1" applyFill="1" applyBorder="1" applyAlignment="1">
      <alignment horizontal="center" vertical="center"/>
    </xf>
    <xf numFmtId="2" fontId="2" fillId="3" borderId="0" xfId="0" applyNumberFormat="1" applyFont="1" applyFill="1"/>
    <xf numFmtId="0" fontId="2" fillId="0" borderId="0" xfId="0" applyFont="1" applyAlignment="1">
      <alignment horizontal="left" vertical="center"/>
    </xf>
    <xf numFmtId="164" fontId="2" fillId="4" borderId="13" xfId="0" applyNumberFormat="1" applyFont="1" applyFill="1" applyBorder="1"/>
    <xf numFmtId="0" fontId="4" fillId="0" borderId="20" xfId="0" applyFont="1" applyBorder="1" applyAlignment="1">
      <alignment horizontal="left" vertical="center"/>
    </xf>
    <xf numFmtId="0" fontId="4" fillId="0" borderId="24" xfId="0" applyFont="1" applyBorder="1" applyAlignment="1">
      <alignment horizontal="left" vertical="center"/>
    </xf>
    <xf numFmtId="0" fontId="4" fillId="0" borderId="13" xfId="0" applyFont="1" applyBorder="1" applyAlignment="1">
      <alignment horizontal="left"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wrapText="1"/>
    </xf>
    <xf numFmtId="0" fontId="4" fillId="0" borderId="0" xfId="0" applyFont="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0" fillId="2" borderId="0" xfId="0" applyFill="1"/>
    <xf numFmtId="167" fontId="1" fillId="0" borderId="0" xfId="0" applyNumberFormat="1" applyFont="1"/>
    <xf numFmtId="2" fontId="1" fillId="0" borderId="0" xfId="0" applyNumberFormat="1" applyFont="1"/>
    <xf numFmtId="168" fontId="1" fillId="0" borderId="0" xfId="0" applyNumberFormat="1" applyFont="1"/>
    <xf numFmtId="164" fontId="1" fillId="0" borderId="0" xfId="0" applyNumberFormat="1" applyFont="1" applyAlignment="1">
      <alignment vertical="center"/>
    </xf>
    <xf numFmtId="1" fontId="2" fillId="0" borderId="13" xfId="0" applyNumberFormat="1" applyFont="1" applyBorder="1" applyAlignment="1">
      <alignment horizontal="center" vertical="center"/>
    </xf>
    <xf numFmtId="1" fontId="2" fillId="0" borderId="2" xfId="0" applyNumberFormat="1" applyFont="1" applyBorder="1" applyAlignment="1">
      <alignment horizontal="center" vertical="center"/>
    </xf>
    <xf numFmtId="0" fontId="9" fillId="0" borderId="0" xfId="0" applyFont="1"/>
    <xf numFmtId="0" fontId="2" fillId="0" borderId="0" xfId="0" applyFont="1" applyAlignment="1">
      <alignment horizontal="left" wrapText="1"/>
    </xf>
    <xf numFmtId="0" fontId="2" fillId="2" borderId="0" xfId="0" applyFont="1" applyFill="1" applyAlignment="1">
      <alignment horizontal="center" vertical="center"/>
    </xf>
    <xf numFmtId="1" fontId="2" fillId="2" borderId="2" xfId="0" applyNumberFormat="1" applyFont="1" applyFill="1" applyBorder="1" applyAlignment="1">
      <alignment horizontal="center" vertical="center"/>
    </xf>
    <xf numFmtId="0" fontId="5" fillId="3" borderId="0" xfId="0" applyFont="1" applyFill="1" applyAlignment="1">
      <alignment horizontal="center" vertical="center"/>
    </xf>
    <xf numFmtId="0" fontId="10" fillId="0" borderId="27" xfId="0" applyFont="1" applyBorder="1" applyAlignment="1">
      <alignment horizontal="left" vertical="center" wrapText="1"/>
    </xf>
    <xf numFmtId="0" fontId="13" fillId="0" borderId="0" xfId="1" applyFont="1"/>
    <xf numFmtId="0" fontId="11" fillId="0" borderId="0" xfId="0" applyFont="1"/>
    <xf numFmtId="0" fontId="14" fillId="0" borderId="0" xfId="1" applyFont="1"/>
    <xf numFmtId="0" fontId="15" fillId="0" borderId="0" xfId="0" applyFont="1" applyAlignment="1">
      <alignment vertical="center"/>
    </xf>
    <xf numFmtId="164" fontId="3" fillId="3" borderId="9" xfId="0" applyNumberFormat="1" applyFont="1" applyFill="1" applyBorder="1" applyAlignment="1">
      <alignment horizontal="center" vertical="center"/>
    </xf>
    <xf numFmtId="0" fontId="12" fillId="0" borderId="0" xfId="1"/>
    <xf numFmtId="2" fontId="2" fillId="4" borderId="7" xfId="0" applyNumberFormat="1" applyFont="1" applyFill="1" applyBorder="1" applyAlignment="1">
      <alignment horizontal="center" vertical="center"/>
    </xf>
    <xf numFmtId="0" fontId="2" fillId="3" borderId="1" xfId="0" applyFont="1" applyFill="1" applyBorder="1"/>
    <xf numFmtId="2" fontId="4" fillId="4" borderId="2" xfId="0" applyNumberFormat="1" applyFont="1" applyFill="1" applyBorder="1" applyAlignment="1">
      <alignment horizontal="center" vertical="center"/>
    </xf>
    <xf numFmtId="0" fontId="14" fillId="0" borderId="0" xfId="1" applyFont="1" applyFill="1"/>
    <xf numFmtId="0" fontId="5" fillId="3" borderId="17" xfId="0" applyFont="1" applyFill="1" applyBorder="1" applyAlignment="1">
      <alignment horizontal="center" vertical="center"/>
    </xf>
    <xf numFmtId="0" fontId="5" fillId="3" borderId="24"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3" xfId="0" applyFont="1" applyFill="1" applyBorder="1" applyAlignment="1">
      <alignment horizontal="center" vertical="center"/>
    </xf>
    <xf numFmtId="16" fontId="3" fillId="3" borderId="9" xfId="0" applyNumberFormat="1" applyFont="1" applyFill="1" applyBorder="1" applyAlignment="1">
      <alignment horizontal="center" vertical="center"/>
    </xf>
    <xf numFmtId="16" fontId="3" fillId="3" borderId="20" xfId="0" applyNumberFormat="1" applyFont="1" applyFill="1" applyBorder="1" applyAlignment="1">
      <alignment horizontal="center" vertical="center"/>
    </xf>
    <xf numFmtId="0" fontId="3" fillId="3" borderId="20" xfId="0" applyFont="1" applyFill="1" applyBorder="1" applyAlignment="1">
      <alignment horizontal="center" vertical="center"/>
    </xf>
    <xf numFmtId="0" fontId="3" fillId="3" borderId="2" xfId="0" applyFont="1" applyFill="1" applyBorder="1" applyAlignment="1">
      <alignment horizontal="center" vertical="center"/>
    </xf>
    <xf numFmtId="16" fontId="3" fillId="3" borderId="23" xfId="0" applyNumberFormat="1" applyFont="1" applyFill="1" applyBorder="1" applyAlignment="1">
      <alignment horizontal="center" vertical="center"/>
    </xf>
    <xf numFmtId="0" fontId="3" fillId="3" borderId="24"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0" xfId="0" applyFont="1" applyFill="1" applyBorder="1" applyAlignment="1">
      <alignment horizontal="center" vertical="center"/>
    </xf>
    <xf numFmtId="0" fontId="2" fillId="0" borderId="0" xfId="0" applyFont="1" applyAlignment="1">
      <alignment horizontal="left" wrapText="1"/>
    </xf>
    <xf numFmtId="16" fontId="3" fillId="3" borderId="11" xfId="0" applyNumberFormat="1" applyFont="1" applyFill="1" applyBorder="1" applyAlignment="1">
      <alignment horizontal="center" vertical="center"/>
    </xf>
    <xf numFmtId="0" fontId="3" fillId="3" borderId="0" xfId="0" applyFont="1" applyFill="1" applyAlignment="1">
      <alignment horizontal="center" vertical="center"/>
    </xf>
    <xf numFmtId="0" fontId="3" fillId="3" borderId="1" xfId="0" applyFont="1" applyFill="1" applyBorder="1" applyAlignment="1">
      <alignment horizontal="center" vertical="center"/>
    </xf>
    <xf numFmtId="16" fontId="3" fillId="3" borderId="0" xfId="0" applyNumberFormat="1" applyFont="1" applyFill="1" applyAlignment="1">
      <alignment horizontal="center" vertical="center"/>
    </xf>
    <xf numFmtId="0" fontId="5" fillId="3" borderId="17" xfId="0" applyFont="1" applyFill="1" applyBorder="1" applyAlignment="1">
      <alignment horizontal="center" vertical="center" wrapText="1"/>
    </xf>
    <xf numFmtId="16" fontId="3" fillId="3" borderId="7" xfId="0" applyNumberFormat="1" applyFont="1" applyFill="1" applyBorder="1" applyAlignment="1">
      <alignment horizontal="center" vertical="center"/>
    </xf>
    <xf numFmtId="0" fontId="5" fillId="3" borderId="0" xfId="0" applyFont="1" applyFill="1" applyAlignment="1">
      <alignment horizontal="center" vertical="center"/>
    </xf>
    <xf numFmtId="0" fontId="5" fillId="3" borderId="6"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13" xfId="0" applyFont="1" applyFill="1" applyBorder="1" applyAlignment="1">
      <alignment horizontal="center" vertical="center"/>
    </xf>
    <xf numFmtId="16" fontId="3" fillId="3" borderId="13" xfId="0" applyNumberFormat="1" applyFont="1" applyFill="1" applyBorder="1" applyAlignment="1">
      <alignment horizontal="center" vertical="center"/>
    </xf>
    <xf numFmtId="0" fontId="3" fillId="3" borderId="17" xfId="0" applyFont="1" applyFill="1" applyBorder="1" applyAlignment="1">
      <alignment horizontal="center" vertical="center"/>
    </xf>
    <xf numFmtId="0" fontId="4" fillId="0" borderId="0" xfId="0" applyFont="1" applyAlignment="1">
      <alignment horizontal="left" vertical="center"/>
    </xf>
  </cellXfs>
  <cellStyles count="2">
    <cellStyle name="Hiperligação" xfId="1" builtinId="8"/>
    <cellStyle name="Normal" xfId="0" builtinId="0"/>
  </cellStyles>
  <dxfs count="213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5406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FB875-E513-4D1C-BC1E-D5015F9F5CBB}">
  <dimension ref="B1:B60"/>
  <sheetViews>
    <sheetView showGridLines="0" tabSelected="1" workbookViewId="0">
      <selection activeCell="B1" sqref="B1"/>
    </sheetView>
  </sheetViews>
  <sheetFormatPr defaultRowHeight="14.5" x14ac:dyDescent="0.35"/>
  <cols>
    <col min="1" max="1" width="1.7265625" customWidth="1"/>
    <col min="2" max="2" width="100" customWidth="1"/>
  </cols>
  <sheetData>
    <row r="1" spans="2:2" ht="30" customHeight="1" x14ac:dyDescent="0.35">
      <c r="B1" s="108" t="s">
        <v>434</v>
      </c>
    </row>
    <row r="2" spans="2:2" x14ac:dyDescent="0.35">
      <c r="B2" s="106"/>
    </row>
    <row r="3" spans="2:2" x14ac:dyDescent="0.35">
      <c r="B3" s="107" t="s">
        <v>316</v>
      </c>
    </row>
    <row r="4" spans="2:2" x14ac:dyDescent="0.35">
      <c r="B4" s="114" t="s">
        <v>317</v>
      </c>
    </row>
    <row r="5" spans="2:2" x14ac:dyDescent="0.35">
      <c r="B5" s="107" t="s">
        <v>318</v>
      </c>
    </row>
    <row r="6" spans="2:2" x14ac:dyDescent="0.35">
      <c r="B6" s="107" t="s">
        <v>319</v>
      </c>
    </row>
    <row r="7" spans="2:2" x14ac:dyDescent="0.35">
      <c r="B7" s="107" t="s">
        <v>320</v>
      </c>
    </row>
    <row r="8" spans="2:2" x14ac:dyDescent="0.35">
      <c r="B8" s="107" t="s">
        <v>372</v>
      </c>
    </row>
    <row r="9" spans="2:2" x14ac:dyDescent="0.35">
      <c r="B9" s="107" t="s">
        <v>321</v>
      </c>
    </row>
    <row r="10" spans="2:2" x14ac:dyDescent="0.35">
      <c r="B10" s="107" t="s">
        <v>322</v>
      </c>
    </row>
    <row r="11" spans="2:2" x14ac:dyDescent="0.35">
      <c r="B11" s="107" t="s">
        <v>323</v>
      </c>
    </row>
    <row r="12" spans="2:2" x14ac:dyDescent="0.35">
      <c r="B12" s="107" t="s">
        <v>330</v>
      </c>
    </row>
    <row r="13" spans="2:2" x14ac:dyDescent="0.35">
      <c r="B13" s="107" t="s">
        <v>324</v>
      </c>
    </row>
    <row r="14" spans="2:2" x14ac:dyDescent="0.35">
      <c r="B14" s="107" t="s">
        <v>325</v>
      </c>
    </row>
    <row r="15" spans="2:2" x14ac:dyDescent="0.35">
      <c r="B15" s="107" t="s">
        <v>326</v>
      </c>
    </row>
    <row r="16" spans="2:2" x14ac:dyDescent="0.35">
      <c r="B16" s="107" t="s">
        <v>327</v>
      </c>
    </row>
    <row r="17" spans="2:2" x14ac:dyDescent="0.35">
      <c r="B17" s="107" t="s">
        <v>328</v>
      </c>
    </row>
    <row r="18" spans="2:2" x14ac:dyDescent="0.35">
      <c r="B18" s="107" t="s">
        <v>329</v>
      </c>
    </row>
    <row r="19" spans="2:2" x14ac:dyDescent="0.35">
      <c r="B19" s="107" t="s">
        <v>331</v>
      </c>
    </row>
    <row r="20" spans="2:2" x14ac:dyDescent="0.35">
      <c r="B20" s="107" t="s">
        <v>332</v>
      </c>
    </row>
    <row r="21" spans="2:2" x14ac:dyDescent="0.35">
      <c r="B21" s="107" t="s">
        <v>333</v>
      </c>
    </row>
    <row r="22" spans="2:2" x14ac:dyDescent="0.35">
      <c r="B22" s="107" t="s">
        <v>334</v>
      </c>
    </row>
    <row r="23" spans="2:2" x14ac:dyDescent="0.35">
      <c r="B23" s="107" t="s">
        <v>335</v>
      </c>
    </row>
    <row r="24" spans="2:2" x14ac:dyDescent="0.35">
      <c r="B24" s="107" t="s">
        <v>336</v>
      </c>
    </row>
    <row r="25" spans="2:2" x14ac:dyDescent="0.35">
      <c r="B25" s="107" t="s">
        <v>337</v>
      </c>
    </row>
    <row r="26" spans="2:2" x14ac:dyDescent="0.35">
      <c r="B26" s="107" t="s">
        <v>338</v>
      </c>
    </row>
    <row r="27" spans="2:2" x14ac:dyDescent="0.35">
      <c r="B27" s="107" t="s">
        <v>339</v>
      </c>
    </row>
    <row r="28" spans="2:2" x14ac:dyDescent="0.35">
      <c r="B28" s="107" t="s">
        <v>340</v>
      </c>
    </row>
    <row r="29" spans="2:2" x14ac:dyDescent="0.35">
      <c r="B29" s="107" t="s">
        <v>341</v>
      </c>
    </row>
    <row r="30" spans="2:2" x14ac:dyDescent="0.35">
      <c r="B30" s="107" t="s">
        <v>342</v>
      </c>
    </row>
    <row r="31" spans="2:2" x14ac:dyDescent="0.35">
      <c r="B31" s="107" t="s">
        <v>343</v>
      </c>
    </row>
    <row r="32" spans="2:2" x14ac:dyDescent="0.35">
      <c r="B32" s="107" t="s">
        <v>344</v>
      </c>
    </row>
    <row r="33" spans="2:2" x14ac:dyDescent="0.35">
      <c r="B33" s="107" t="s">
        <v>345</v>
      </c>
    </row>
    <row r="34" spans="2:2" x14ac:dyDescent="0.35">
      <c r="B34" s="107" t="s">
        <v>346</v>
      </c>
    </row>
    <row r="35" spans="2:2" x14ac:dyDescent="0.35">
      <c r="B35" s="107" t="s">
        <v>347</v>
      </c>
    </row>
    <row r="36" spans="2:2" x14ac:dyDescent="0.35">
      <c r="B36" s="107" t="s">
        <v>348</v>
      </c>
    </row>
    <row r="37" spans="2:2" x14ac:dyDescent="0.35">
      <c r="B37" s="107" t="s">
        <v>349</v>
      </c>
    </row>
    <row r="38" spans="2:2" x14ac:dyDescent="0.35">
      <c r="B38" s="107" t="s">
        <v>350</v>
      </c>
    </row>
    <row r="39" spans="2:2" x14ac:dyDescent="0.35">
      <c r="B39" s="107" t="s">
        <v>351</v>
      </c>
    </row>
    <row r="40" spans="2:2" x14ac:dyDescent="0.35">
      <c r="B40" s="107" t="s">
        <v>352</v>
      </c>
    </row>
    <row r="41" spans="2:2" x14ac:dyDescent="0.35">
      <c r="B41" s="107" t="s">
        <v>353</v>
      </c>
    </row>
    <row r="42" spans="2:2" x14ac:dyDescent="0.35">
      <c r="B42" s="107" t="s">
        <v>354</v>
      </c>
    </row>
    <row r="43" spans="2:2" x14ac:dyDescent="0.35">
      <c r="B43" s="107" t="s">
        <v>355</v>
      </c>
    </row>
    <row r="44" spans="2:2" x14ac:dyDescent="0.35">
      <c r="B44" s="107" t="s">
        <v>357</v>
      </c>
    </row>
    <row r="45" spans="2:2" x14ac:dyDescent="0.35">
      <c r="B45" s="107" t="s">
        <v>358</v>
      </c>
    </row>
    <row r="46" spans="2:2" x14ac:dyDescent="0.35">
      <c r="B46" s="107" t="s">
        <v>359</v>
      </c>
    </row>
    <row r="47" spans="2:2" x14ac:dyDescent="0.35">
      <c r="B47" s="107" t="s">
        <v>360</v>
      </c>
    </row>
    <row r="48" spans="2:2" x14ac:dyDescent="0.35">
      <c r="B48" s="107" t="s">
        <v>356</v>
      </c>
    </row>
    <row r="49" spans="2:2" x14ac:dyDescent="0.35">
      <c r="B49" s="107" t="s">
        <v>361</v>
      </c>
    </row>
    <row r="50" spans="2:2" x14ac:dyDescent="0.35">
      <c r="B50" s="107" t="s">
        <v>362</v>
      </c>
    </row>
    <row r="51" spans="2:2" x14ac:dyDescent="0.35">
      <c r="B51" s="107" t="s">
        <v>363</v>
      </c>
    </row>
    <row r="52" spans="2:2" x14ac:dyDescent="0.35">
      <c r="B52" s="107" t="s">
        <v>364</v>
      </c>
    </row>
    <row r="53" spans="2:2" x14ac:dyDescent="0.35">
      <c r="B53" s="107" t="s">
        <v>365</v>
      </c>
    </row>
    <row r="54" spans="2:2" x14ac:dyDescent="0.35">
      <c r="B54" s="107" t="s">
        <v>433</v>
      </c>
    </row>
    <row r="55" spans="2:2" x14ac:dyDescent="0.35">
      <c r="B55" s="107" t="s">
        <v>367</v>
      </c>
    </row>
    <row r="56" spans="2:2" x14ac:dyDescent="0.35">
      <c r="B56" s="107" t="s">
        <v>368</v>
      </c>
    </row>
    <row r="57" spans="2:2" x14ac:dyDescent="0.35">
      <c r="B57" s="107" t="s">
        <v>369</v>
      </c>
    </row>
    <row r="58" spans="2:2" x14ac:dyDescent="0.35">
      <c r="B58" s="107" t="s">
        <v>370</v>
      </c>
    </row>
    <row r="59" spans="2:2" x14ac:dyDescent="0.35">
      <c r="B59" s="106"/>
    </row>
    <row r="60" spans="2:2" x14ac:dyDescent="0.35">
      <c r="B60" s="106"/>
    </row>
  </sheetData>
  <hyperlinks>
    <hyperlink ref="B3" location="'CALHETA_AM'!B1" display="1. Assembleia Municipal da Região Autónoma da Madeira - Calheta" xr:uid="{F9B9B5F2-EF40-4D8B-98A7-B6C0C1CA9D11}"/>
    <hyperlink ref="B4" location="'CALHETA_AM_FR'!B1" display="1.1 Calheta – Assembleia Municipal por Freguesias" xr:uid="{ED010DC5-BA5C-4187-8CF5-792FFF2F4611}"/>
    <hyperlink ref="B5" location="'CALHETA_CM'!B1" display="1.2 Calheta – Câmara Municipal" xr:uid="{A0565234-5DCD-4C18-B846-525098CB1DE0}"/>
    <hyperlink ref="B6" location="'CALHETA_CM_FR '!B1" display="1.3 Calheta – Câmara Municipal por Freguesias" xr:uid="{2A823CC2-4F3A-4B0D-A7BE-8D3667E3EEFA}"/>
    <hyperlink ref="B7" location="'CALHETA_AF'!B1" display="1.4 Calheta – Assembleia de Freguesias" xr:uid="{3E737222-6DC9-4515-B9CA-A1B6529CD342}"/>
    <hyperlink ref="B8" location="'CÂMARA DE LOBOS_AM'!B1" display="2. Assembleia Municipal da Região Autónoma da Madeira por Freguesia- Câmara De Lobos" xr:uid="{D9C8CF13-17FD-4746-9437-5F150892DAE1}"/>
    <hyperlink ref="B9" location="'CÂMARA DE LOBOS_AM_FR'!B1" display="2.1 Câmara de Lobos – Assembleia Municipal por Freguesias" xr:uid="{14B13395-782C-494D-A170-5C4D9FA8FCE9}"/>
    <hyperlink ref="B10" location="'CÂMARA DE LOBOS_CM'!B1" display="2.2 Câmara de Lobos – Câmara Municipal" xr:uid="{FE313FA4-329E-47C3-965C-FE726D644735}"/>
    <hyperlink ref="B11" location="'CÂMARA DE LOBOS_CM_FR'!B1" display="2.3 Câmara de Lobos – Câmara Municipal por Freguesias" xr:uid="{E6CFAD8F-255C-4F4F-8CD0-EEE2D7AAAA2C}"/>
    <hyperlink ref="B12" location="'CÂMARA DE LOBOS_AF'!B1" display="2.4 Câmara de Lobos – Assembleia de Freguesias" xr:uid="{7921F144-808E-401D-AB6E-F36FE1513981}"/>
    <hyperlink ref="B13" location="'FUNCHAL_AM'!B1" display="3. Assembleia Municipal da Região Autónoma da Madeira - Funchal" xr:uid="{993C121F-4430-40C0-A180-1511F2B3EE30}"/>
    <hyperlink ref="B14" location="'FUNCHAL_AM_FR'!B1" display="3.1 Funchal – Assembleia Municipal por Freguesias" xr:uid="{4491A27E-7D30-4055-9632-E1864C57AA96}"/>
    <hyperlink ref="B15" location="'FUNCHAL_CM'!B1" display="3.2 Funchal – Câmara Municipal" xr:uid="{629FED1B-5A0C-49A9-ABFD-4E9699684E06}"/>
    <hyperlink ref="B16" location="'FUNCHAL_CM_FR'!B1" display="3.3 Funchal – Câmara Municipal por Freguesias" xr:uid="{CB5F0EB8-4CD3-4F10-A1BC-07C621C11311}"/>
    <hyperlink ref="B17" location="'FUNCHAL_AF'!B1" display="3.4 Funchal – Assembleia de Freguesias" xr:uid="{F00C73D1-89C9-41DE-B8B2-63C867722113}"/>
    <hyperlink ref="B18" location="'MACHICO_AM'!B1" display="4. Assembleia Municipal da Região Autónoma da Madeira - Machico" xr:uid="{9AE6436A-4268-475D-B0EC-2658F09C3449}"/>
    <hyperlink ref="B19" location="'MACHICO_AM_FR'!B1" display="4.1 Machico – Assembleia Municipal por Freguesias" xr:uid="{F98669C9-ED8B-4A2A-9507-F2244D1F310B}"/>
    <hyperlink ref="B20" location="'MACHICO_CM'!B1" display="4.2 Machico – Câmara Municipal" xr:uid="{D231CEE1-A376-482F-9A5A-CE01A79A7CAD}"/>
    <hyperlink ref="B21" location="'MACHICO_CM_FR'!B1" display="4.3 Machico – Câmara Municipal por Freguesias" xr:uid="{C16BA653-5345-4EF8-A96A-04214764A96B}"/>
    <hyperlink ref="B22" location="'MACHICO_AF'!B1" display="4.4 Machico – Assembleia de Freguesias" xr:uid="{D6F8E83D-B9FD-4CFC-B881-87C2FC24B138}"/>
    <hyperlink ref="B23" location="'PONTA DO SOL_AM'!B1" display="5. Assembleia Municipal da Região Autónoma da Madeira - Ponta Do Sol" xr:uid="{009002F4-4E87-4BBB-A381-77FE062B3F28}"/>
    <hyperlink ref="B24" location="'PONTA DO SOL_AM_FR'!B1" display="5.1 Ponta do Sol – Assembleia Municipal por Freguesias" xr:uid="{22BF258A-B64B-453C-9AA3-54C57FA7757D}"/>
    <hyperlink ref="B25" location="'PONTA DO SOL_CM'!B1" display="5.2 Ponta do Sol – Câmara Municipal" xr:uid="{C20C1503-0529-44AA-8515-D92F7BF0B22E}"/>
    <hyperlink ref="B26" location="'PONTA DO SOL_CM_FR'!B1" display="5.3 Ponta do Sol – Câmara Municipal por Freguesias" xr:uid="{71D2BADF-A647-4C52-967B-7EEF4C85E697}"/>
    <hyperlink ref="B27" location="'PONTA DO SOL_AF'!B1" display="5.4 Ponta do Sol – Assembleia de Freguesias" xr:uid="{7C0A3EC9-61D3-4827-A1DD-B7CEC6F3204B}"/>
    <hyperlink ref="B28" location="'PORTO MONIZ_AM'!B1" display="6. Assembleia Municipal da Região Autónoma da Madeira - Porto Moniz" xr:uid="{274DC123-2DF4-434C-8FFB-A7FCF7DF0146}"/>
    <hyperlink ref="B29" location="'PORTO MONIZ_AM_FR'!B1" display="6.1 Porto Moniz – Assembleia Municipal por Freguesias" xr:uid="{C5FFD7BF-BCD6-4B18-A55F-37C7E6EEDE39}"/>
    <hyperlink ref="B30" location="'PORTO MONIZ_CM'!B1" display="6.2 Porto Moniz – Câmara Municipal" xr:uid="{3CE4EFF9-39B2-4FA5-BE7E-EA0240B7D7A4}"/>
    <hyperlink ref="B31" location="'PORTO MONIZ_CM_FR'!B1" display="6.3 Porto Moniz – Câmara Municipal por Freguesias" xr:uid="{1E6D8665-CB9A-4EF6-86B3-FFFA541DBD31}"/>
    <hyperlink ref="B32" location="'PORTO MONIZ_AF'!B1" display="6.4 Porto Moniz – Assembleia de Freguesias" xr:uid="{040AF7DF-DE3A-4B42-A0AA-360348C8CA06}"/>
    <hyperlink ref="B33" location="'RIBEIRA BRAVA_AM'!B1" display="7. Assembleia Municipal da Região Autónoma da Madeira - Ribeira Brava" xr:uid="{B512485E-C199-49C7-839E-BF6881271031}"/>
    <hyperlink ref="B34" location="'RIBEIRA BRAVA_AM_FR'!B1" display="7.1 Ribeira Brava – Assembleia Municipal por Freguesias" xr:uid="{90330A39-B9E5-4DC7-9342-1287B0874DB8}"/>
    <hyperlink ref="B35" location="'RIBEIRA BRAVA_CM'!B1" display="7.2 Ribeira Brava – Câmara Municipal" xr:uid="{F1632446-C75B-4036-A2DA-8DCC6671548E}"/>
    <hyperlink ref="B36" location="'RIBEIRA BRAVA_CM_FR'!B1" display="7.3 Ribeira Brava – Câmara Municipal por Freguesias" xr:uid="{CC1983CA-5C55-4F45-9522-ABF7D5E81B9E}"/>
    <hyperlink ref="B37" location="'RIBEIRA BRAVA_AF'!B1" display="7.4 Ribeira Brava – Assembleia de Freguesias" xr:uid="{D8868F70-F57B-4919-91C6-D02AC7B97199}"/>
    <hyperlink ref="B38" location="'SANTA CRUZ_AM'!B1" display="8. Assembleia Municipal da Região Autónoma da Madeira - Santa Cruz" xr:uid="{3C9DF91D-B64E-42BF-814F-78061116F47E}"/>
    <hyperlink ref="B39" location="'SANTA CRUZ_AM_FR'!B1" display="8.1 Santa Cruz – Assembleia Municipal por Freguesias" xr:uid="{DE8E356D-96C0-45B2-A56B-E4FC000AF838}"/>
    <hyperlink ref="B40" location="'SANTA CRUZ_CM'!B1" display="8.2 Santa Cruz – Câmara Municipal" xr:uid="{9392AD38-2A76-4233-BFB4-F88A7DD26C5E}"/>
    <hyperlink ref="B41" location="'SANTA CRUZ_CM_FR'!B1" display="8.3 Santa Cruz – Câmara Municipal por Freguesias" xr:uid="{6799C704-4C65-4187-9DA4-3D10416AC07F}"/>
    <hyperlink ref="B42" location="'SANTA CRUZ_AF'!B1" display="8.4 Santa Cruz – Assembleia de Freguesias" xr:uid="{4FE29E30-5A96-4C4A-850F-91D179B2F3C5}"/>
    <hyperlink ref="B43" location="'SANTANA_AM'!B1" display="9. Assembleia Municipal da Região Autónoma da Madeira - Santana" xr:uid="{E0E3F6C4-C56B-4C26-AD77-3721DE3BCD45}"/>
    <hyperlink ref="B44" location="'SANTANA_AM_FR'!B1" display="9.1 Santana – Assembleia Municipal por Freguesias" xr:uid="{07896152-A794-4E27-8812-129D72509C1D}"/>
    <hyperlink ref="B45" location="'SANTANA_CM'!B1" display="9.2 Santana – Câmara Municipal" xr:uid="{453F1977-B6FE-4290-833A-BEC65EDEA66D}"/>
    <hyperlink ref="B46" location="'SANTANA_CM_FR'!B1" display="9.3 Santana – Câmara Municipal por Freguesias" xr:uid="{EDF202B4-B9CA-49E4-99F9-BC852EBA0C20}"/>
    <hyperlink ref="B47" location="'SANTANA_AF'!B1" display="9.4 Santana – Assembleia de Freguesias" xr:uid="{E64A9424-57E2-413E-B2B2-3C7D3DB3B3E0}"/>
    <hyperlink ref="B48" location="'SÃO VICENTE_AM'!B1" display="10. Assembleia Municipal da Região Autónoma da Madeira - São Vicente" xr:uid="{DBBB8812-1DF0-4E75-9FED-4CA264D25399}"/>
    <hyperlink ref="B49" location="'SÃO VICENTE_AM_FR'!B1" display="10.1 São Vicente – Assembleia Municipal por Freguesias" xr:uid="{DAA42284-A20D-43D1-88D7-CA585EF6C638}"/>
    <hyperlink ref="B50" location="'SÃO VICENTE_CM'!B1" display="10.2 São Vicente – Câmara Municipal" xr:uid="{BF33223F-ACF1-4C49-B766-A2856D08EBC3}"/>
    <hyperlink ref="B51" location="'SÃO VICENTE_CM_FR'!B1" display="10.3 São Vicente – Câmara Municipal por Freguesias" xr:uid="{F8F6386E-DB0A-4F67-8B1A-315D9F2B8905}"/>
    <hyperlink ref="B52" location="'SÃO VICENTE_AF'!B1" display="10.4 São Vicente – Assembleia de Freguesias" xr:uid="{B6944D00-D2CB-4CDB-A9CA-9C7A6C897A9B}"/>
    <hyperlink ref="B53" location="'PORTO SANTO_AM'!B1" display="11. Assembleia Municipal da Região Autónoma da Madeira - Porto Santo" xr:uid="{4AA6B167-1EE5-4C75-8558-9B82B1D94413}"/>
    <hyperlink ref="B54" location="'PORTO SANTO_AM_FR'!B1" display="11.1 Porto Santo – Assembleia Municipal por Freguesias" xr:uid="{6A373369-238D-4801-AE05-62B2A6FA18A5}"/>
    <hyperlink ref="B55" location="'PORTO SANTO_CM'!B1" display="11.2 Porto Santo – Câmara Municipal" xr:uid="{9100EC74-FCE7-4063-BC4D-8C3B35C23BC0}"/>
    <hyperlink ref="B56" location="'PORTO SANTO_CM_FR '!B1" display="11.3 Porto Santo – Câmara Municipal por Freguesia" xr:uid="{A7555C4A-6957-41AC-8F68-F0579B4B7163}"/>
    <hyperlink ref="B57" location="'PORTO SANTO_AF'!B1" display="11.4 Porto Santo – Assembleia de Freguesia" xr:uid="{4B76CBFC-E2F2-4B3B-BCAE-74E998D7A4A3}"/>
    <hyperlink ref="B58" location="'PARTIDOS'!B1" display="Designação dos partidos:" xr:uid="{FF5B2790-FFF0-4706-8461-FBB56CF79FB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D46AF-E02F-4588-8EB3-CB08F0CFC467}">
  <sheetPr>
    <pageSetUpPr fitToPage="1"/>
  </sheetPr>
  <dimension ref="B1:AR146"/>
  <sheetViews>
    <sheetView showGridLines="0" zoomScaleNormal="100" workbookViewId="0">
      <selection activeCell="B1" sqref="B1:P1"/>
    </sheetView>
  </sheetViews>
  <sheetFormatPr defaultColWidth="9.1796875" defaultRowHeight="14" x14ac:dyDescent="0.3"/>
  <cols>
    <col min="1" max="1" width="6.7265625" style="1" customWidth="1"/>
    <col min="2" max="2" width="16.453125" style="3" bestFit="1" customWidth="1"/>
    <col min="3" max="4" width="9.1796875" style="1"/>
    <col min="5" max="5" width="10.54296875" style="1" bestFit="1" customWidth="1"/>
    <col min="6" max="16" width="9.1796875" style="1"/>
    <col min="17" max="17" width="6.7265625" style="1" customWidth="1"/>
    <col min="18" max="18" width="13.26953125" style="1" bestFit="1" customWidth="1"/>
    <col min="19" max="16384" width="9.1796875" style="1"/>
  </cols>
  <sheetData>
    <row r="1" spans="2:44" ht="30" customHeight="1" x14ac:dyDescent="0.3">
      <c r="B1" s="115" t="s">
        <v>323</v>
      </c>
      <c r="C1" s="115"/>
      <c r="D1" s="115"/>
      <c r="E1" s="115"/>
      <c r="F1" s="115"/>
      <c r="G1" s="115"/>
      <c r="H1" s="115"/>
      <c r="I1" s="115"/>
      <c r="J1" s="115"/>
      <c r="K1" s="115"/>
      <c r="L1" s="115"/>
      <c r="M1" s="115"/>
      <c r="N1" s="115"/>
      <c r="O1" s="115"/>
      <c r="P1" s="116"/>
    </row>
    <row r="2" spans="2:44" ht="30" customHeight="1" x14ac:dyDescent="0.3">
      <c r="B2" s="138" t="s">
        <v>391</v>
      </c>
      <c r="C2" s="138"/>
      <c r="D2" s="138"/>
      <c r="E2" s="138"/>
      <c r="F2" s="138"/>
      <c r="G2" s="138"/>
      <c r="H2" s="138"/>
      <c r="I2" s="138"/>
      <c r="J2" s="138"/>
      <c r="K2" s="138"/>
      <c r="L2" s="138"/>
      <c r="M2" s="138"/>
      <c r="N2" s="138"/>
      <c r="O2" s="138"/>
      <c r="P2" s="139"/>
    </row>
    <row r="3" spans="2:44" ht="14.25" customHeight="1" x14ac:dyDescent="0.3">
      <c r="B3" s="15" t="s">
        <v>27</v>
      </c>
      <c r="C3" s="125">
        <v>2001</v>
      </c>
      <c r="D3" s="126"/>
      <c r="E3" s="129">
        <v>2005</v>
      </c>
      <c r="F3" s="130"/>
      <c r="G3" s="125">
        <v>2009</v>
      </c>
      <c r="H3" s="126"/>
      <c r="I3" s="129">
        <v>2013</v>
      </c>
      <c r="J3" s="126"/>
      <c r="K3" s="129">
        <v>2017</v>
      </c>
      <c r="L3" s="126"/>
      <c r="M3" s="125">
        <v>2021</v>
      </c>
      <c r="N3" s="126"/>
      <c r="O3" s="125">
        <v>2025</v>
      </c>
      <c r="P3" s="126"/>
      <c r="R3" s="105" t="s">
        <v>371</v>
      </c>
    </row>
    <row r="4" spans="2:44" ht="15" customHeight="1" x14ac:dyDescent="0.3">
      <c r="B4" s="127" t="s">
        <v>0</v>
      </c>
      <c r="C4" s="135">
        <v>44911</v>
      </c>
      <c r="D4" s="128"/>
      <c r="E4" s="119">
        <v>44843</v>
      </c>
      <c r="F4" s="118"/>
      <c r="G4" s="137">
        <v>44845</v>
      </c>
      <c r="H4" s="127"/>
      <c r="I4" s="135">
        <v>44833</v>
      </c>
      <c r="J4" s="128"/>
      <c r="K4" s="135">
        <v>44835</v>
      </c>
      <c r="L4" s="128"/>
      <c r="M4" s="123">
        <v>44830</v>
      </c>
      <c r="N4" s="124"/>
      <c r="O4" s="123">
        <v>45942</v>
      </c>
      <c r="P4" s="124"/>
    </row>
    <row r="5" spans="2:44" x14ac:dyDescent="0.3">
      <c r="B5" s="128"/>
      <c r="C5" s="68" t="s">
        <v>4</v>
      </c>
      <c r="D5" s="72" t="s">
        <v>5</v>
      </c>
      <c r="E5" s="72" t="s">
        <v>4</v>
      </c>
      <c r="F5" s="72" t="s">
        <v>5</v>
      </c>
      <c r="G5" s="68" t="s">
        <v>4</v>
      </c>
      <c r="H5" s="71" t="s">
        <v>5</v>
      </c>
      <c r="I5" s="68" t="s">
        <v>4</v>
      </c>
      <c r="J5" s="71" t="s">
        <v>5</v>
      </c>
      <c r="K5" s="68" t="s">
        <v>4</v>
      </c>
      <c r="L5" s="71" t="s">
        <v>5</v>
      </c>
      <c r="M5" s="68" t="s">
        <v>4</v>
      </c>
      <c r="N5" s="71" t="s">
        <v>5</v>
      </c>
      <c r="O5" s="68" t="s">
        <v>4</v>
      </c>
      <c r="P5" s="71" t="s">
        <v>5</v>
      </c>
    </row>
    <row r="6" spans="2:44" ht="24.75" customHeight="1" x14ac:dyDescent="0.3">
      <c r="B6" s="6" t="s">
        <v>1</v>
      </c>
      <c r="C6" s="16">
        <v>10939</v>
      </c>
      <c r="D6" s="23">
        <v>100</v>
      </c>
      <c r="E6" s="25">
        <v>12741</v>
      </c>
      <c r="F6" s="24">
        <v>100</v>
      </c>
      <c r="G6" s="16">
        <v>14725</v>
      </c>
      <c r="H6" s="23">
        <v>100</v>
      </c>
      <c r="I6" s="25">
        <v>15600</v>
      </c>
      <c r="J6" s="24">
        <v>100</v>
      </c>
      <c r="K6" s="25">
        <v>15772</v>
      </c>
      <c r="L6" s="24">
        <v>100</v>
      </c>
      <c r="M6" s="36">
        <v>16164</v>
      </c>
      <c r="N6" s="37">
        <v>100</v>
      </c>
      <c r="O6" s="36">
        <v>16374</v>
      </c>
      <c r="P6" s="37">
        <v>100</v>
      </c>
      <c r="R6" s="95"/>
      <c r="T6" s="95"/>
      <c r="V6" s="95"/>
      <c r="X6" s="95"/>
      <c r="Z6" s="95"/>
      <c r="AB6" s="95"/>
      <c r="AD6" s="95"/>
      <c r="AF6" s="95"/>
      <c r="AH6" s="95"/>
      <c r="AJ6" s="95"/>
      <c r="AL6" s="95"/>
      <c r="AN6" s="95"/>
      <c r="AP6" s="95"/>
      <c r="AR6" s="95"/>
    </row>
    <row r="7" spans="2:44" ht="24.75" customHeight="1" x14ac:dyDescent="0.3">
      <c r="B7" s="87" t="s">
        <v>28</v>
      </c>
      <c r="C7" s="16">
        <v>5171</v>
      </c>
      <c r="D7" s="23">
        <f>C7*100/C6</f>
        <v>47.271231373982999</v>
      </c>
      <c r="E7" s="25">
        <v>6900</v>
      </c>
      <c r="F7" s="24">
        <f>E7*100/E6</f>
        <v>54.155874735107133</v>
      </c>
      <c r="G7" s="16">
        <v>7058</v>
      </c>
      <c r="H7" s="23">
        <f>G7*100/G6</f>
        <v>47.932088285229199</v>
      </c>
      <c r="I7" s="25">
        <v>6740</v>
      </c>
      <c r="J7" s="24">
        <f>I7*100/I6</f>
        <v>43.205128205128204</v>
      </c>
      <c r="K7" s="25">
        <v>7122</v>
      </c>
      <c r="L7" s="24">
        <f>K7*100/K6</f>
        <v>45.155972609688057</v>
      </c>
      <c r="M7" s="36">
        <v>7496</v>
      </c>
      <c r="N7" s="37">
        <f>M7*100/M6</f>
        <v>46.374659737688688</v>
      </c>
      <c r="O7" s="36">
        <v>8036</v>
      </c>
      <c r="P7" s="37">
        <f>O7*100/O6</f>
        <v>49.077806278246001</v>
      </c>
      <c r="R7" s="95"/>
      <c r="T7" s="95"/>
      <c r="V7" s="95"/>
      <c r="X7" s="95"/>
      <c r="Z7" s="95"/>
      <c r="AB7" s="95"/>
      <c r="AD7" s="95"/>
      <c r="AF7" s="95"/>
      <c r="AH7" s="95"/>
      <c r="AJ7" s="95"/>
      <c r="AL7" s="95"/>
      <c r="AN7" s="95"/>
      <c r="AP7" s="95"/>
      <c r="AR7" s="95"/>
    </row>
    <row r="8" spans="2:44" ht="24.75" customHeight="1" x14ac:dyDescent="0.3">
      <c r="B8" s="87" t="s">
        <v>2</v>
      </c>
      <c r="C8" s="16">
        <v>82</v>
      </c>
      <c r="D8" s="23">
        <f>C8*100/C7</f>
        <v>1.5857667762521757</v>
      </c>
      <c r="E8" s="25">
        <v>131</v>
      </c>
      <c r="F8" s="24">
        <f>E8*100/E7</f>
        <v>1.8985507246376812</v>
      </c>
      <c r="G8" s="16">
        <v>81</v>
      </c>
      <c r="H8" s="23">
        <f>G8*100/G7</f>
        <v>1.1476338906205723</v>
      </c>
      <c r="I8" s="25">
        <v>86</v>
      </c>
      <c r="J8" s="24">
        <f>I8*100/I7</f>
        <v>1.2759643916913948</v>
      </c>
      <c r="K8" s="25">
        <v>57</v>
      </c>
      <c r="L8" s="24">
        <f>K8*100/K7</f>
        <v>0.80033698399326036</v>
      </c>
      <c r="M8" s="36">
        <v>61</v>
      </c>
      <c r="N8" s="37">
        <f>M8*100/M7</f>
        <v>0.81376734258271077</v>
      </c>
      <c r="O8" s="36">
        <v>45</v>
      </c>
      <c r="P8" s="37">
        <f>O8*100/O7</f>
        <v>0.55998008959681433</v>
      </c>
      <c r="R8" s="95"/>
      <c r="T8" s="95"/>
      <c r="V8" s="95"/>
      <c r="X8" s="95"/>
      <c r="Z8" s="95"/>
      <c r="AB8" s="95"/>
      <c r="AD8" s="95"/>
      <c r="AF8" s="95"/>
      <c r="AH8" s="95"/>
      <c r="AJ8" s="95"/>
      <c r="AL8" s="95"/>
      <c r="AN8" s="95"/>
      <c r="AP8" s="95"/>
      <c r="AR8" s="95"/>
    </row>
    <row r="9" spans="2:44" ht="24.75" customHeight="1" x14ac:dyDescent="0.3">
      <c r="B9" s="87" t="s">
        <v>3</v>
      </c>
      <c r="C9" s="16">
        <v>96</v>
      </c>
      <c r="D9" s="23">
        <f>C9*100/C7</f>
        <v>1.8565074453684007</v>
      </c>
      <c r="E9" s="25">
        <v>158</v>
      </c>
      <c r="F9" s="24">
        <f>E9*100/E7</f>
        <v>2.2898550724637681</v>
      </c>
      <c r="G9" s="16">
        <v>90</v>
      </c>
      <c r="H9" s="23">
        <f>G9*100/G7</f>
        <v>1.2751487673561916</v>
      </c>
      <c r="I9" s="25">
        <v>308</v>
      </c>
      <c r="J9" s="24">
        <f>I9*100/I7</f>
        <v>4.5697329376854601</v>
      </c>
      <c r="K9" s="25">
        <v>179</v>
      </c>
      <c r="L9" s="24">
        <f>K9*100/K7</f>
        <v>2.513338949733221</v>
      </c>
      <c r="M9" s="36">
        <v>123</v>
      </c>
      <c r="N9" s="37">
        <f>M9*100/M7</f>
        <v>1.6408751334044824</v>
      </c>
      <c r="O9" s="36">
        <v>94</v>
      </c>
      <c r="P9" s="37">
        <f>O9*100/O7</f>
        <v>1.16973618715779</v>
      </c>
      <c r="R9" s="95"/>
      <c r="T9" s="95"/>
      <c r="V9" s="95"/>
      <c r="X9" s="95"/>
      <c r="Z9" s="95"/>
      <c r="AB9" s="95"/>
      <c r="AD9" s="95"/>
      <c r="AF9" s="95"/>
      <c r="AH9" s="95"/>
      <c r="AJ9" s="95"/>
      <c r="AL9" s="95"/>
      <c r="AN9" s="95"/>
      <c r="AP9" s="95"/>
      <c r="AR9" s="95"/>
    </row>
    <row r="10" spans="2:44" ht="24.75" customHeight="1" x14ac:dyDescent="0.3">
      <c r="B10" s="87" t="s">
        <v>7</v>
      </c>
      <c r="C10" s="7"/>
      <c r="D10" s="8"/>
      <c r="E10" s="25">
        <v>248</v>
      </c>
      <c r="F10" s="24">
        <f>E10*100/E7</f>
        <v>3.5942028985507246</v>
      </c>
      <c r="G10" s="16">
        <v>208</v>
      </c>
      <c r="H10" s="23">
        <f>G10*100/G7</f>
        <v>2.9470104845565315</v>
      </c>
      <c r="I10" s="7"/>
      <c r="J10" s="8"/>
      <c r="K10" s="25">
        <v>168</v>
      </c>
      <c r="L10" s="24">
        <f>K10*100/K7</f>
        <v>2.3588879528222408</v>
      </c>
      <c r="M10" s="7"/>
      <c r="N10" s="8"/>
      <c r="O10" s="7"/>
      <c r="P10" s="8"/>
      <c r="R10" s="95"/>
      <c r="T10" s="95"/>
      <c r="V10" s="95"/>
      <c r="X10" s="95"/>
      <c r="Z10" s="95"/>
      <c r="AB10" s="95"/>
      <c r="AD10" s="95"/>
      <c r="AF10" s="95"/>
      <c r="AH10" s="95"/>
      <c r="AJ10" s="95"/>
      <c r="AL10" s="95"/>
      <c r="AN10" s="95"/>
      <c r="AP10" s="95"/>
      <c r="AR10" s="95"/>
    </row>
    <row r="11" spans="2:44" ht="24.75" customHeight="1" x14ac:dyDescent="0.3">
      <c r="B11" s="87" t="s">
        <v>8</v>
      </c>
      <c r="C11" s="16">
        <v>418</v>
      </c>
      <c r="D11" s="23">
        <f>C11*100/C7</f>
        <v>8.0835428350415786</v>
      </c>
      <c r="E11" s="25">
        <v>508</v>
      </c>
      <c r="F11" s="24">
        <f>E11*100/E7</f>
        <v>7.36231884057971</v>
      </c>
      <c r="G11" s="16">
        <v>762</v>
      </c>
      <c r="H11" s="23">
        <f>G11*100/G7</f>
        <v>10.796259563615756</v>
      </c>
      <c r="I11" s="25">
        <v>1134</v>
      </c>
      <c r="J11" s="24">
        <f>I11*100/I7</f>
        <v>16.82492581602374</v>
      </c>
      <c r="K11" s="25">
        <v>709</v>
      </c>
      <c r="L11" s="24">
        <f>K11*100/K7</f>
        <v>9.9550688008986246</v>
      </c>
      <c r="M11" s="63">
        <v>573</v>
      </c>
      <c r="N11" s="45">
        <f>M11*100/M7</f>
        <v>7.6440768409818567</v>
      </c>
      <c r="O11" s="63">
        <v>242</v>
      </c>
      <c r="P11" s="45">
        <f>O11*100/O7</f>
        <v>3.0114484818317573</v>
      </c>
      <c r="Q11" s="44"/>
      <c r="R11" s="95"/>
      <c r="T11" s="95"/>
      <c r="V11" s="95"/>
      <c r="X11" s="95"/>
      <c r="Z11" s="95"/>
      <c r="AB11" s="95"/>
      <c r="AD11" s="95"/>
      <c r="AF11" s="95"/>
      <c r="AH11" s="95"/>
      <c r="AJ11" s="95"/>
      <c r="AL11" s="95"/>
      <c r="AN11" s="95"/>
      <c r="AP11" s="95"/>
      <c r="AR11" s="95"/>
    </row>
    <row r="12" spans="2:44" ht="24.75" customHeight="1" x14ac:dyDescent="0.3">
      <c r="B12" s="87" t="s">
        <v>10</v>
      </c>
      <c r="C12" s="7"/>
      <c r="D12" s="8"/>
      <c r="E12" s="7"/>
      <c r="F12" s="8"/>
      <c r="G12" s="7"/>
      <c r="H12" s="8"/>
      <c r="I12" s="7"/>
      <c r="J12" s="8"/>
      <c r="K12" s="7"/>
      <c r="L12" s="8"/>
      <c r="M12" s="33">
        <v>370</v>
      </c>
      <c r="N12" s="45">
        <f>M12*100/M7</f>
        <v>4.9359658484525077</v>
      </c>
      <c r="O12" s="33">
        <v>958</v>
      </c>
      <c r="P12" s="45">
        <f>O12*100/O7</f>
        <v>11.921353907416625</v>
      </c>
      <c r="Q12" s="44"/>
      <c r="R12" s="95"/>
      <c r="T12" s="95"/>
      <c r="V12" s="95"/>
      <c r="X12" s="95"/>
      <c r="Z12" s="95"/>
      <c r="AB12" s="95"/>
      <c r="AD12" s="95"/>
      <c r="AF12" s="95"/>
      <c r="AH12" s="95"/>
      <c r="AJ12" s="95"/>
      <c r="AL12" s="95"/>
      <c r="AN12" s="95"/>
      <c r="AP12" s="95"/>
      <c r="AR12" s="95"/>
    </row>
    <row r="13" spans="2:44" ht="24.75" customHeight="1" x14ac:dyDescent="0.3">
      <c r="B13" s="87" t="s">
        <v>11</v>
      </c>
      <c r="C13" s="7"/>
      <c r="D13" s="8"/>
      <c r="E13" s="7"/>
      <c r="F13" s="8"/>
      <c r="G13" s="7"/>
      <c r="H13" s="8"/>
      <c r="I13" s="7"/>
      <c r="J13" s="8"/>
      <c r="K13" s="7"/>
      <c r="L13" s="8"/>
      <c r="M13" s="8"/>
      <c r="N13" s="8"/>
      <c r="O13" s="33">
        <v>147</v>
      </c>
      <c r="P13" s="45">
        <f>O13*100/O7</f>
        <v>1.8292682926829269</v>
      </c>
      <c r="R13" s="95"/>
      <c r="T13" s="95"/>
      <c r="V13" s="95"/>
      <c r="X13" s="95"/>
      <c r="Z13" s="95"/>
      <c r="AB13" s="95"/>
      <c r="AD13" s="95"/>
      <c r="AF13" s="95"/>
      <c r="AH13" s="95"/>
      <c r="AJ13" s="95"/>
      <c r="AL13" s="95"/>
      <c r="AN13" s="95"/>
      <c r="AP13" s="95"/>
      <c r="AR13" s="95"/>
    </row>
    <row r="14" spans="2:44" ht="24.75" customHeight="1" x14ac:dyDescent="0.3">
      <c r="B14" s="87" t="s">
        <v>12</v>
      </c>
      <c r="C14" s="7"/>
      <c r="D14" s="8"/>
      <c r="E14" s="7"/>
      <c r="F14" s="8"/>
      <c r="G14" s="7"/>
      <c r="H14" s="8"/>
      <c r="I14" s="7"/>
      <c r="J14" s="8"/>
      <c r="K14" s="7"/>
      <c r="L14" s="8"/>
      <c r="M14" s="16">
        <v>274</v>
      </c>
      <c r="N14" s="23">
        <f>M14*100/M7</f>
        <v>3.6552828175026679</v>
      </c>
      <c r="O14" s="16">
        <v>906</v>
      </c>
      <c r="P14" s="23">
        <f>O14*100/O7</f>
        <v>11.274265803882528</v>
      </c>
      <c r="R14" s="95"/>
      <c r="T14" s="95"/>
      <c r="V14" s="95"/>
      <c r="X14" s="95"/>
      <c r="Z14" s="95"/>
      <c r="AB14" s="95"/>
      <c r="AD14" s="95"/>
      <c r="AF14" s="95"/>
      <c r="AH14" s="95"/>
      <c r="AJ14" s="95"/>
      <c r="AL14" s="95"/>
      <c r="AN14" s="95"/>
      <c r="AP14" s="95"/>
      <c r="AR14" s="95"/>
    </row>
    <row r="15" spans="2:44" ht="24.75" customHeight="1" x14ac:dyDescent="0.3">
      <c r="B15" s="87" t="s">
        <v>13</v>
      </c>
      <c r="C15" s="7"/>
      <c r="D15" s="8"/>
      <c r="E15" s="7"/>
      <c r="F15" s="8"/>
      <c r="G15" s="16">
        <v>972</v>
      </c>
      <c r="H15" s="23">
        <f>G15*100/G7</f>
        <v>13.771606687446869</v>
      </c>
      <c r="I15" s="25">
        <v>920</v>
      </c>
      <c r="J15" s="24">
        <f>I15*100/I7</f>
        <v>13.649851632047477</v>
      </c>
      <c r="K15" s="25">
        <v>153</v>
      </c>
      <c r="L15" s="24">
        <f>K15*100/K7</f>
        <v>2.1482729570345409</v>
      </c>
      <c r="M15" s="7"/>
      <c r="N15" s="8"/>
      <c r="O15" s="7"/>
      <c r="P15" s="8"/>
      <c r="R15" s="95"/>
      <c r="T15" s="95"/>
      <c r="V15" s="95"/>
      <c r="X15" s="95"/>
      <c r="Z15" s="95"/>
      <c r="AB15" s="95"/>
      <c r="AD15" s="95"/>
      <c r="AF15" s="95"/>
      <c r="AH15" s="95"/>
      <c r="AJ15" s="95"/>
      <c r="AL15" s="95"/>
      <c r="AN15" s="95"/>
      <c r="AP15" s="95"/>
      <c r="AR15" s="95"/>
    </row>
    <row r="16" spans="2:44" ht="24.75" customHeight="1" x14ac:dyDescent="0.3">
      <c r="B16" s="87" t="s">
        <v>14</v>
      </c>
      <c r="C16" s="7"/>
      <c r="D16" s="8"/>
      <c r="E16" s="7"/>
      <c r="F16" s="8"/>
      <c r="G16" s="8"/>
      <c r="H16" s="8"/>
      <c r="I16" s="25">
        <v>299</v>
      </c>
      <c r="J16" s="24">
        <f>I16*100/I7</f>
        <v>4.4362017804154306</v>
      </c>
      <c r="K16" s="7"/>
      <c r="L16" s="8"/>
      <c r="M16" s="7"/>
      <c r="N16" s="8"/>
      <c r="O16" s="7"/>
      <c r="P16" s="8"/>
      <c r="R16" s="95"/>
      <c r="T16" s="95"/>
      <c r="V16" s="95"/>
      <c r="X16" s="95"/>
      <c r="Z16" s="95"/>
      <c r="AB16" s="95"/>
      <c r="AD16" s="95"/>
      <c r="AF16" s="95"/>
      <c r="AH16" s="95"/>
      <c r="AJ16" s="95"/>
      <c r="AL16" s="95"/>
      <c r="AN16" s="95"/>
      <c r="AP16" s="95"/>
      <c r="AR16" s="95"/>
    </row>
    <row r="17" spans="2:44" ht="24.75" customHeight="1" x14ac:dyDescent="0.3">
      <c r="B17" s="87" t="s">
        <v>15</v>
      </c>
      <c r="C17" s="16">
        <v>189</v>
      </c>
      <c r="D17" s="23">
        <f>C17*100/C7</f>
        <v>3.6549990330690387</v>
      </c>
      <c r="E17" s="25">
        <v>494</v>
      </c>
      <c r="F17" s="24">
        <f>E17*100/E7</f>
        <v>7.1594202898550723</v>
      </c>
      <c r="G17" s="16">
        <v>344</v>
      </c>
      <c r="H17" s="23">
        <f>G17*100/G7</f>
        <v>4.87390195522811</v>
      </c>
      <c r="I17" s="25">
        <v>453</v>
      </c>
      <c r="J17" s="24">
        <f>I17*100/I7</f>
        <v>6.7210682492581606</v>
      </c>
      <c r="K17" s="25">
        <v>253</v>
      </c>
      <c r="L17" s="24">
        <f>K17*100/K7</f>
        <v>3.5523729289525416</v>
      </c>
      <c r="M17" s="16">
        <v>167</v>
      </c>
      <c r="N17" s="32">
        <f>M17*100/M7</f>
        <v>2.2278548559231592</v>
      </c>
      <c r="O17" s="16">
        <v>103</v>
      </c>
      <c r="P17" s="32">
        <f>O17*100/O7</f>
        <v>1.2817322050771529</v>
      </c>
      <c r="Q17" s="44"/>
      <c r="R17" s="95"/>
      <c r="T17" s="95"/>
      <c r="V17" s="95"/>
      <c r="X17" s="95"/>
      <c r="Z17" s="95"/>
      <c r="AB17" s="95"/>
      <c r="AD17" s="95"/>
      <c r="AF17" s="95"/>
      <c r="AH17" s="95"/>
      <c r="AJ17" s="95"/>
      <c r="AL17" s="95"/>
      <c r="AN17" s="95"/>
      <c r="AP17" s="95"/>
      <c r="AR17" s="95"/>
    </row>
    <row r="18" spans="2:44" ht="24.75" customHeight="1" x14ac:dyDescent="0.3">
      <c r="B18" s="87" t="s">
        <v>18</v>
      </c>
      <c r="C18" s="7"/>
      <c r="D18" s="8"/>
      <c r="E18" s="7"/>
      <c r="F18" s="8"/>
      <c r="G18" s="7"/>
      <c r="H18" s="8"/>
      <c r="I18" s="7"/>
      <c r="J18" s="8"/>
      <c r="K18" s="25">
        <v>140</v>
      </c>
      <c r="L18" s="24">
        <f>K18*100/K7</f>
        <v>1.9657399606852008</v>
      </c>
      <c r="M18" s="7"/>
      <c r="N18" s="8"/>
      <c r="O18" s="7"/>
      <c r="P18" s="8"/>
      <c r="R18" s="95"/>
      <c r="T18" s="95"/>
      <c r="V18" s="95"/>
      <c r="X18" s="95"/>
      <c r="Z18" s="95"/>
      <c r="AB18" s="95"/>
      <c r="AD18" s="95"/>
      <c r="AF18" s="95"/>
      <c r="AH18" s="95"/>
      <c r="AJ18" s="95"/>
      <c r="AL18" s="95"/>
      <c r="AN18" s="95"/>
      <c r="AP18" s="95"/>
      <c r="AR18" s="95"/>
    </row>
    <row r="19" spans="2:44" ht="24.75" customHeight="1" x14ac:dyDescent="0.3">
      <c r="B19" s="87" t="s">
        <v>17</v>
      </c>
      <c r="C19" s="7"/>
      <c r="D19" s="8"/>
      <c r="E19" s="7"/>
      <c r="F19" s="8"/>
      <c r="G19" s="16">
        <v>552</v>
      </c>
      <c r="H19" s="23">
        <f>G19*100/G7</f>
        <v>7.8209124397846415</v>
      </c>
      <c r="I19" s="7"/>
      <c r="J19" s="8"/>
      <c r="K19" s="7"/>
      <c r="L19" s="8"/>
      <c r="M19" s="7"/>
      <c r="N19" s="8"/>
      <c r="O19" s="7"/>
      <c r="P19" s="8"/>
      <c r="R19" s="95"/>
      <c r="T19" s="95"/>
      <c r="V19" s="95"/>
      <c r="X19" s="95"/>
      <c r="Z19" s="95"/>
      <c r="AB19" s="95"/>
      <c r="AD19" s="95"/>
      <c r="AF19" s="95"/>
      <c r="AH19" s="95"/>
      <c r="AJ19" s="95"/>
      <c r="AL19" s="95"/>
      <c r="AN19" s="95"/>
      <c r="AP19" s="95"/>
      <c r="AR19" s="95"/>
    </row>
    <row r="20" spans="2:44" ht="24.75" customHeight="1" x14ac:dyDescent="0.3">
      <c r="B20" s="87" t="s">
        <v>19</v>
      </c>
      <c r="C20" s="16">
        <v>3176</v>
      </c>
      <c r="D20" s="23">
        <f>C20*100/C7</f>
        <v>61.419454650937922</v>
      </c>
      <c r="E20" s="25">
        <v>4041</v>
      </c>
      <c r="F20" s="24">
        <f>E20*100/E7</f>
        <v>58.565217391304351</v>
      </c>
      <c r="G20" s="16">
        <v>3213</v>
      </c>
      <c r="H20" s="23">
        <f>G20*100/G7</f>
        <v>45.522810994616037</v>
      </c>
      <c r="I20" s="25">
        <v>2487</v>
      </c>
      <c r="J20" s="24">
        <f>I20*100/I7</f>
        <v>36.899109792284868</v>
      </c>
      <c r="K20" s="25">
        <v>4430</v>
      </c>
      <c r="L20" s="24">
        <f>K20*100/K7</f>
        <v>62.201628755967427</v>
      </c>
      <c r="M20" s="16">
        <v>4358</v>
      </c>
      <c r="N20" s="23">
        <f>M20*100/M7</f>
        <v>58.13767342582711</v>
      </c>
      <c r="O20" s="16">
        <v>4978</v>
      </c>
      <c r="P20" s="23">
        <f>O20*100/O7</f>
        <v>61.946241911398708</v>
      </c>
      <c r="R20" s="95"/>
      <c r="T20" s="95"/>
      <c r="V20" s="95"/>
      <c r="X20" s="95"/>
      <c r="Z20" s="95"/>
      <c r="AB20" s="95"/>
      <c r="AD20" s="95"/>
      <c r="AF20" s="95"/>
      <c r="AH20" s="95"/>
      <c r="AJ20" s="95"/>
      <c r="AL20" s="95"/>
      <c r="AN20" s="95"/>
      <c r="AP20" s="95"/>
      <c r="AR20" s="95"/>
    </row>
    <row r="21" spans="2:44" ht="24.75" customHeight="1" x14ac:dyDescent="0.3">
      <c r="B21" s="87" t="s">
        <v>20</v>
      </c>
      <c r="C21" s="16">
        <v>1092</v>
      </c>
      <c r="D21" s="23">
        <f>C21*100/C7</f>
        <v>21.117772191065558</v>
      </c>
      <c r="E21" s="25">
        <v>1320</v>
      </c>
      <c r="F21" s="24">
        <f>E21*100/E7</f>
        <v>19.130434782608695</v>
      </c>
      <c r="G21" s="16">
        <v>836</v>
      </c>
      <c r="H21" s="23">
        <f>G21*100/G7</f>
        <v>11.84471521677529</v>
      </c>
      <c r="I21" s="7"/>
      <c r="J21" s="8"/>
      <c r="K21" s="25">
        <v>905</v>
      </c>
      <c r="L21" s="24">
        <f>K21*100/K7</f>
        <v>12.707104745857905</v>
      </c>
      <c r="M21" s="36">
        <v>1413</v>
      </c>
      <c r="N21" s="40">
        <f>M21*100/M7</f>
        <v>18.850053361792956</v>
      </c>
      <c r="O21" s="36">
        <v>527</v>
      </c>
      <c r="P21" s="40">
        <f>O21*100/O7</f>
        <v>6.5579890492782482</v>
      </c>
      <c r="R21" s="95"/>
      <c r="T21" s="95"/>
      <c r="V21" s="95"/>
      <c r="X21" s="95"/>
      <c r="Z21" s="95"/>
      <c r="AB21" s="95"/>
      <c r="AD21" s="95"/>
      <c r="AF21" s="95"/>
      <c r="AH21" s="95"/>
      <c r="AJ21" s="95"/>
      <c r="AL21" s="95"/>
      <c r="AN21" s="95"/>
      <c r="AP21" s="95"/>
      <c r="AR21" s="95"/>
    </row>
    <row r="22" spans="2:44" ht="24.75" customHeight="1" x14ac:dyDescent="0.3">
      <c r="B22" s="87" t="s">
        <v>33</v>
      </c>
      <c r="C22" s="7"/>
      <c r="D22" s="8"/>
      <c r="E22" s="7"/>
      <c r="F22" s="8"/>
      <c r="G22" s="8"/>
      <c r="H22" s="8"/>
      <c r="I22" s="25">
        <v>1053</v>
      </c>
      <c r="J22" s="24">
        <f>I22*100/I7</f>
        <v>15.623145400593472</v>
      </c>
      <c r="K22" s="7"/>
      <c r="L22" s="8"/>
      <c r="M22" s="7"/>
      <c r="N22" s="8"/>
      <c r="O22" s="7"/>
      <c r="P22" s="8"/>
      <c r="R22" s="95"/>
      <c r="T22" s="95"/>
      <c r="V22" s="95"/>
      <c r="X22" s="95"/>
      <c r="Z22" s="95"/>
      <c r="AB22" s="95"/>
      <c r="AD22" s="95"/>
      <c r="AF22" s="95"/>
      <c r="AH22" s="95"/>
      <c r="AJ22" s="95"/>
      <c r="AL22" s="95"/>
      <c r="AN22" s="95"/>
      <c r="AP22" s="95"/>
      <c r="AR22" s="95"/>
    </row>
    <row r="23" spans="2:44" ht="24.75" customHeight="1" x14ac:dyDescent="0.3">
      <c r="B23" s="87" t="s">
        <v>35</v>
      </c>
      <c r="C23" s="7"/>
      <c r="D23" s="8"/>
      <c r="E23" s="7"/>
      <c r="F23" s="8"/>
      <c r="G23" s="8"/>
      <c r="H23" s="8"/>
      <c r="I23" s="8"/>
      <c r="J23" s="8"/>
      <c r="K23" s="7"/>
      <c r="L23" s="8"/>
      <c r="M23" s="59">
        <v>46</v>
      </c>
      <c r="N23" s="58">
        <f>M23*100/M7</f>
        <v>0.61366061899679825</v>
      </c>
      <c r="O23" s="8"/>
      <c r="P23" s="8"/>
      <c r="R23" s="95"/>
      <c r="T23" s="95"/>
      <c r="V23" s="95"/>
      <c r="X23" s="95"/>
      <c r="Z23" s="95"/>
      <c r="AB23" s="95"/>
      <c r="AD23" s="95"/>
      <c r="AF23" s="95"/>
      <c r="AH23" s="95"/>
      <c r="AJ23" s="95"/>
      <c r="AL23" s="95"/>
      <c r="AN23" s="95"/>
      <c r="AP23" s="95"/>
      <c r="AR23" s="95"/>
    </row>
    <row r="24" spans="2:44" ht="24.75" customHeight="1" x14ac:dyDescent="0.3">
      <c r="B24" s="87" t="s">
        <v>22</v>
      </c>
      <c r="C24" s="7"/>
      <c r="D24" s="8"/>
      <c r="E24" s="7"/>
      <c r="F24" s="8"/>
      <c r="G24" s="7"/>
      <c r="H24" s="8"/>
      <c r="I24" s="7"/>
      <c r="J24" s="8"/>
      <c r="K24" s="25">
        <v>128</v>
      </c>
      <c r="L24" s="24">
        <f>K24*100/K7</f>
        <v>1.7972479640550407</v>
      </c>
      <c r="M24" s="36">
        <v>76</v>
      </c>
      <c r="N24" s="37">
        <f>M24*100/M7</f>
        <v>1.0138740661686232</v>
      </c>
      <c r="O24" s="36">
        <v>36</v>
      </c>
      <c r="P24" s="37">
        <f>O24*100/O7</f>
        <v>0.44798407167745147</v>
      </c>
      <c r="R24" s="95"/>
      <c r="T24" s="95"/>
      <c r="V24" s="95"/>
      <c r="X24" s="95"/>
      <c r="Z24" s="95"/>
      <c r="AB24" s="95"/>
      <c r="AD24" s="95"/>
      <c r="AF24" s="95"/>
      <c r="AH24" s="95"/>
      <c r="AJ24" s="95"/>
      <c r="AL24" s="95"/>
      <c r="AN24" s="95"/>
      <c r="AP24" s="95"/>
      <c r="AR24" s="95"/>
    </row>
    <row r="25" spans="2:44" ht="24.75" customHeight="1" x14ac:dyDescent="0.3">
      <c r="B25" s="6" t="s">
        <v>23</v>
      </c>
      <c r="C25" s="7"/>
      <c r="D25" s="8"/>
      <c r="E25" s="7"/>
      <c r="F25" s="8"/>
      <c r="G25" s="7"/>
      <c r="H25" s="8"/>
      <c r="I25" s="7"/>
      <c r="J25" s="8"/>
      <c r="K25" s="8"/>
      <c r="L25" s="8"/>
      <c r="M25" s="36">
        <v>35</v>
      </c>
      <c r="N25" s="37">
        <f>M25*100/M7</f>
        <v>0.46691568836712916</v>
      </c>
      <c r="O25" s="8"/>
      <c r="P25" s="8"/>
      <c r="R25" s="95"/>
      <c r="T25" s="95"/>
      <c r="V25" s="95"/>
      <c r="X25" s="95"/>
      <c r="Z25" s="95"/>
      <c r="AB25" s="95"/>
      <c r="AD25" s="95"/>
      <c r="AF25" s="95"/>
      <c r="AH25" s="95"/>
      <c r="AJ25" s="95"/>
      <c r="AL25" s="95"/>
      <c r="AN25" s="95"/>
      <c r="AP25" s="95"/>
      <c r="AR25" s="95"/>
    </row>
    <row r="26" spans="2:44" ht="24.75" customHeight="1" x14ac:dyDescent="0.3">
      <c r="B26" s="6" t="s">
        <v>24</v>
      </c>
      <c r="C26" s="25">
        <v>118</v>
      </c>
      <c r="D26" s="24">
        <f>C26*100/C7</f>
        <v>2.2819570682653261</v>
      </c>
      <c r="E26" s="7"/>
      <c r="F26" s="8"/>
      <c r="G26" s="7"/>
      <c r="H26" s="8"/>
      <c r="I26" s="7"/>
      <c r="J26" s="8"/>
      <c r="K26" s="7"/>
      <c r="L26" s="8"/>
      <c r="M26" s="7"/>
      <c r="N26" s="8"/>
      <c r="O26" s="7"/>
      <c r="P26" s="8"/>
      <c r="R26" s="95"/>
      <c r="T26" s="95"/>
      <c r="V26" s="95"/>
      <c r="X26" s="95"/>
      <c r="Z26" s="95"/>
      <c r="AB26" s="95"/>
      <c r="AD26" s="95"/>
      <c r="AF26" s="95"/>
      <c r="AH26" s="95"/>
      <c r="AJ26" s="95"/>
      <c r="AL26" s="95"/>
      <c r="AN26" s="95"/>
      <c r="AP26" s="95"/>
      <c r="AR26" s="95"/>
    </row>
    <row r="27" spans="2:44" ht="3.75" customHeight="1" x14ac:dyDescent="0.3">
      <c r="B27" s="60"/>
      <c r="C27" s="14"/>
      <c r="D27" s="14"/>
      <c r="E27" s="14"/>
      <c r="F27" s="14"/>
      <c r="G27" s="14"/>
      <c r="H27" s="14"/>
      <c r="I27" s="14"/>
      <c r="J27" s="14"/>
      <c r="K27" s="14"/>
      <c r="L27" s="14"/>
      <c r="M27" s="14"/>
      <c r="N27" s="14"/>
      <c r="O27" s="14"/>
      <c r="P27" s="14"/>
    </row>
    <row r="28" spans="2:44" x14ac:dyDescent="0.3">
      <c r="B28" s="6" t="s">
        <v>438</v>
      </c>
    </row>
    <row r="29" spans="2:44" x14ac:dyDescent="0.3">
      <c r="C29" s="19"/>
      <c r="E29" s="19"/>
      <c r="G29" s="19"/>
      <c r="I29" s="19"/>
      <c r="K29" s="19"/>
      <c r="M29" s="19"/>
      <c r="O29" s="19"/>
    </row>
    <row r="30" spans="2:44" ht="30" customHeight="1" x14ac:dyDescent="0.3">
      <c r="B30" s="138" t="s">
        <v>392</v>
      </c>
      <c r="C30" s="138"/>
      <c r="D30" s="138"/>
      <c r="E30" s="138"/>
      <c r="F30" s="138"/>
      <c r="G30" s="138"/>
      <c r="H30" s="138"/>
      <c r="I30" s="138"/>
      <c r="J30" s="138"/>
      <c r="K30" s="138"/>
      <c r="L30" s="138"/>
      <c r="M30" s="138"/>
      <c r="N30" s="138"/>
      <c r="O30" s="138"/>
      <c r="P30" s="139"/>
    </row>
    <row r="31" spans="2:44" x14ac:dyDescent="0.3">
      <c r="B31" s="15" t="s">
        <v>27</v>
      </c>
      <c r="C31" s="125">
        <v>2001</v>
      </c>
      <c r="D31" s="126"/>
      <c r="E31" s="129">
        <v>2005</v>
      </c>
      <c r="F31" s="130"/>
      <c r="G31" s="125" t="s">
        <v>196</v>
      </c>
      <c r="H31" s="126"/>
      <c r="I31" s="129">
        <v>2013</v>
      </c>
      <c r="J31" s="126"/>
      <c r="K31" s="129">
        <v>2017</v>
      </c>
      <c r="L31" s="126"/>
      <c r="M31" s="125">
        <v>2021</v>
      </c>
      <c r="N31" s="126"/>
      <c r="O31" s="125">
        <v>2025</v>
      </c>
      <c r="P31" s="126"/>
    </row>
    <row r="32" spans="2:44" ht="15" customHeight="1" x14ac:dyDescent="0.3">
      <c r="B32" s="134" t="s">
        <v>0</v>
      </c>
      <c r="C32" s="132">
        <v>44911</v>
      </c>
      <c r="D32" s="128"/>
      <c r="E32" s="119">
        <v>44843</v>
      </c>
      <c r="F32" s="118"/>
      <c r="G32" s="137">
        <v>44845</v>
      </c>
      <c r="H32" s="127"/>
      <c r="I32" s="135">
        <v>44833</v>
      </c>
      <c r="J32" s="128"/>
      <c r="K32" s="135">
        <v>44835</v>
      </c>
      <c r="L32" s="128"/>
      <c r="M32" s="123">
        <v>44830</v>
      </c>
      <c r="N32" s="124"/>
      <c r="O32" s="123">
        <v>45942</v>
      </c>
      <c r="P32" s="124"/>
    </row>
    <row r="33" spans="2:42" ht="15" customHeight="1" x14ac:dyDescent="0.3">
      <c r="B33" s="133"/>
      <c r="C33" s="74" t="s">
        <v>4</v>
      </c>
      <c r="D33" s="72" t="s">
        <v>5</v>
      </c>
      <c r="E33" s="72" t="s">
        <v>4</v>
      </c>
      <c r="F33" s="72" t="s">
        <v>5</v>
      </c>
      <c r="G33" s="68" t="s">
        <v>4</v>
      </c>
      <c r="H33" s="71" t="s">
        <v>5</v>
      </c>
      <c r="I33" s="68" t="s">
        <v>4</v>
      </c>
      <c r="J33" s="71" t="s">
        <v>5</v>
      </c>
      <c r="K33" s="68" t="s">
        <v>4</v>
      </c>
      <c r="L33" s="71" t="s">
        <v>5</v>
      </c>
      <c r="M33" s="68" t="s">
        <v>4</v>
      </c>
      <c r="N33" s="71" t="s">
        <v>5</v>
      </c>
      <c r="O33" s="68" t="s">
        <v>4</v>
      </c>
      <c r="P33" s="71" t="s">
        <v>5</v>
      </c>
    </row>
    <row r="34" spans="2:42" ht="24.75" customHeight="1" x14ac:dyDescent="0.3">
      <c r="B34" s="6" t="s">
        <v>1</v>
      </c>
      <c r="C34" s="16">
        <v>1646</v>
      </c>
      <c r="D34" s="23">
        <v>100</v>
      </c>
      <c r="E34" s="25">
        <v>1877</v>
      </c>
      <c r="F34" s="24">
        <v>100</v>
      </c>
      <c r="G34" s="16">
        <v>2104</v>
      </c>
      <c r="H34" s="23">
        <v>100</v>
      </c>
      <c r="I34" s="25">
        <v>2084</v>
      </c>
      <c r="J34" s="24">
        <v>100</v>
      </c>
      <c r="K34" s="25">
        <v>1988</v>
      </c>
      <c r="L34" s="24">
        <v>100</v>
      </c>
      <c r="M34" s="36">
        <v>1935</v>
      </c>
      <c r="N34" s="37">
        <v>100</v>
      </c>
      <c r="O34" s="36">
        <v>1813</v>
      </c>
      <c r="P34" s="37">
        <v>100</v>
      </c>
      <c r="R34" s="95"/>
      <c r="T34" s="95"/>
      <c r="V34" s="95"/>
      <c r="X34" s="95"/>
      <c r="Z34" s="95"/>
      <c r="AB34" s="95"/>
      <c r="AD34" s="95"/>
      <c r="AF34" s="95"/>
      <c r="AH34" s="95"/>
      <c r="AJ34" s="95"/>
      <c r="AL34" s="95"/>
      <c r="AN34" s="95"/>
      <c r="AP34" s="95"/>
    </row>
    <row r="35" spans="2:42" ht="24.75" customHeight="1" x14ac:dyDescent="0.3">
      <c r="B35" s="87" t="s">
        <v>28</v>
      </c>
      <c r="C35" s="16">
        <v>943</v>
      </c>
      <c r="D35" s="23">
        <f>C35*100/C34</f>
        <v>57.290400972053462</v>
      </c>
      <c r="E35" s="25">
        <v>1077</v>
      </c>
      <c r="F35" s="24">
        <f>E35*100/E34</f>
        <v>57.378795950985612</v>
      </c>
      <c r="G35" s="16">
        <v>1109</v>
      </c>
      <c r="H35" s="23">
        <f>G35*100/G34</f>
        <v>52.70912547528517</v>
      </c>
      <c r="I35" s="25">
        <v>1065</v>
      </c>
      <c r="J35" s="24">
        <f>I35*100/I34</f>
        <v>51.103646833013435</v>
      </c>
      <c r="K35" s="25">
        <v>1027</v>
      </c>
      <c r="L35" s="24">
        <f>K35*100/K34</f>
        <v>51.65995975855131</v>
      </c>
      <c r="M35" s="36">
        <v>1059</v>
      </c>
      <c r="N35" s="37">
        <f>M35*100/M34</f>
        <v>54.728682170542633</v>
      </c>
      <c r="O35" s="36">
        <v>1093</v>
      </c>
      <c r="P35" s="37">
        <f>O35*100/O34</f>
        <v>60.286817429674571</v>
      </c>
      <c r="R35" s="95"/>
      <c r="T35" s="95"/>
      <c r="V35" s="95"/>
      <c r="X35" s="95"/>
      <c r="Z35" s="95"/>
      <c r="AB35" s="95"/>
      <c r="AD35" s="95"/>
      <c r="AF35" s="95"/>
      <c r="AH35" s="95"/>
      <c r="AJ35" s="95"/>
      <c r="AL35" s="95"/>
      <c r="AN35" s="95"/>
      <c r="AP35" s="95"/>
    </row>
    <row r="36" spans="2:42" ht="24.75" customHeight="1" x14ac:dyDescent="0.3">
      <c r="B36" s="87" t="s">
        <v>2</v>
      </c>
      <c r="C36" s="16">
        <v>16</v>
      </c>
      <c r="D36" s="23">
        <f>C36*100/C35</f>
        <v>1.6967126193001061</v>
      </c>
      <c r="E36" s="25">
        <v>24</v>
      </c>
      <c r="F36" s="24">
        <f>E36*100/E35</f>
        <v>2.2284122562674096</v>
      </c>
      <c r="G36" s="16">
        <v>19</v>
      </c>
      <c r="H36" s="23">
        <f>G36*100/G35</f>
        <v>1.7132551848512174</v>
      </c>
      <c r="I36" s="25">
        <v>15</v>
      </c>
      <c r="J36" s="24">
        <f>I36*100/I35</f>
        <v>1.408450704225352</v>
      </c>
      <c r="K36" s="25">
        <v>16</v>
      </c>
      <c r="L36" s="24">
        <f>K36*100/K35</f>
        <v>1.5579357351509251</v>
      </c>
      <c r="M36" s="36">
        <v>26</v>
      </c>
      <c r="N36" s="37">
        <f>M36*100/M35</f>
        <v>2.4551463644948064</v>
      </c>
      <c r="O36" s="36">
        <v>14</v>
      </c>
      <c r="P36" s="37">
        <f>O36*100/O35</f>
        <v>1.2808783165599269</v>
      </c>
      <c r="R36" s="95"/>
      <c r="T36" s="95"/>
      <c r="V36" s="95"/>
      <c r="X36" s="95"/>
      <c r="Z36" s="95"/>
      <c r="AB36" s="95"/>
      <c r="AD36" s="95"/>
      <c r="AF36" s="95"/>
      <c r="AH36" s="95"/>
      <c r="AJ36" s="95"/>
      <c r="AL36" s="95"/>
      <c r="AN36" s="95"/>
      <c r="AP36" s="95"/>
    </row>
    <row r="37" spans="2:42" ht="24.75" customHeight="1" x14ac:dyDescent="0.3">
      <c r="B37" s="87" t="s">
        <v>3</v>
      </c>
      <c r="C37" s="16">
        <v>33</v>
      </c>
      <c r="D37" s="23">
        <f>C37*100/C35</f>
        <v>3.4994697773064689</v>
      </c>
      <c r="E37" s="25">
        <v>29</v>
      </c>
      <c r="F37" s="24">
        <f>E37*100/E35</f>
        <v>2.6926648096564532</v>
      </c>
      <c r="G37" s="16">
        <v>99</v>
      </c>
      <c r="H37" s="23">
        <f>G37*100/G35</f>
        <v>8.9269612263300271</v>
      </c>
      <c r="I37" s="25">
        <v>38</v>
      </c>
      <c r="J37" s="24">
        <f>I37*100/I35</f>
        <v>3.568075117370892</v>
      </c>
      <c r="K37" s="25">
        <v>32</v>
      </c>
      <c r="L37" s="24">
        <f>K37*100/K35</f>
        <v>3.1158714703018502</v>
      </c>
      <c r="M37" s="36">
        <v>19</v>
      </c>
      <c r="N37" s="37">
        <f>M37*100/M35</f>
        <v>1.7941454202077431</v>
      </c>
      <c r="O37" s="36">
        <v>32</v>
      </c>
      <c r="P37" s="37">
        <f>O37*100/O35</f>
        <v>2.9277218664226901</v>
      </c>
      <c r="R37" s="95"/>
      <c r="T37" s="95"/>
      <c r="V37" s="95"/>
      <c r="X37" s="95"/>
      <c r="Z37" s="95"/>
      <c r="AB37" s="95"/>
      <c r="AD37" s="95"/>
      <c r="AF37" s="95"/>
      <c r="AH37" s="95"/>
      <c r="AJ37" s="95"/>
      <c r="AL37" s="95"/>
      <c r="AN37" s="95"/>
      <c r="AP37" s="95"/>
    </row>
    <row r="38" spans="2:42" ht="24.75" customHeight="1" x14ac:dyDescent="0.3">
      <c r="B38" s="6" t="s">
        <v>130</v>
      </c>
      <c r="C38" s="22">
        <v>0</v>
      </c>
      <c r="D38" s="23">
        <f>-SUM(D36:D37)-SUM(D39:D54)+D34</f>
        <v>0</v>
      </c>
      <c r="E38" s="22">
        <v>0</v>
      </c>
      <c r="F38" s="23">
        <f>-SUM(F36:F37)-SUM(F39:F54)+F34</f>
        <v>0</v>
      </c>
      <c r="G38" s="25">
        <f>-SUM(G36:G37)-SUM(G39:G54)+G35</f>
        <v>15</v>
      </c>
      <c r="H38" s="23">
        <f>-SUM(H36:H37)-SUM(H39:H54)+H34</f>
        <v>1.3525698827772743</v>
      </c>
      <c r="I38" s="22">
        <v>0</v>
      </c>
      <c r="J38" s="23">
        <f>-SUM(J36:J37)-SUM(J39:J54)+J34</f>
        <v>0</v>
      </c>
      <c r="K38" s="22">
        <v>0</v>
      </c>
      <c r="L38" s="23">
        <f>-SUM(L36:L37)-SUM(L39:L54)+L34</f>
        <v>0</v>
      </c>
      <c r="M38" s="22">
        <v>0</v>
      </c>
      <c r="N38" s="23">
        <f>-SUM(N36:N37)-SUM(N39:N54)+N34</f>
        <v>0</v>
      </c>
      <c r="O38" s="22">
        <v>0</v>
      </c>
      <c r="P38" s="23">
        <f>-SUM(P36:P37)-SUM(P39:P54)+P34</f>
        <v>0</v>
      </c>
      <c r="R38" s="95"/>
      <c r="T38" s="95"/>
      <c r="V38" s="95"/>
      <c r="X38" s="95"/>
      <c r="Z38" s="95"/>
      <c r="AB38" s="95"/>
      <c r="AD38" s="95"/>
      <c r="AF38" s="95"/>
      <c r="AH38" s="95"/>
      <c r="AJ38" s="95"/>
      <c r="AL38" s="95"/>
      <c r="AN38" s="95"/>
      <c r="AP38" s="95"/>
    </row>
    <row r="39" spans="2:42" ht="24.75" customHeight="1" x14ac:dyDescent="0.3">
      <c r="B39" s="87" t="s">
        <v>7</v>
      </c>
      <c r="C39" s="7"/>
      <c r="D39" s="8"/>
      <c r="E39" s="25">
        <v>16</v>
      </c>
      <c r="F39" s="24">
        <f>E39*100/E35</f>
        <v>1.4856081708449396</v>
      </c>
      <c r="G39" s="16">
        <v>12</v>
      </c>
      <c r="H39" s="23">
        <f>G39*100/G35</f>
        <v>1.0820559062218214</v>
      </c>
      <c r="I39" s="7"/>
      <c r="J39" s="8"/>
      <c r="K39" s="16">
        <v>9</v>
      </c>
      <c r="L39" s="23">
        <f>K39*100/K35</f>
        <v>0.87633885102239528</v>
      </c>
      <c r="M39" s="7"/>
      <c r="N39" s="8"/>
      <c r="O39" s="7"/>
      <c r="P39" s="8"/>
      <c r="R39" s="95"/>
      <c r="T39" s="95"/>
      <c r="V39" s="95"/>
      <c r="X39" s="95"/>
      <c r="Z39" s="95"/>
      <c r="AB39" s="95"/>
      <c r="AD39" s="95"/>
      <c r="AF39" s="95"/>
      <c r="AH39" s="95"/>
      <c r="AJ39" s="95"/>
      <c r="AL39" s="95"/>
      <c r="AN39" s="95"/>
      <c r="AP39" s="95"/>
    </row>
    <row r="40" spans="2:42" ht="24.75" customHeight="1" x14ac:dyDescent="0.3">
      <c r="B40" s="87" t="s">
        <v>8</v>
      </c>
      <c r="C40" s="16">
        <v>21</v>
      </c>
      <c r="D40" s="23">
        <f>C40*100/C35</f>
        <v>2.2269353128313893</v>
      </c>
      <c r="E40" s="25">
        <v>79</v>
      </c>
      <c r="F40" s="24">
        <f>E40*100/E35</f>
        <v>7.3351903435468895</v>
      </c>
      <c r="G40" s="16">
        <v>73</v>
      </c>
      <c r="H40" s="23">
        <f>G40*100/G35</f>
        <v>6.5825067628494143</v>
      </c>
      <c r="I40" s="25">
        <v>147</v>
      </c>
      <c r="J40" s="24">
        <f>I40*100/I35</f>
        <v>13.80281690140845</v>
      </c>
      <c r="K40" s="25">
        <v>48</v>
      </c>
      <c r="L40" s="24">
        <f>K40*100/K35</f>
        <v>4.6738072054527748</v>
      </c>
      <c r="M40" s="33">
        <v>60</v>
      </c>
      <c r="N40" s="45">
        <f>M40*100/M35</f>
        <v>5.6657223796033991</v>
      </c>
      <c r="O40" s="33">
        <v>55</v>
      </c>
      <c r="P40" s="45">
        <f>O40*100/O35</f>
        <v>5.0320219579139982</v>
      </c>
      <c r="R40" s="95"/>
      <c r="T40" s="95"/>
      <c r="V40" s="95"/>
      <c r="X40" s="95"/>
      <c r="Z40" s="95"/>
      <c r="AB40" s="95"/>
      <c r="AD40" s="95"/>
      <c r="AF40" s="95"/>
      <c r="AH40" s="95"/>
      <c r="AJ40" s="95"/>
      <c r="AL40" s="95"/>
      <c r="AN40" s="95"/>
      <c r="AP40" s="95"/>
    </row>
    <row r="41" spans="2:42" ht="24.75" customHeight="1" x14ac:dyDescent="0.3">
      <c r="B41" s="87" t="s">
        <v>10</v>
      </c>
      <c r="C41" s="7"/>
      <c r="D41" s="8"/>
      <c r="E41" s="7"/>
      <c r="F41" s="8"/>
      <c r="G41" s="7"/>
      <c r="H41" s="8"/>
      <c r="I41" s="7"/>
      <c r="J41" s="8"/>
      <c r="K41" s="7"/>
      <c r="L41" s="8"/>
      <c r="M41" s="33">
        <v>19</v>
      </c>
      <c r="N41" s="45">
        <f>M41*100/M35</f>
        <v>1.7941454202077431</v>
      </c>
      <c r="O41" s="33">
        <v>81</v>
      </c>
      <c r="P41" s="45">
        <f>O41*100/O35</f>
        <v>7.4107959743824336</v>
      </c>
      <c r="R41" s="95"/>
      <c r="T41" s="95"/>
      <c r="V41" s="95"/>
      <c r="X41" s="95"/>
      <c r="Z41" s="95"/>
      <c r="AB41" s="95"/>
      <c r="AD41" s="95"/>
      <c r="AF41" s="95"/>
      <c r="AH41" s="95"/>
      <c r="AJ41" s="95"/>
      <c r="AL41" s="95"/>
      <c r="AN41" s="95"/>
      <c r="AP41" s="95"/>
    </row>
    <row r="42" spans="2:42" ht="24.75" customHeight="1" x14ac:dyDescent="0.3">
      <c r="B42" s="87" t="s">
        <v>11</v>
      </c>
      <c r="C42" s="7"/>
      <c r="D42" s="8"/>
      <c r="E42" s="7"/>
      <c r="F42" s="8"/>
      <c r="G42" s="7"/>
      <c r="H42" s="8"/>
      <c r="I42" s="7"/>
      <c r="J42" s="8"/>
      <c r="K42" s="7"/>
      <c r="L42" s="8"/>
      <c r="M42" s="7"/>
      <c r="N42" s="7"/>
      <c r="O42" s="33">
        <v>11</v>
      </c>
      <c r="P42" s="45">
        <f>O42*100/O35</f>
        <v>1.0064043915827996</v>
      </c>
      <c r="R42" s="95"/>
      <c r="T42" s="95"/>
      <c r="V42" s="95"/>
      <c r="X42" s="95"/>
      <c r="Z42" s="95"/>
      <c r="AB42" s="95"/>
      <c r="AD42" s="95"/>
      <c r="AF42" s="95"/>
      <c r="AH42" s="95"/>
      <c r="AJ42" s="95"/>
      <c r="AL42" s="95"/>
      <c r="AN42" s="95"/>
      <c r="AP42" s="95"/>
    </row>
    <row r="43" spans="2:42" ht="24.75" customHeight="1" x14ac:dyDescent="0.3">
      <c r="B43" s="87" t="s">
        <v>12</v>
      </c>
      <c r="C43" s="7"/>
      <c r="D43" s="8"/>
      <c r="E43" s="7"/>
      <c r="F43" s="8"/>
      <c r="G43" s="7"/>
      <c r="H43" s="8"/>
      <c r="I43" s="7"/>
      <c r="J43" s="8"/>
      <c r="K43" s="7"/>
      <c r="L43" s="8"/>
      <c r="M43" s="33">
        <v>10</v>
      </c>
      <c r="N43" s="45">
        <f>M43*100/M35</f>
        <v>0.94428706326723322</v>
      </c>
      <c r="O43" s="33">
        <v>68</v>
      </c>
      <c r="P43" s="45">
        <f>O43*100/O35</f>
        <v>6.2214089661482159</v>
      </c>
      <c r="R43" s="95"/>
      <c r="T43" s="95"/>
      <c r="V43" s="95"/>
      <c r="X43" s="95"/>
      <c r="Z43" s="95"/>
      <c r="AB43" s="95"/>
      <c r="AD43" s="95"/>
      <c r="AF43" s="95"/>
      <c r="AH43" s="95"/>
      <c r="AJ43" s="95"/>
      <c r="AL43" s="95"/>
      <c r="AN43" s="95"/>
      <c r="AP43" s="95"/>
    </row>
    <row r="44" spans="2:42" ht="24.75" customHeight="1" x14ac:dyDescent="0.3">
      <c r="B44" s="87" t="s">
        <v>13</v>
      </c>
      <c r="C44" s="7"/>
      <c r="D44" s="8"/>
      <c r="E44" s="7"/>
      <c r="F44" s="8"/>
      <c r="G44" s="16">
        <v>11</v>
      </c>
      <c r="H44" s="23">
        <f>G44*100/G35</f>
        <v>0.99188458070333629</v>
      </c>
      <c r="I44" s="25">
        <v>38</v>
      </c>
      <c r="J44" s="24">
        <f>I44*100/I35</f>
        <v>3.568075117370892</v>
      </c>
      <c r="K44" s="16">
        <v>9</v>
      </c>
      <c r="L44" s="23">
        <f>K44*100/K35</f>
        <v>0.87633885102239528</v>
      </c>
      <c r="M44" s="7"/>
      <c r="N44" s="8"/>
      <c r="O44" s="7"/>
      <c r="P44" s="8"/>
      <c r="R44" s="95"/>
      <c r="T44" s="95"/>
      <c r="V44" s="95"/>
      <c r="X44" s="95"/>
      <c r="Z44" s="95"/>
      <c r="AB44" s="95"/>
      <c r="AD44" s="95"/>
      <c r="AF44" s="95"/>
      <c r="AH44" s="95"/>
      <c r="AJ44" s="95"/>
      <c r="AL44" s="95"/>
      <c r="AN44" s="95"/>
      <c r="AP44" s="95"/>
    </row>
    <row r="45" spans="2:42" ht="24.75" customHeight="1" x14ac:dyDescent="0.3">
      <c r="B45" s="87" t="s">
        <v>14</v>
      </c>
      <c r="C45" s="7"/>
      <c r="D45" s="8"/>
      <c r="E45" s="7"/>
      <c r="F45" s="8"/>
      <c r="G45" s="8"/>
      <c r="H45" s="8"/>
      <c r="I45" s="25">
        <v>21</v>
      </c>
      <c r="J45" s="24">
        <f>I45*100/I35</f>
        <v>1.971830985915493</v>
      </c>
      <c r="K45" s="7"/>
      <c r="L45" s="8"/>
      <c r="M45" s="7"/>
      <c r="N45" s="31"/>
      <c r="O45" s="7"/>
      <c r="P45" s="31"/>
      <c r="R45" s="95"/>
      <c r="T45" s="95"/>
      <c r="V45" s="95"/>
      <c r="X45" s="95"/>
      <c r="Z45" s="95"/>
      <c r="AB45" s="95"/>
      <c r="AD45" s="95"/>
      <c r="AF45" s="95"/>
      <c r="AH45" s="95"/>
      <c r="AJ45" s="95"/>
      <c r="AL45" s="95"/>
      <c r="AN45" s="95"/>
      <c r="AP45" s="95"/>
    </row>
    <row r="46" spans="2:42" ht="24.75" customHeight="1" x14ac:dyDescent="0.3">
      <c r="B46" s="87" t="s">
        <v>15</v>
      </c>
      <c r="C46" s="16">
        <v>21</v>
      </c>
      <c r="D46" s="23">
        <f>C46*100/C35</f>
        <v>2.2269353128313893</v>
      </c>
      <c r="E46" s="25">
        <v>69</v>
      </c>
      <c r="F46" s="24">
        <f>E46*100/E35</f>
        <v>6.4066852367688023</v>
      </c>
      <c r="G46" s="16">
        <v>107</v>
      </c>
      <c r="H46" s="23">
        <f>G46*100/G35</f>
        <v>9.6483318304779075</v>
      </c>
      <c r="I46" s="25">
        <v>93</v>
      </c>
      <c r="J46" s="24">
        <f>I46*100/I35</f>
        <v>8.7323943661971839</v>
      </c>
      <c r="K46" s="25">
        <v>45</v>
      </c>
      <c r="L46" s="24">
        <f>K46*100/K35</f>
        <v>4.3816942551119764</v>
      </c>
      <c r="M46" s="16">
        <v>50</v>
      </c>
      <c r="N46" s="32">
        <f>M46*100/M35</f>
        <v>4.7214353163361658</v>
      </c>
      <c r="O46" s="16">
        <v>55</v>
      </c>
      <c r="P46" s="32">
        <f>O46*100/O35</f>
        <v>5.0320219579139982</v>
      </c>
      <c r="R46" s="95"/>
      <c r="T46" s="95"/>
      <c r="V46" s="95"/>
      <c r="X46" s="95"/>
      <c r="Z46" s="95"/>
      <c r="AB46" s="95"/>
      <c r="AD46" s="95"/>
      <c r="AF46" s="95"/>
      <c r="AH46" s="95"/>
      <c r="AJ46" s="95"/>
      <c r="AL46" s="95"/>
      <c r="AN46" s="95"/>
      <c r="AP46" s="95"/>
    </row>
    <row r="47" spans="2:42" ht="24.75" customHeight="1" x14ac:dyDescent="0.3">
      <c r="B47" s="87" t="s">
        <v>18</v>
      </c>
      <c r="C47" s="7"/>
      <c r="D47" s="8"/>
      <c r="E47" s="7"/>
      <c r="F47" s="8"/>
      <c r="G47" s="7"/>
      <c r="H47" s="8"/>
      <c r="I47" s="7"/>
      <c r="J47" s="8"/>
      <c r="K47" s="25">
        <v>2</v>
      </c>
      <c r="L47" s="24">
        <f>K47*100/K35</f>
        <v>0.19474196689386564</v>
      </c>
      <c r="M47" s="7"/>
      <c r="N47" s="31"/>
      <c r="O47" s="7"/>
      <c r="P47" s="31"/>
      <c r="R47" s="95"/>
      <c r="T47" s="95"/>
      <c r="V47" s="95"/>
      <c r="X47" s="95"/>
      <c r="Z47" s="95"/>
      <c r="AB47" s="95"/>
      <c r="AD47" s="95"/>
      <c r="AF47" s="95"/>
      <c r="AH47" s="95"/>
      <c r="AJ47" s="95"/>
      <c r="AL47" s="95"/>
      <c r="AN47" s="95"/>
      <c r="AP47" s="95"/>
    </row>
    <row r="48" spans="2:42" ht="24.75" customHeight="1" x14ac:dyDescent="0.3">
      <c r="B48" s="87" t="s">
        <v>35</v>
      </c>
      <c r="C48" s="7"/>
      <c r="D48" s="8"/>
      <c r="E48" s="7"/>
      <c r="F48" s="8"/>
      <c r="G48" s="7"/>
      <c r="H48" s="8"/>
      <c r="I48" s="7"/>
      <c r="J48" s="8"/>
      <c r="K48" s="8"/>
      <c r="L48" s="8"/>
      <c r="M48" s="63">
        <v>5</v>
      </c>
      <c r="N48" s="24">
        <f>M48*100/M35</f>
        <v>0.47214353163361661</v>
      </c>
      <c r="O48" s="8"/>
      <c r="P48" s="8"/>
      <c r="R48" s="95"/>
      <c r="T48" s="95"/>
      <c r="V48" s="95"/>
      <c r="X48" s="95"/>
      <c r="Z48" s="95"/>
      <c r="AB48" s="95"/>
      <c r="AD48" s="95"/>
      <c r="AF48" s="95"/>
      <c r="AH48" s="95"/>
      <c r="AJ48" s="95"/>
      <c r="AL48" s="95"/>
      <c r="AN48" s="95"/>
      <c r="AP48" s="95"/>
    </row>
    <row r="49" spans="2:42" ht="24.75" customHeight="1" x14ac:dyDescent="0.3">
      <c r="B49" s="87" t="s">
        <v>19</v>
      </c>
      <c r="C49" s="16">
        <v>642</v>
      </c>
      <c r="D49" s="23">
        <f>C49*100/C35</f>
        <v>68.080593849416758</v>
      </c>
      <c r="E49" s="25">
        <v>674</v>
      </c>
      <c r="F49" s="24">
        <f>E49*100/E35</f>
        <v>62.58124419684308</v>
      </c>
      <c r="G49" s="16">
        <v>600</v>
      </c>
      <c r="H49" s="23">
        <f>G49*100/G35</f>
        <v>54.102795311091072</v>
      </c>
      <c r="I49" s="25">
        <v>580</v>
      </c>
      <c r="J49" s="24">
        <f>I49*100/I35</f>
        <v>54.460093896713616</v>
      </c>
      <c r="K49" s="25">
        <v>801</v>
      </c>
      <c r="L49" s="24">
        <f>K49*100/K35</f>
        <v>77.994157740993188</v>
      </c>
      <c r="M49" s="16">
        <v>752</v>
      </c>
      <c r="N49" s="23">
        <f>M49*100/M35</f>
        <v>71.010387157695945</v>
      </c>
      <c r="O49" s="16">
        <v>713</v>
      </c>
      <c r="P49" s="23">
        <f>O49*100/O35</f>
        <v>65.233302836230564</v>
      </c>
      <c r="R49" s="95"/>
      <c r="T49" s="95"/>
      <c r="V49" s="95"/>
      <c r="X49" s="95"/>
      <c r="Z49" s="95"/>
      <c r="AB49" s="95"/>
      <c r="AD49" s="95"/>
      <c r="AF49" s="95"/>
      <c r="AH49" s="95"/>
      <c r="AJ49" s="95"/>
      <c r="AL49" s="95"/>
      <c r="AN49" s="95"/>
      <c r="AP49" s="95"/>
    </row>
    <row r="50" spans="2:42" ht="24.75" customHeight="1" x14ac:dyDescent="0.3">
      <c r="B50" s="87" t="s">
        <v>20</v>
      </c>
      <c r="C50" s="16">
        <v>194</v>
      </c>
      <c r="D50" s="23">
        <f>C50*100/C35</f>
        <v>20.572640509013787</v>
      </c>
      <c r="E50" s="25">
        <v>186</v>
      </c>
      <c r="F50" s="24">
        <f>E50*100/E35</f>
        <v>17.270194986072422</v>
      </c>
      <c r="G50" s="16">
        <v>173</v>
      </c>
      <c r="H50" s="23">
        <f>G50*100/G35</f>
        <v>15.599639314697926</v>
      </c>
      <c r="I50" s="7"/>
      <c r="J50" s="8"/>
      <c r="K50" s="25">
        <v>49</v>
      </c>
      <c r="L50" s="24">
        <f>K50*100/K35</f>
        <v>4.7711781888997082</v>
      </c>
      <c r="M50" s="36">
        <v>89</v>
      </c>
      <c r="N50" s="40">
        <f>M50*100/M35</f>
        <v>8.4041548630783751</v>
      </c>
      <c r="O50" s="36">
        <v>50</v>
      </c>
      <c r="P50" s="40">
        <f>O50*100/O35</f>
        <v>4.574565416285453</v>
      </c>
      <c r="R50" s="95"/>
      <c r="T50" s="95"/>
      <c r="V50" s="95"/>
      <c r="X50" s="95"/>
      <c r="Z50" s="95"/>
      <c r="AB50" s="95"/>
      <c r="AD50" s="95"/>
      <c r="AF50" s="95"/>
      <c r="AH50" s="95"/>
      <c r="AJ50" s="95"/>
      <c r="AL50" s="95"/>
      <c r="AN50" s="95"/>
      <c r="AP50" s="95"/>
    </row>
    <row r="51" spans="2:42" ht="24.75" customHeight="1" x14ac:dyDescent="0.3">
      <c r="B51" s="87" t="s">
        <v>33</v>
      </c>
      <c r="C51" s="7"/>
      <c r="D51" s="8"/>
      <c r="E51" s="7"/>
      <c r="F51" s="8"/>
      <c r="G51" s="8"/>
      <c r="H51" s="8"/>
      <c r="I51" s="25">
        <v>133</v>
      </c>
      <c r="J51" s="24">
        <f>I51*100/I35</f>
        <v>12.488262910798122</v>
      </c>
      <c r="K51" s="7"/>
      <c r="L51" s="8"/>
      <c r="M51" s="7"/>
      <c r="N51" s="8"/>
      <c r="O51" s="7"/>
      <c r="P51" s="8"/>
      <c r="R51" s="95"/>
      <c r="T51" s="95"/>
      <c r="V51" s="95"/>
      <c r="X51" s="95"/>
      <c r="Z51" s="95"/>
      <c r="AB51" s="95"/>
      <c r="AD51" s="95"/>
      <c r="AF51" s="95"/>
      <c r="AH51" s="95"/>
      <c r="AJ51" s="95"/>
      <c r="AL51" s="95"/>
      <c r="AN51" s="95"/>
      <c r="AP51" s="95"/>
    </row>
    <row r="52" spans="2:42" ht="24.75" customHeight="1" x14ac:dyDescent="0.3">
      <c r="B52" s="87" t="s">
        <v>22</v>
      </c>
      <c r="C52" s="7"/>
      <c r="D52" s="8"/>
      <c r="E52" s="7"/>
      <c r="F52" s="8"/>
      <c r="G52" s="7"/>
      <c r="H52" s="8"/>
      <c r="I52" s="7"/>
      <c r="J52" s="8"/>
      <c r="K52" s="25">
        <v>16</v>
      </c>
      <c r="L52" s="24">
        <f>K52*100/K35</f>
        <v>1.5579357351509251</v>
      </c>
      <c r="M52" s="36">
        <v>23</v>
      </c>
      <c r="N52" s="37">
        <f>M52*100/M35</f>
        <v>2.1718602455146363</v>
      </c>
      <c r="O52" s="36">
        <v>14</v>
      </c>
      <c r="P52" s="37">
        <f>O52*100/O35</f>
        <v>1.2808783165599269</v>
      </c>
      <c r="R52" s="95"/>
      <c r="T52" s="95"/>
      <c r="V52" s="95"/>
      <c r="X52" s="95"/>
      <c r="Z52" s="95"/>
      <c r="AB52" s="95"/>
      <c r="AD52" s="95"/>
      <c r="AF52" s="95"/>
      <c r="AH52" s="95"/>
      <c r="AJ52" s="95"/>
      <c r="AL52" s="95"/>
      <c r="AN52" s="95"/>
      <c r="AP52" s="95"/>
    </row>
    <row r="53" spans="2:42" ht="24.75" customHeight="1" x14ac:dyDescent="0.3">
      <c r="B53" s="6" t="s">
        <v>23</v>
      </c>
      <c r="C53" s="7"/>
      <c r="D53" s="8"/>
      <c r="E53" s="7"/>
      <c r="F53" s="8"/>
      <c r="G53" s="7"/>
      <c r="H53" s="8"/>
      <c r="I53" s="7"/>
      <c r="J53" s="8"/>
      <c r="K53" s="8"/>
      <c r="L53" s="8"/>
      <c r="M53" s="36">
        <v>6</v>
      </c>
      <c r="N53" s="37">
        <f>M53*100/M35</f>
        <v>0.56657223796033995</v>
      </c>
      <c r="O53" s="8"/>
      <c r="P53" s="8"/>
      <c r="R53" s="95"/>
      <c r="T53" s="95"/>
      <c r="V53" s="95"/>
      <c r="X53" s="95"/>
      <c r="Z53" s="95"/>
      <c r="AB53" s="95"/>
      <c r="AD53" s="95"/>
      <c r="AF53" s="95"/>
      <c r="AH53" s="95"/>
      <c r="AJ53" s="95"/>
      <c r="AL53" s="95"/>
      <c r="AN53" s="95"/>
      <c r="AP53" s="95"/>
    </row>
    <row r="54" spans="2:42" ht="24.75" customHeight="1" x14ac:dyDescent="0.3">
      <c r="B54" s="6" t="s">
        <v>24</v>
      </c>
      <c r="C54" s="25">
        <v>16</v>
      </c>
      <c r="D54" s="24">
        <f>C54*100/C35</f>
        <v>1.6967126193001061</v>
      </c>
      <c r="E54" s="7"/>
      <c r="F54" s="8"/>
      <c r="G54" s="7"/>
      <c r="H54" s="8"/>
      <c r="I54" s="7"/>
      <c r="J54" s="8"/>
      <c r="K54" s="7"/>
      <c r="L54" s="8"/>
      <c r="M54" s="7"/>
      <c r="N54" s="8"/>
      <c r="O54" s="7"/>
      <c r="P54" s="8"/>
      <c r="R54" s="95"/>
      <c r="T54" s="95"/>
      <c r="V54" s="95"/>
      <c r="X54" s="95"/>
      <c r="Z54" s="95"/>
      <c r="AB54" s="95"/>
      <c r="AD54" s="95"/>
      <c r="AF54" s="95"/>
      <c r="AH54" s="95"/>
      <c r="AJ54" s="95"/>
      <c r="AL54" s="95"/>
      <c r="AN54" s="95"/>
      <c r="AP54" s="95"/>
    </row>
    <row r="55" spans="2:42" ht="3.75" customHeight="1" x14ac:dyDescent="0.3">
      <c r="B55" s="60"/>
      <c r="C55" s="14"/>
      <c r="D55" s="14"/>
      <c r="E55" s="14"/>
      <c r="F55" s="14"/>
      <c r="G55" s="14"/>
      <c r="H55" s="14"/>
      <c r="I55" s="14"/>
      <c r="J55" s="14"/>
      <c r="K55" s="14"/>
      <c r="L55" s="14"/>
      <c r="M55" s="14"/>
      <c r="N55" s="14"/>
      <c r="O55" s="14"/>
      <c r="P55" s="14"/>
    </row>
    <row r="56" spans="2:42" x14ac:dyDescent="0.3">
      <c r="B56" s="6" t="s">
        <v>438</v>
      </c>
    </row>
    <row r="57" spans="2:42" ht="23.25" customHeight="1" x14ac:dyDescent="0.3">
      <c r="B57" s="131" t="s">
        <v>197</v>
      </c>
      <c r="C57" s="131"/>
      <c r="D57" s="131"/>
      <c r="E57" s="131"/>
      <c r="F57" s="131"/>
      <c r="G57" s="131"/>
      <c r="H57" s="131"/>
      <c r="I57" s="131"/>
      <c r="J57" s="131"/>
      <c r="K57" s="131"/>
      <c r="L57" s="131"/>
      <c r="M57" s="131"/>
      <c r="N57" s="131"/>
      <c r="O57" s="131"/>
      <c r="P57" s="131"/>
    </row>
    <row r="58" spans="2:42" x14ac:dyDescent="0.3">
      <c r="C58" s="19"/>
      <c r="E58" s="19"/>
      <c r="G58" s="19"/>
      <c r="I58" s="19"/>
      <c r="K58" s="19"/>
      <c r="M58" s="19"/>
      <c r="O58" s="19"/>
    </row>
    <row r="59" spans="2:42" ht="30" customHeight="1" x14ac:dyDescent="0.3">
      <c r="B59" s="138" t="s">
        <v>393</v>
      </c>
      <c r="C59" s="138"/>
      <c r="D59" s="138"/>
      <c r="E59" s="138"/>
      <c r="F59" s="138"/>
      <c r="G59" s="138"/>
      <c r="H59" s="138"/>
      <c r="I59" s="138"/>
      <c r="J59" s="138"/>
      <c r="K59" s="138"/>
      <c r="L59" s="138"/>
      <c r="M59" s="138"/>
      <c r="N59" s="138"/>
      <c r="O59" s="138"/>
      <c r="P59" s="139"/>
    </row>
    <row r="60" spans="2:42" x14ac:dyDescent="0.3">
      <c r="B60" s="15" t="s">
        <v>27</v>
      </c>
      <c r="C60" s="125" t="s">
        <v>198</v>
      </c>
      <c r="D60" s="126"/>
      <c r="E60" s="129">
        <v>2005</v>
      </c>
      <c r="F60" s="130"/>
      <c r="G60" s="125" t="s">
        <v>199</v>
      </c>
      <c r="H60" s="126"/>
      <c r="I60" s="129">
        <v>2013</v>
      </c>
      <c r="J60" s="126"/>
      <c r="K60" s="129">
        <v>2017</v>
      </c>
      <c r="L60" s="126"/>
      <c r="M60" s="125">
        <v>2021</v>
      </c>
      <c r="N60" s="126"/>
      <c r="O60" s="125">
        <v>2025</v>
      </c>
      <c r="P60" s="126"/>
    </row>
    <row r="61" spans="2:42" ht="15" customHeight="1" x14ac:dyDescent="0.3">
      <c r="B61" s="127" t="s">
        <v>0</v>
      </c>
      <c r="C61" s="135">
        <v>44911</v>
      </c>
      <c r="D61" s="128"/>
      <c r="E61" s="119">
        <v>44843</v>
      </c>
      <c r="F61" s="118"/>
      <c r="G61" s="137">
        <v>44845</v>
      </c>
      <c r="H61" s="127"/>
      <c r="I61" s="135">
        <v>44833</v>
      </c>
      <c r="J61" s="128"/>
      <c r="K61" s="135">
        <v>44835</v>
      </c>
      <c r="L61" s="128"/>
      <c r="M61" s="123">
        <v>44830</v>
      </c>
      <c r="N61" s="124"/>
      <c r="O61" s="123">
        <v>45942</v>
      </c>
      <c r="P61" s="124"/>
    </row>
    <row r="62" spans="2:42" x14ac:dyDescent="0.3">
      <c r="B62" s="128"/>
      <c r="C62" s="68" t="s">
        <v>4</v>
      </c>
      <c r="D62" s="72" t="s">
        <v>5</v>
      </c>
      <c r="E62" s="72" t="s">
        <v>4</v>
      </c>
      <c r="F62" s="72" t="s">
        <v>5</v>
      </c>
      <c r="G62" s="68" t="s">
        <v>4</v>
      </c>
      <c r="H62" s="71" t="s">
        <v>5</v>
      </c>
      <c r="I62" s="68" t="s">
        <v>4</v>
      </c>
      <c r="J62" s="71" t="s">
        <v>5</v>
      </c>
      <c r="K62" s="68" t="s">
        <v>4</v>
      </c>
      <c r="L62" s="71" t="s">
        <v>5</v>
      </c>
      <c r="M62" s="68" t="s">
        <v>4</v>
      </c>
      <c r="N62" s="71" t="s">
        <v>5</v>
      </c>
      <c r="O62" s="68" t="s">
        <v>4</v>
      </c>
      <c r="P62" s="71" t="s">
        <v>5</v>
      </c>
    </row>
    <row r="63" spans="2:42" ht="24.75" customHeight="1" x14ac:dyDescent="0.3">
      <c r="B63" s="6" t="s">
        <v>1</v>
      </c>
      <c r="C63" s="16">
        <v>6684</v>
      </c>
      <c r="D63" s="23">
        <v>100</v>
      </c>
      <c r="E63" s="25">
        <v>7774</v>
      </c>
      <c r="F63" s="24">
        <v>100</v>
      </c>
      <c r="G63" s="16">
        <v>9321</v>
      </c>
      <c r="H63" s="23">
        <v>100</v>
      </c>
      <c r="I63" s="25">
        <v>9610</v>
      </c>
      <c r="J63" s="24">
        <v>100</v>
      </c>
      <c r="K63" s="25">
        <v>9327</v>
      </c>
      <c r="L63" s="24">
        <v>100</v>
      </c>
      <c r="M63" s="36">
        <v>9574</v>
      </c>
      <c r="N63" s="37">
        <v>100</v>
      </c>
      <c r="O63" s="36">
        <v>9688</v>
      </c>
      <c r="P63" s="37">
        <v>100</v>
      </c>
      <c r="R63" s="95"/>
      <c r="T63" s="95"/>
      <c r="V63" s="95"/>
      <c r="X63" s="95"/>
      <c r="Z63" s="95"/>
      <c r="AB63" s="95"/>
      <c r="AD63" s="95"/>
      <c r="AF63" s="95"/>
      <c r="AH63" s="95"/>
      <c r="AJ63" s="95"/>
      <c r="AL63" s="95"/>
      <c r="AN63" s="95"/>
      <c r="AP63" s="95"/>
    </row>
    <row r="64" spans="2:42" ht="24.75" customHeight="1" x14ac:dyDescent="0.3">
      <c r="B64" s="87" t="s">
        <v>28</v>
      </c>
      <c r="C64" s="16">
        <v>3936</v>
      </c>
      <c r="D64" s="23">
        <f>C64*100/C63</f>
        <v>58.886894075403951</v>
      </c>
      <c r="E64" s="25">
        <v>4897</v>
      </c>
      <c r="F64" s="24">
        <f>E64*100/E63</f>
        <v>62.992024697710313</v>
      </c>
      <c r="G64" s="16">
        <v>5080</v>
      </c>
      <c r="H64" s="23">
        <f>G64*100/G63</f>
        <v>54.500590065443625</v>
      </c>
      <c r="I64" s="25">
        <v>4882</v>
      </c>
      <c r="J64" s="24">
        <f>I64*100/I63</f>
        <v>50.801248699271589</v>
      </c>
      <c r="K64" s="25">
        <v>4860</v>
      </c>
      <c r="L64" s="24">
        <f>K64*100/K63</f>
        <v>52.106786748150533</v>
      </c>
      <c r="M64" s="36">
        <v>4959</v>
      </c>
      <c r="N64" s="37">
        <f>M64*100/M63</f>
        <v>51.796532274911215</v>
      </c>
      <c r="O64" s="36">
        <v>5149</v>
      </c>
      <c r="P64" s="37">
        <f>O64*100/O63</f>
        <v>53.148224607762181</v>
      </c>
      <c r="R64" s="95"/>
      <c r="T64" s="95"/>
      <c r="V64" s="95"/>
      <c r="X64" s="95"/>
      <c r="Z64" s="95"/>
      <c r="AB64" s="95"/>
      <c r="AD64" s="95"/>
      <c r="AF64" s="95"/>
      <c r="AH64" s="95"/>
      <c r="AJ64" s="95"/>
      <c r="AL64" s="95"/>
      <c r="AN64" s="95"/>
      <c r="AP64" s="95"/>
    </row>
    <row r="65" spans="2:42" ht="24.75" customHeight="1" x14ac:dyDescent="0.3">
      <c r="B65" s="87" t="s">
        <v>2</v>
      </c>
      <c r="C65" s="16">
        <v>54</v>
      </c>
      <c r="D65" s="23">
        <f>C65*100/C64</f>
        <v>1.3719512195121952</v>
      </c>
      <c r="E65" s="25">
        <v>103</v>
      </c>
      <c r="F65" s="24">
        <f>E65*100/E64</f>
        <v>2.1033285685113334</v>
      </c>
      <c r="G65" s="16">
        <v>61</v>
      </c>
      <c r="H65" s="23">
        <f>G65*100/G64</f>
        <v>1.2007874015748032</v>
      </c>
      <c r="I65" s="25">
        <v>81</v>
      </c>
      <c r="J65" s="24">
        <f>I65*100/I64</f>
        <v>1.6591560835723065</v>
      </c>
      <c r="K65" s="25">
        <v>50</v>
      </c>
      <c r="L65" s="24">
        <f>K65*100/K64</f>
        <v>1.0288065843621399</v>
      </c>
      <c r="M65" s="36">
        <v>42</v>
      </c>
      <c r="N65" s="37">
        <f>M65*100/M64</f>
        <v>0.84694494857834246</v>
      </c>
      <c r="O65" s="36">
        <v>48</v>
      </c>
      <c r="P65" s="37">
        <f>O65*100/O64</f>
        <v>0.93221984851427464</v>
      </c>
      <c r="R65" s="95"/>
      <c r="T65" s="95"/>
      <c r="V65" s="95"/>
      <c r="X65" s="95"/>
      <c r="Z65" s="95"/>
      <c r="AB65" s="95"/>
      <c r="AD65" s="95"/>
      <c r="AF65" s="95"/>
      <c r="AH65" s="95"/>
      <c r="AJ65" s="95"/>
      <c r="AL65" s="95"/>
      <c r="AN65" s="95"/>
      <c r="AP65" s="95"/>
    </row>
    <row r="66" spans="2:42" ht="24.75" customHeight="1" x14ac:dyDescent="0.3">
      <c r="B66" s="87" t="s">
        <v>3</v>
      </c>
      <c r="C66" s="16">
        <v>73</v>
      </c>
      <c r="D66" s="23">
        <f>C66*100/C64</f>
        <v>1.8546747967479675</v>
      </c>
      <c r="E66" s="25">
        <v>133</v>
      </c>
      <c r="F66" s="24">
        <f>E66*100/E64</f>
        <v>2.7159485399224015</v>
      </c>
      <c r="G66" s="16">
        <v>81</v>
      </c>
      <c r="H66" s="23">
        <f>G66*100/G64</f>
        <v>1.594488188976378</v>
      </c>
      <c r="I66" s="25">
        <v>252</v>
      </c>
      <c r="J66" s="24">
        <f>I66*100/I64</f>
        <v>5.1618189266693975</v>
      </c>
      <c r="K66" s="25">
        <v>171</v>
      </c>
      <c r="L66" s="24">
        <f>K66*100/K64</f>
        <v>3.5185185185185186</v>
      </c>
      <c r="M66" s="36">
        <v>146</v>
      </c>
      <c r="N66" s="37">
        <f>M66*100/M64</f>
        <v>2.9441419641056665</v>
      </c>
      <c r="O66" s="36">
        <v>92</v>
      </c>
      <c r="P66" s="37">
        <f>O66*100/O64</f>
        <v>1.7867547096523597</v>
      </c>
      <c r="R66" s="95"/>
      <c r="T66" s="95"/>
      <c r="V66" s="95"/>
      <c r="X66" s="95"/>
      <c r="Z66" s="95"/>
      <c r="AB66" s="95"/>
      <c r="AD66" s="95"/>
      <c r="AF66" s="95"/>
      <c r="AH66" s="95"/>
      <c r="AJ66" s="95"/>
      <c r="AL66" s="95"/>
      <c r="AN66" s="95"/>
      <c r="AP66" s="95"/>
    </row>
    <row r="67" spans="2:42" ht="24.75" customHeight="1" x14ac:dyDescent="0.3">
      <c r="B67" s="6" t="s">
        <v>130</v>
      </c>
      <c r="C67" s="102">
        <f>-SUM(C65:C66)-SUM(C68:C83)+C64</f>
        <v>-1</v>
      </c>
      <c r="D67" s="23">
        <f>-SUM(D65:D66)-SUM(D68:D83)+D63</f>
        <v>-2.5406504065045965E-2</v>
      </c>
      <c r="E67" s="98">
        <v>0</v>
      </c>
      <c r="F67" s="23">
        <f>-SUM(F65:F66)-SUM(F68:F83)+F63</f>
        <v>0</v>
      </c>
      <c r="G67" s="102">
        <f>-SUM(G65:G66)-SUM(G68:G83)+G64</f>
        <v>218</v>
      </c>
      <c r="H67" s="23">
        <f>-SUM(H65:H66)-SUM(H68:H83)+H63</f>
        <v>4.2913385826771702</v>
      </c>
      <c r="I67" s="98">
        <v>0</v>
      </c>
      <c r="J67" s="23">
        <f>-SUM(J65:J66)-SUM(J68:J83)+J63</f>
        <v>0</v>
      </c>
      <c r="K67" s="98">
        <v>0</v>
      </c>
      <c r="L67" s="23">
        <f>-SUM(L65:L66)-SUM(L68:L83)+L63</f>
        <v>0</v>
      </c>
      <c r="M67" s="98">
        <v>0</v>
      </c>
      <c r="N67" s="23">
        <f>-SUM(N65:N66)-SUM(N68:N83)+N63</f>
        <v>0</v>
      </c>
      <c r="O67" s="98">
        <v>0</v>
      </c>
      <c r="P67" s="23">
        <f>-SUM(P65:P66)-SUM(P68:P83)+P63</f>
        <v>0</v>
      </c>
      <c r="R67" s="95"/>
      <c r="T67" s="95"/>
      <c r="V67" s="95"/>
      <c r="X67" s="95"/>
      <c r="Z67" s="95"/>
      <c r="AB67" s="95"/>
      <c r="AD67" s="95"/>
      <c r="AF67" s="95"/>
      <c r="AH67" s="95"/>
      <c r="AJ67" s="95"/>
      <c r="AL67" s="95"/>
      <c r="AN67" s="95"/>
      <c r="AP67" s="95"/>
    </row>
    <row r="68" spans="2:42" ht="24.75" customHeight="1" x14ac:dyDescent="0.3">
      <c r="B68" s="87" t="s">
        <v>7</v>
      </c>
      <c r="C68" s="7"/>
      <c r="D68" s="8"/>
      <c r="E68" s="25">
        <v>148</v>
      </c>
      <c r="F68" s="24">
        <f>E68*100/E64</f>
        <v>3.0222585256279353</v>
      </c>
      <c r="G68" s="16">
        <v>170</v>
      </c>
      <c r="H68" s="23">
        <f>G68*100/G64</f>
        <v>3.3464566929133857</v>
      </c>
      <c r="I68" s="7"/>
      <c r="J68" s="8"/>
      <c r="K68" s="25">
        <v>125</v>
      </c>
      <c r="L68" s="24">
        <f>K68*100/K64</f>
        <v>2.57201646090535</v>
      </c>
      <c r="M68" s="7"/>
      <c r="N68" s="8"/>
      <c r="O68" s="7"/>
      <c r="P68" s="8"/>
      <c r="R68" s="95"/>
      <c r="T68" s="95"/>
      <c r="V68" s="95"/>
      <c r="X68" s="95"/>
      <c r="Z68" s="95"/>
      <c r="AB68" s="95"/>
      <c r="AD68" s="95"/>
      <c r="AF68" s="95"/>
      <c r="AH68" s="95"/>
      <c r="AJ68" s="95"/>
      <c r="AL68" s="95"/>
      <c r="AN68" s="95"/>
      <c r="AP68" s="95"/>
    </row>
    <row r="69" spans="2:42" ht="24.75" customHeight="1" x14ac:dyDescent="0.3">
      <c r="B69" s="87" t="s">
        <v>8</v>
      </c>
      <c r="C69" s="16">
        <v>254</v>
      </c>
      <c r="D69" s="23">
        <f>C69*100/C64</f>
        <v>6.4532520325203251</v>
      </c>
      <c r="E69" s="25">
        <v>355</v>
      </c>
      <c r="F69" s="24">
        <f>E69*100/E64</f>
        <v>7.2493363283643051</v>
      </c>
      <c r="G69" s="16">
        <v>563</v>
      </c>
      <c r="H69" s="23">
        <f>G69*100/G64</f>
        <v>11.082677165354331</v>
      </c>
      <c r="I69" s="25">
        <v>788</v>
      </c>
      <c r="J69" s="24">
        <f>I69*100/I64</f>
        <v>16.14092585006145</v>
      </c>
      <c r="K69" s="25">
        <v>591</v>
      </c>
      <c r="L69" s="24">
        <f>K69*100/K64</f>
        <v>12.160493827160494</v>
      </c>
      <c r="M69" s="33">
        <v>426</v>
      </c>
      <c r="N69" s="45">
        <f>M69*100/M64</f>
        <v>8.590441621294616</v>
      </c>
      <c r="O69" s="33">
        <v>248</v>
      </c>
      <c r="P69" s="45">
        <f>O69*100/O64</f>
        <v>4.8164692173237524</v>
      </c>
      <c r="R69" s="95"/>
      <c r="T69" s="95"/>
      <c r="V69" s="95"/>
      <c r="X69" s="95"/>
      <c r="Z69" s="95"/>
      <c r="AB69" s="95"/>
      <c r="AD69" s="95"/>
      <c r="AF69" s="95"/>
      <c r="AH69" s="95"/>
      <c r="AJ69" s="95"/>
      <c r="AL69" s="95"/>
      <c r="AN69" s="95"/>
      <c r="AP69" s="95"/>
    </row>
    <row r="70" spans="2:42" ht="24.75" customHeight="1" x14ac:dyDescent="0.3">
      <c r="B70" s="87" t="s">
        <v>10</v>
      </c>
      <c r="C70" s="7"/>
      <c r="D70" s="8"/>
      <c r="E70" s="7"/>
      <c r="F70" s="8"/>
      <c r="G70" s="7"/>
      <c r="H70" s="8"/>
      <c r="I70" s="7"/>
      <c r="J70" s="8"/>
      <c r="K70" s="7"/>
      <c r="L70" s="8"/>
      <c r="M70" s="33">
        <v>228</v>
      </c>
      <c r="N70" s="45">
        <f>M70*100/M64</f>
        <v>4.5977011494252871</v>
      </c>
      <c r="O70" s="33">
        <v>708</v>
      </c>
      <c r="P70" s="45">
        <f>O70*100/O64</f>
        <v>13.750242765585551</v>
      </c>
      <c r="R70" s="95"/>
      <c r="T70" s="95"/>
      <c r="V70" s="95"/>
      <c r="X70" s="95"/>
      <c r="Z70" s="95"/>
      <c r="AB70" s="95"/>
      <c r="AD70" s="95"/>
      <c r="AF70" s="95"/>
      <c r="AH70" s="95"/>
      <c r="AJ70" s="95"/>
      <c r="AL70" s="95"/>
      <c r="AN70" s="95"/>
      <c r="AP70" s="95"/>
    </row>
    <row r="71" spans="2:42" ht="24.75" customHeight="1" x14ac:dyDescent="0.3">
      <c r="B71" s="87" t="s">
        <v>11</v>
      </c>
      <c r="C71" s="7"/>
      <c r="D71" s="8"/>
      <c r="E71" s="7"/>
      <c r="F71" s="8"/>
      <c r="G71" s="7"/>
      <c r="H71" s="8"/>
      <c r="I71" s="7"/>
      <c r="J71" s="8"/>
      <c r="K71" s="7"/>
      <c r="L71" s="8"/>
      <c r="M71" s="8"/>
      <c r="N71" s="8"/>
      <c r="O71" s="16">
        <v>79</v>
      </c>
      <c r="P71" s="45">
        <f>O71*100/O64</f>
        <v>1.5342785006797437</v>
      </c>
      <c r="R71" s="95"/>
      <c r="T71" s="95"/>
      <c r="V71" s="95"/>
      <c r="X71" s="95"/>
      <c r="Z71" s="95"/>
      <c r="AB71" s="95"/>
      <c r="AD71" s="95"/>
      <c r="AF71" s="95"/>
      <c r="AH71" s="95"/>
      <c r="AJ71" s="95"/>
      <c r="AL71" s="95"/>
      <c r="AN71" s="95"/>
      <c r="AP71" s="95"/>
    </row>
    <row r="72" spans="2:42" ht="24.75" customHeight="1" x14ac:dyDescent="0.3">
      <c r="B72" s="87" t="s">
        <v>12</v>
      </c>
      <c r="C72" s="7"/>
      <c r="D72" s="8"/>
      <c r="E72" s="7"/>
      <c r="F72" s="8"/>
      <c r="G72" s="7"/>
      <c r="H72" s="8"/>
      <c r="I72" s="7"/>
      <c r="J72" s="8"/>
      <c r="K72" s="7"/>
      <c r="L72" s="8"/>
      <c r="M72" s="16">
        <v>156</v>
      </c>
      <c r="N72" s="23">
        <f>M72*100/M64</f>
        <v>3.1457955232909862</v>
      </c>
      <c r="O72" s="16">
        <v>564</v>
      </c>
      <c r="P72" s="23">
        <f>O72*100/O64</f>
        <v>10.953583220042727</v>
      </c>
      <c r="R72" s="95"/>
      <c r="T72" s="95"/>
      <c r="V72" s="95"/>
      <c r="X72" s="95"/>
      <c r="Z72" s="95"/>
      <c r="AB72" s="95"/>
      <c r="AD72" s="95"/>
      <c r="AF72" s="95"/>
      <c r="AH72" s="95"/>
      <c r="AJ72" s="95"/>
      <c r="AL72" s="95"/>
      <c r="AN72" s="95"/>
      <c r="AP72" s="95"/>
    </row>
    <row r="73" spans="2:42" ht="24.75" customHeight="1" x14ac:dyDescent="0.3">
      <c r="B73" s="87" t="s">
        <v>13</v>
      </c>
      <c r="C73" s="7"/>
      <c r="D73" s="8"/>
      <c r="E73" s="7"/>
      <c r="F73" s="8"/>
      <c r="G73" s="16">
        <v>856</v>
      </c>
      <c r="H73" s="23">
        <f>G73*100/G64</f>
        <v>16.8503937007874</v>
      </c>
      <c r="I73" s="25">
        <v>877</v>
      </c>
      <c r="J73" s="24">
        <f>I73*100/I64</f>
        <v>17.96394920114707</v>
      </c>
      <c r="K73" s="25">
        <v>115</v>
      </c>
      <c r="L73" s="24">
        <f>K73*100/K64</f>
        <v>2.3662551440329218</v>
      </c>
      <c r="M73" s="7"/>
      <c r="N73" s="8"/>
      <c r="O73" s="7"/>
      <c r="P73" s="8"/>
      <c r="R73" s="95"/>
      <c r="T73" s="95"/>
      <c r="V73" s="95"/>
      <c r="X73" s="95"/>
      <c r="Z73" s="95"/>
      <c r="AB73" s="95"/>
      <c r="AD73" s="95"/>
      <c r="AF73" s="95"/>
      <c r="AH73" s="95"/>
      <c r="AJ73" s="95"/>
      <c r="AL73" s="95"/>
      <c r="AN73" s="95"/>
      <c r="AP73" s="95"/>
    </row>
    <row r="74" spans="2:42" ht="24.75" customHeight="1" x14ac:dyDescent="0.3">
      <c r="B74" s="87" t="s">
        <v>14</v>
      </c>
      <c r="C74" s="7"/>
      <c r="D74" s="8"/>
      <c r="E74" s="7"/>
      <c r="F74" s="8"/>
      <c r="G74" s="8"/>
      <c r="H74" s="8"/>
      <c r="I74" s="25">
        <v>167</v>
      </c>
      <c r="J74" s="24">
        <f>I74*100/I64</f>
        <v>3.4207292093404345</v>
      </c>
      <c r="K74" s="7"/>
      <c r="L74" s="8"/>
      <c r="M74" s="7"/>
      <c r="N74" s="31"/>
      <c r="O74" s="7"/>
      <c r="P74" s="31"/>
      <c r="R74" s="95"/>
      <c r="T74" s="95"/>
      <c r="V74" s="95"/>
      <c r="X74" s="95"/>
      <c r="Z74" s="95"/>
      <c r="AB74" s="95"/>
      <c r="AD74" s="95"/>
      <c r="AF74" s="95"/>
      <c r="AH74" s="95"/>
      <c r="AJ74" s="95"/>
      <c r="AL74" s="95"/>
      <c r="AN74" s="95"/>
      <c r="AP74" s="95"/>
    </row>
    <row r="75" spans="2:42" ht="24.75" customHeight="1" x14ac:dyDescent="0.3">
      <c r="B75" s="87" t="s">
        <v>15</v>
      </c>
      <c r="C75" s="16">
        <v>123</v>
      </c>
      <c r="D75" s="23">
        <f>C75*100/C64</f>
        <v>3.125</v>
      </c>
      <c r="E75" s="25">
        <v>220</v>
      </c>
      <c r="F75" s="24">
        <f>E75*100/E64</f>
        <v>4.4925464570144991</v>
      </c>
      <c r="G75" s="16">
        <v>196</v>
      </c>
      <c r="H75" s="23">
        <f>G75*100/G64</f>
        <v>3.8582677165354329</v>
      </c>
      <c r="I75" s="25">
        <v>204</v>
      </c>
      <c r="J75" s="24">
        <f>I75*100/I64</f>
        <v>4.1786153215895121</v>
      </c>
      <c r="K75" s="25">
        <v>118</v>
      </c>
      <c r="L75" s="24">
        <f>K75*100/K64</f>
        <v>2.42798353909465</v>
      </c>
      <c r="M75" s="16">
        <v>99</v>
      </c>
      <c r="N75" s="32">
        <f>M75*100/M64</f>
        <v>1.9963702359346642</v>
      </c>
      <c r="O75" s="16">
        <v>76</v>
      </c>
      <c r="P75" s="32">
        <f>O75*100/O64</f>
        <v>1.4760147601476015</v>
      </c>
      <c r="R75" s="95"/>
      <c r="T75" s="95"/>
      <c r="V75" s="95"/>
      <c r="X75" s="95"/>
      <c r="Z75" s="95"/>
      <c r="AB75" s="95"/>
      <c r="AD75" s="95"/>
      <c r="AF75" s="95"/>
      <c r="AH75" s="95"/>
      <c r="AJ75" s="95"/>
      <c r="AL75" s="95"/>
      <c r="AN75" s="95"/>
      <c r="AP75" s="95"/>
    </row>
    <row r="76" spans="2:42" ht="24.75" customHeight="1" x14ac:dyDescent="0.3">
      <c r="B76" s="87" t="s">
        <v>18</v>
      </c>
      <c r="C76" s="7"/>
      <c r="D76" s="8"/>
      <c r="E76" s="7"/>
      <c r="F76" s="8"/>
      <c r="G76" s="7"/>
      <c r="H76" s="8"/>
      <c r="I76" s="7"/>
      <c r="J76" s="8"/>
      <c r="K76" s="25">
        <v>80</v>
      </c>
      <c r="L76" s="24">
        <f>K76*100/K64</f>
        <v>1.6460905349794239</v>
      </c>
      <c r="M76" s="7"/>
      <c r="N76" s="8"/>
      <c r="O76" s="7"/>
      <c r="P76" s="8"/>
      <c r="R76" s="95"/>
      <c r="T76" s="95"/>
      <c r="V76" s="95"/>
      <c r="X76" s="95"/>
      <c r="Z76" s="95"/>
      <c r="AB76" s="95"/>
      <c r="AD76" s="95"/>
      <c r="AF76" s="95"/>
      <c r="AH76" s="95"/>
      <c r="AJ76" s="95"/>
      <c r="AL76" s="95"/>
      <c r="AN76" s="95"/>
      <c r="AP76" s="95"/>
    </row>
    <row r="77" spans="2:42" ht="24.75" customHeight="1" x14ac:dyDescent="0.3">
      <c r="B77" s="87" t="s">
        <v>35</v>
      </c>
      <c r="C77" s="7"/>
      <c r="D77" s="8"/>
      <c r="E77" s="7"/>
      <c r="F77" s="8"/>
      <c r="G77" s="7"/>
      <c r="H77" s="8"/>
      <c r="I77" s="7"/>
      <c r="J77" s="8"/>
      <c r="K77" s="8"/>
      <c r="L77" s="8"/>
      <c r="M77" s="63">
        <v>27</v>
      </c>
      <c r="N77" s="24">
        <f>M77*100/M64</f>
        <v>0.54446460980036293</v>
      </c>
      <c r="O77" s="8"/>
      <c r="P77" s="8"/>
      <c r="R77" s="95"/>
      <c r="T77" s="95"/>
      <c r="V77" s="95"/>
      <c r="X77" s="95"/>
      <c r="Z77" s="95"/>
      <c r="AB77" s="95"/>
      <c r="AD77" s="95"/>
      <c r="AF77" s="95"/>
      <c r="AH77" s="95"/>
      <c r="AJ77" s="95"/>
      <c r="AL77" s="95"/>
      <c r="AN77" s="95"/>
      <c r="AP77" s="95"/>
    </row>
    <row r="78" spans="2:42" ht="24.75" customHeight="1" x14ac:dyDescent="0.3">
      <c r="B78" s="87" t="s">
        <v>19</v>
      </c>
      <c r="C78" s="16">
        <v>2757</v>
      </c>
      <c r="D78" s="23">
        <f>C78*100/C64</f>
        <v>70.045731707317074</v>
      </c>
      <c r="E78" s="25">
        <v>3224</v>
      </c>
      <c r="F78" s="24">
        <f>E78*100/E64</f>
        <v>65.836226260976105</v>
      </c>
      <c r="G78" s="16">
        <v>2174</v>
      </c>
      <c r="H78" s="23">
        <f>G78*100/G64</f>
        <v>42.795275590551178</v>
      </c>
      <c r="I78" s="25">
        <v>1912</v>
      </c>
      <c r="J78" s="24">
        <f>I78*100/I64</f>
        <v>39.164276935682096</v>
      </c>
      <c r="K78" s="25">
        <v>3067</v>
      </c>
      <c r="L78" s="24">
        <f>K78*100/K64</f>
        <v>63.10699588477366</v>
      </c>
      <c r="M78" s="16">
        <v>3019</v>
      </c>
      <c r="N78" s="23">
        <f>M78*100/M64</f>
        <v>60.879209518047993</v>
      </c>
      <c r="O78" s="16">
        <v>2983</v>
      </c>
      <c r="P78" s="23">
        <f>O78*100/O64</f>
        <v>57.933579335793361</v>
      </c>
      <c r="R78" s="95"/>
      <c r="T78" s="95"/>
      <c r="V78" s="95"/>
      <c r="X78" s="95"/>
      <c r="Z78" s="95"/>
      <c r="AB78" s="95"/>
      <c r="AD78" s="95"/>
      <c r="AF78" s="95"/>
      <c r="AH78" s="95"/>
      <c r="AJ78" s="95"/>
      <c r="AL78" s="95"/>
      <c r="AN78" s="95"/>
      <c r="AP78" s="95"/>
    </row>
    <row r="79" spans="2:42" ht="24.75" customHeight="1" x14ac:dyDescent="0.3">
      <c r="B79" s="87" t="s">
        <v>20</v>
      </c>
      <c r="C79" s="16">
        <v>548</v>
      </c>
      <c r="D79" s="23">
        <f>C79*100/C64</f>
        <v>13.922764227642276</v>
      </c>
      <c r="E79" s="25">
        <v>714</v>
      </c>
      <c r="F79" s="24">
        <f>E79*100/E64</f>
        <v>14.580355319583418</v>
      </c>
      <c r="G79" s="16">
        <v>761</v>
      </c>
      <c r="H79" s="23">
        <f>G79*100/G64</f>
        <v>14.98031496062992</v>
      </c>
      <c r="I79" s="7"/>
      <c r="J79" s="8"/>
      <c r="K79" s="25">
        <v>482</v>
      </c>
      <c r="L79" s="24">
        <f>K79*100/K64</f>
        <v>9.9176954732510296</v>
      </c>
      <c r="M79" s="36">
        <v>735</v>
      </c>
      <c r="N79" s="40">
        <f>M79*100/M64</f>
        <v>14.821536600120993</v>
      </c>
      <c r="O79" s="36">
        <v>330</v>
      </c>
      <c r="P79" s="40">
        <f>O79*100/O64</f>
        <v>6.4090114585356384</v>
      </c>
      <c r="R79" s="95"/>
      <c r="T79" s="95"/>
      <c r="V79" s="95"/>
      <c r="X79" s="95"/>
      <c r="Z79" s="95"/>
      <c r="AB79" s="95"/>
      <c r="AD79" s="95"/>
      <c r="AF79" s="95"/>
      <c r="AH79" s="95"/>
      <c r="AJ79" s="95"/>
      <c r="AL79" s="95"/>
      <c r="AN79" s="95"/>
      <c r="AP79" s="95"/>
    </row>
    <row r="80" spans="2:42" ht="24.75" customHeight="1" x14ac:dyDescent="0.3">
      <c r="B80" s="87" t="s">
        <v>33</v>
      </c>
      <c r="C80" s="7"/>
      <c r="D80" s="8"/>
      <c r="E80" s="7"/>
      <c r="F80" s="8"/>
      <c r="G80" s="8"/>
      <c r="H80" s="8"/>
      <c r="I80" s="25">
        <v>601</v>
      </c>
      <c r="J80" s="24">
        <f>I80*100/I64</f>
        <v>12.310528471937731</v>
      </c>
      <c r="K80" s="7"/>
      <c r="L80" s="8"/>
      <c r="M80" s="7"/>
      <c r="N80" s="8"/>
      <c r="O80" s="7"/>
      <c r="P80" s="8"/>
      <c r="R80" s="95"/>
      <c r="T80" s="95"/>
      <c r="V80" s="95"/>
      <c r="X80" s="95"/>
      <c r="Z80" s="95"/>
      <c r="AB80" s="95"/>
      <c r="AD80" s="95"/>
      <c r="AF80" s="95"/>
      <c r="AH80" s="95"/>
      <c r="AJ80" s="95"/>
      <c r="AL80" s="95"/>
      <c r="AN80" s="95"/>
      <c r="AP80" s="95"/>
    </row>
    <row r="81" spans="2:42" ht="24.75" customHeight="1" x14ac:dyDescent="0.3">
      <c r="B81" s="87" t="s">
        <v>22</v>
      </c>
      <c r="C81" s="7"/>
      <c r="D81" s="8"/>
      <c r="E81" s="7"/>
      <c r="F81" s="8"/>
      <c r="G81" s="7"/>
      <c r="H81" s="8"/>
      <c r="I81" s="7"/>
      <c r="J81" s="8"/>
      <c r="K81" s="25">
        <v>61</v>
      </c>
      <c r="L81" s="24">
        <f>K81*100/K64</f>
        <v>1.2551440329218106</v>
      </c>
      <c r="M81" s="36">
        <v>52</v>
      </c>
      <c r="N81" s="37">
        <f>M81*100/M64</f>
        <v>1.0485985077636619</v>
      </c>
      <c r="O81" s="36">
        <v>21</v>
      </c>
      <c r="P81" s="37">
        <f>O81*100/O64</f>
        <v>0.40784618372499515</v>
      </c>
      <c r="R81" s="95"/>
      <c r="T81" s="95"/>
      <c r="V81" s="95"/>
      <c r="X81" s="95"/>
      <c r="Z81" s="95"/>
      <c r="AB81" s="95"/>
      <c r="AD81" s="95"/>
      <c r="AF81" s="95"/>
      <c r="AH81" s="95"/>
      <c r="AJ81" s="95"/>
      <c r="AL81" s="95"/>
      <c r="AN81" s="95"/>
      <c r="AP81" s="95"/>
    </row>
    <row r="82" spans="2:42" ht="24.75" customHeight="1" x14ac:dyDescent="0.3">
      <c r="B82" s="87" t="s">
        <v>23</v>
      </c>
      <c r="C82" s="7"/>
      <c r="D82" s="8"/>
      <c r="E82" s="7"/>
      <c r="F82" s="8"/>
      <c r="G82" s="7"/>
      <c r="H82" s="8"/>
      <c r="I82" s="7"/>
      <c r="J82" s="8"/>
      <c r="K82" s="8"/>
      <c r="L82" s="8"/>
      <c r="M82" s="36">
        <v>29</v>
      </c>
      <c r="N82" s="37">
        <f>M82*100/M64</f>
        <v>0.58479532163742687</v>
      </c>
      <c r="O82" s="8"/>
      <c r="P82" s="8"/>
      <c r="R82" s="95"/>
      <c r="T82" s="95"/>
      <c r="V82" s="95"/>
      <c r="X82" s="95"/>
      <c r="Z82" s="95"/>
      <c r="AB82" s="95"/>
      <c r="AD82" s="95"/>
      <c r="AF82" s="95"/>
      <c r="AH82" s="95"/>
      <c r="AJ82" s="95"/>
      <c r="AL82" s="95"/>
      <c r="AN82" s="95"/>
      <c r="AP82" s="95"/>
    </row>
    <row r="83" spans="2:42" ht="24.75" customHeight="1" x14ac:dyDescent="0.3">
      <c r="B83" s="87" t="s">
        <v>24</v>
      </c>
      <c r="C83" s="25">
        <v>128</v>
      </c>
      <c r="D83" s="24">
        <f>C83*100/C64</f>
        <v>3.2520325203252032</v>
      </c>
      <c r="E83" s="7"/>
      <c r="F83" s="8"/>
      <c r="G83" s="7"/>
      <c r="H83" s="8"/>
      <c r="I83" s="7"/>
      <c r="J83" s="8"/>
      <c r="K83" s="7"/>
      <c r="L83" s="8"/>
      <c r="M83" s="7"/>
      <c r="N83" s="8"/>
      <c r="O83" s="7"/>
      <c r="P83" s="8"/>
      <c r="R83" s="95"/>
      <c r="T83" s="95"/>
      <c r="V83" s="95"/>
      <c r="X83" s="95"/>
      <c r="Z83" s="95"/>
      <c r="AB83" s="95"/>
      <c r="AD83" s="95"/>
      <c r="AF83" s="95"/>
      <c r="AH83" s="95"/>
      <c r="AJ83" s="95"/>
      <c r="AL83" s="95"/>
      <c r="AN83" s="95"/>
      <c r="AP83" s="95"/>
    </row>
    <row r="84" spans="2:42" ht="3.75" customHeight="1" x14ac:dyDescent="0.3">
      <c r="B84" s="60"/>
      <c r="C84" s="14"/>
      <c r="D84" s="14"/>
      <c r="E84" s="14"/>
      <c r="F84" s="14"/>
      <c r="G84" s="14"/>
      <c r="H84" s="14"/>
      <c r="I84" s="14"/>
      <c r="J84" s="14"/>
      <c r="K84" s="14"/>
      <c r="L84" s="14"/>
      <c r="M84" s="14"/>
      <c r="N84" s="14"/>
      <c r="O84" s="14"/>
      <c r="P84" s="14"/>
    </row>
    <row r="85" spans="2:42" x14ac:dyDescent="0.3">
      <c r="B85" s="6" t="s">
        <v>438</v>
      </c>
    </row>
    <row r="86" spans="2:42" ht="24" customHeight="1" x14ac:dyDescent="0.3">
      <c r="B86" s="131" t="s">
        <v>201</v>
      </c>
      <c r="C86" s="131"/>
      <c r="D86" s="131"/>
      <c r="E86" s="131"/>
      <c r="F86" s="131"/>
      <c r="G86" s="131"/>
      <c r="H86" s="131"/>
      <c r="I86" s="131"/>
      <c r="J86" s="131"/>
      <c r="K86" s="131"/>
      <c r="L86" s="131"/>
      <c r="M86" s="131"/>
      <c r="N86" s="131"/>
      <c r="O86" s="131"/>
      <c r="P86" s="131"/>
    </row>
    <row r="87" spans="2:42" ht="23.25" customHeight="1" x14ac:dyDescent="0.3">
      <c r="B87" s="131" t="s">
        <v>200</v>
      </c>
      <c r="C87" s="131"/>
      <c r="D87" s="131"/>
      <c r="E87" s="131"/>
      <c r="F87" s="131"/>
      <c r="G87" s="131"/>
      <c r="H87" s="131"/>
      <c r="I87" s="131"/>
      <c r="J87" s="131"/>
      <c r="K87" s="131"/>
      <c r="L87" s="131"/>
      <c r="M87" s="131"/>
      <c r="N87" s="131"/>
      <c r="O87" s="131"/>
      <c r="P87" s="131"/>
    </row>
    <row r="88" spans="2:42" ht="14.25" customHeight="1" x14ac:dyDescent="0.3">
      <c r="B88" s="100"/>
      <c r="C88" s="100"/>
      <c r="D88" s="100"/>
      <c r="E88" s="100"/>
      <c r="F88" s="100"/>
      <c r="G88" s="100"/>
      <c r="H88" s="100"/>
      <c r="I88" s="100"/>
      <c r="J88" s="100"/>
      <c r="K88" s="100"/>
      <c r="L88" s="100"/>
      <c r="M88" s="100"/>
      <c r="N88" s="100"/>
      <c r="O88" s="100"/>
      <c r="P88" s="100"/>
    </row>
    <row r="89" spans="2:42" ht="30" customHeight="1" x14ac:dyDescent="0.3">
      <c r="B89" s="138" t="s">
        <v>217</v>
      </c>
      <c r="C89" s="138"/>
      <c r="D89" s="138"/>
      <c r="E89" s="138"/>
      <c r="F89" s="138"/>
      <c r="G89" s="138"/>
      <c r="H89" s="138"/>
      <c r="I89" s="138"/>
      <c r="J89" s="138"/>
      <c r="K89" s="138"/>
      <c r="L89" s="138"/>
      <c r="M89" s="138"/>
      <c r="N89" s="138"/>
      <c r="O89" s="138"/>
      <c r="P89" s="139"/>
    </row>
    <row r="90" spans="2:42" ht="15" customHeight="1" x14ac:dyDescent="0.3">
      <c r="B90" s="15" t="s">
        <v>27</v>
      </c>
      <c r="C90" s="125">
        <v>2001</v>
      </c>
      <c r="D90" s="126"/>
      <c r="E90" s="129">
        <v>2005</v>
      </c>
      <c r="F90" s="130"/>
      <c r="G90" s="125" t="s">
        <v>203</v>
      </c>
      <c r="H90" s="126"/>
      <c r="I90" s="129">
        <v>2013</v>
      </c>
      <c r="J90" s="126"/>
      <c r="K90" s="129">
        <v>2017</v>
      </c>
      <c r="L90" s="126"/>
      <c r="M90" s="125">
        <v>2021</v>
      </c>
      <c r="N90" s="126"/>
      <c r="O90" s="125">
        <v>2025</v>
      </c>
      <c r="P90" s="126"/>
    </row>
    <row r="91" spans="2:42" x14ac:dyDescent="0.3">
      <c r="B91" s="127" t="s">
        <v>0</v>
      </c>
      <c r="C91" s="135">
        <v>44911</v>
      </c>
      <c r="D91" s="128"/>
      <c r="E91" s="119">
        <v>44843</v>
      </c>
      <c r="F91" s="118"/>
      <c r="G91" s="137">
        <v>44845</v>
      </c>
      <c r="H91" s="127"/>
      <c r="I91" s="135">
        <v>44833</v>
      </c>
      <c r="J91" s="128"/>
      <c r="K91" s="135">
        <v>44835</v>
      </c>
      <c r="L91" s="128"/>
      <c r="M91" s="123">
        <v>44830</v>
      </c>
      <c r="N91" s="124"/>
      <c r="O91" s="123">
        <v>45942</v>
      </c>
      <c r="P91" s="124"/>
    </row>
    <row r="92" spans="2:42" ht="24.75" customHeight="1" x14ac:dyDescent="0.3">
      <c r="B92" s="128"/>
      <c r="C92" s="68" t="s">
        <v>4</v>
      </c>
      <c r="D92" s="72" t="s">
        <v>5</v>
      </c>
      <c r="E92" s="72" t="s">
        <v>4</v>
      </c>
      <c r="F92" s="72" t="s">
        <v>5</v>
      </c>
      <c r="G92" s="68" t="s">
        <v>4</v>
      </c>
      <c r="H92" s="71" t="s">
        <v>5</v>
      </c>
      <c r="I92" s="68" t="s">
        <v>4</v>
      </c>
      <c r="J92" s="71" t="s">
        <v>5</v>
      </c>
      <c r="K92" s="68" t="s">
        <v>4</v>
      </c>
      <c r="L92" s="71" t="s">
        <v>5</v>
      </c>
      <c r="M92" s="68" t="s">
        <v>4</v>
      </c>
      <c r="N92" s="71" t="s">
        <v>5</v>
      </c>
      <c r="O92" s="68" t="s">
        <v>4</v>
      </c>
      <c r="P92" s="71" t="s">
        <v>5</v>
      </c>
      <c r="R92" s="95"/>
      <c r="T92" s="95"/>
      <c r="V92" s="95"/>
      <c r="X92" s="95"/>
      <c r="Z92" s="95"/>
      <c r="AB92" s="95"/>
      <c r="AD92" s="95"/>
      <c r="AF92" s="95"/>
      <c r="AH92" s="95"/>
      <c r="AJ92" s="95"/>
      <c r="AL92" s="95"/>
      <c r="AN92" s="95"/>
      <c r="AP92" s="95"/>
    </row>
    <row r="93" spans="2:42" ht="24.75" customHeight="1" x14ac:dyDescent="0.3">
      <c r="B93" s="10" t="s">
        <v>1</v>
      </c>
      <c r="C93" s="16">
        <v>1608</v>
      </c>
      <c r="D93" s="23">
        <v>100</v>
      </c>
      <c r="E93" s="25">
        <v>1848</v>
      </c>
      <c r="F93" s="24">
        <v>100</v>
      </c>
      <c r="G93" s="16">
        <v>1916</v>
      </c>
      <c r="H93" s="23">
        <v>100</v>
      </c>
      <c r="I93" s="25">
        <v>1963</v>
      </c>
      <c r="J93" s="24">
        <v>100</v>
      </c>
      <c r="K93" s="25">
        <v>1906</v>
      </c>
      <c r="L93" s="24">
        <v>100</v>
      </c>
      <c r="M93" s="36">
        <v>1970</v>
      </c>
      <c r="N93" s="37">
        <v>100</v>
      </c>
      <c r="O93" s="36">
        <v>1995</v>
      </c>
      <c r="P93" s="37">
        <v>100</v>
      </c>
      <c r="R93" s="95"/>
      <c r="T93" s="95"/>
      <c r="V93" s="95"/>
      <c r="X93" s="95"/>
      <c r="Z93" s="95"/>
      <c r="AB93" s="95"/>
      <c r="AD93" s="95"/>
      <c r="AF93" s="95"/>
      <c r="AH93" s="95"/>
      <c r="AJ93" s="95"/>
      <c r="AL93" s="95"/>
      <c r="AN93" s="95"/>
      <c r="AP93" s="95"/>
    </row>
    <row r="94" spans="2:42" ht="24.75" customHeight="1" x14ac:dyDescent="0.3">
      <c r="B94" s="11" t="s">
        <v>28</v>
      </c>
      <c r="C94" s="16">
        <v>1078</v>
      </c>
      <c r="D94" s="23">
        <f>C94*100/C93</f>
        <v>67.039800995024876</v>
      </c>
      <c r="E94" s="25">
        <v>1188</v>
      </c>
      <c r="F94" s="24">
        <f>E94*100/E93</f>
        <v>64.285714285714292</v>
      </c>
      <c r="G94" s="16">
        <v>1150</v>
      </c>
      <c r="H94" s="23">
        <f>G94*100/G93</f>
        <v>60.020876826722336</v>
      </c>
      <c r="I94" s="25">
        <v>1112</v>
      </c>
      <c r="J94" s="24">
        <f>I94*100/I93</f>
        <v>56.647987773815586</v>
      </c>
      <c r="K94" s="25">
        <v>1138</v>
      </c>
      <c r="L94" s="24">
        <f>K94*100/K93</f>
        <v>59.706190975865688</v>
      </c>
      <c r="M94" s="36">
        <v>1146</v>
      </c>
      <c r="N94" s="37">
        <f>M94*100/M93</f>
        <v>58.172588832487307</v>
      </c>
      <c r="O94" s="36">
        <v>1222</v>
      </c>
      <c r="P94" s="37">
        <f>O94*100/O93</f>
        <v>61.253132832080198</v>
      </c>
      <c r="R94" s="95"/>
      <c r="T94" s="95"/>
      <c r="V94" s="95"/>
      <c r="X94" s="95"/>
      <c r="Z94" s="95"/>
      <c r="AB94" s="95"/>
      <c r="AD94" s="95"/>
      <c r="AF94" s="95"/>
      <c r="AH94" s="95"/>
      <c r="AJ94" s="95"/>
      <c r="AL94" s="95"/>
      <c r="AN94" s="95"/>
      <c r="AP94" s="95"/>
    </row>
    <row r="95" spans="2:42" ht="24.75" customHeight="1" x14ac:dyDescent="0.3">
      <c r="B95" s="11" t="s">
        <v>2</v>
      </c>
      <c r="C95" s="16">
        <v>16</v>
      </c>
      <c r="D95" s="23">
        <f>C95*100/C94</f>
        <v>1.484230055658627</v>
      </c>
      <c r="E95" s="25">
        <v>15</v>
      </c>
      <c r="F95" s="24">
        <f>E95*100/E94</f>
        <v>1.2626262626262625</v>
      </c>
      <c r="G95" s="16">
        <v>13</v>
      </c>
      <c r="H95" s="23">
        <f>G95*100/G94</f>
        <v>1.1304347826086956</v>
      </c>
      <c r="I95" s="25">
        <v>17</v>
      </c>
      <c r="J95" s="24">
        <f>I95*100/I94</f>
        <v>1.5287769784172662</v>
      </c>
      <c r="K95" s="25">
        <v>11</v>
      </c>
      <c r="L95" s="24">
        <f>K95*100/K94</f>
        <v>0.96660808435852374</v>
      </c>
      <c r="M95" s="36">
        <v>18</v>
      </c>
      <c r="N95" s="37">
        <f>M95*100/M94</f>
        <v>1.5706806282722514</v>
      </c>
      <c r="O95" s="36">
        <v>6</v>
      </c>
      <c r="P95" s="37">
        <f>O95*100/O94</f>
        <v>0.49099836333878888</v>
      </c>
      <c r="R95" s="95"/>
      <c r="T95" s="95"/>
      <c r="V95" s="95"/>
      <c r="X95" s="95"/>
      <c r="Z95" s="95"/>
      <c r="AB95" s="95"/>
      <c r="AD95" s="95"/>
      <c r="AF95" s="95"/>
      <c r="AH95" s="95"/>
      <c r="AJ95" s="95"/>
      <c r="AL95" s="95"/>
      <c r="AN95" s="95"/>
      <c r="AP95" s="95"/>
    </row>
    <row r="96" spans="2:42" ht="24.75" customHeight="1" x14ac:dyDescent="0.3">
      <c r="B96" s="6" t="s">
        <v>3</v>
      </c>
      <c r="C96" s="16">
        <v>12</v>
      </c>
      <c r="D96" s="23">
        <f>C96*100/C94</f>
        <v>1.1131725417439704</v>
      </c>
      <c r="E96" s="25">
        <v>22</v>
      </c>
      <c r="F96" s="24">
        <f>E96*100/E94</f>
        <v>1.8518518518518519</v>
      </c>
      <c r="G96" s="16">
        <v>13</v>
      </c>
      <c r="H96" s="23">
        <f>G96*100/G94</f>
        <v>1.1304347826086956</v>
      </c>
      <c r="I96" s="25">
        <v>40</v>
      </c>
      <c r="J96" s="24">
        <f>I96*100/I94</f>
        <v>3.5971223021582732</v>
      </c>
      <c r="K96" s="25">
        <v>35</v>
      </c>
      <c r="L96" s="24">
        <f>K96*100/K94</f>
        <v>3.0755711775043935</v>
      </c>
      <c r="M96" s="36">
        <v>23</v>
      </c>
      <c r="N96" s="37">
        <f>M96*100/M94</f>
        <v>2.0069808027923211</v>
      </c>
      <c r="O96" s="36">
        <v>9</v>
      </c>
      <c r="P96" s="37">
        <f>O96*100/O94</f>
        <v>0.73649754500818332</v>
      </c>
      <c r="R96" s="95"/>
      <c r="T96" s="95"/>
      <c r="V96" s="95"/>
      <c r="X96" s="95"/>
      <c r="Z96" s="95"/>
      <c r="AB96" s="95"/>
      <c r="AD96" s="95"/>
      <c r="AF96" s="95"/>
      <c r="AH96" s="95"/>
      <c r="AJ96" s="95"/>
      <c r="AL96" s="95"/>
      <c r="AN96" s="95"/>
      <c r="AP96" s="95"/>
    </row>
    <row r="97" spans="2:42" ht="24.75" customHeight="1" x14ac:dyDescent="0.3">
      <c r="B97" s="6" t="s">
        <v>130</v>
      </c>
      <c r="C97" s="98">
        <v>0</v>
      </c>
      <c r="D97" s="23">
        <f>-SUM(D95:D96)-SUM(D98:D113)+D93</f>
        <v>0</v>
      </c>
      <c r="E97" s="98">
        <v>0</v>
      </c>
      <c r="F97" s="23">
        <f>-SUM(F95:F96)-SUM(F98:F113)+F93</f>
        <v>0</v>
      </c>
      <c r="G97" s="102">
        <f>-SUM(G95:G96)-SUM(G98:G112)+G94</f>
        <v>51</v>
      </c>
      <c r="H97" s="23">
        <f>-SUM(H95:H96)-SUM(H98:H113)+H93</f>
        <v>4.4347826086956559</v>
      </c>
      <c r="I97" s="98">
        <v>0</v>
      </c>
      <c r="J97" s="23">
        <f>-SUM(J95:J96)-SUM(J98:J113)+J93</f>
        <v>0</v>
      </c>
      <c r="K97" s="98">
        <v>0</v>
      </c>
      <c r="L97" s="23">
        <f>-SUM(L95:L96)-SUM(L98:L113)+L93</f>
        <v>0</v>
      </c>
      <c r="M97" s="98">
        <v>0</v>
      </c>
      <c r="N97" s="23">
        <f>-SUM(N95:N96)-SUM(N98:N113)+N93</f>
        <v>0</v>
      </c>
      <c r="O97" s="98">
        <v>0</v>
      </c>
      <c r="P97" s="23">
        <f>-SUM(P95:P96)-SUM(P98:P113)+P93</f>
        <v>0</v>
      </c>
      <c r="R97" s="95"/>
      <c r="T97" s="95"/>
      <c r="V97" s="95"/>
      <c r="X97" s="95"/>
      <c r="Z97" s="95"/>
      <c r="AB97" s="95"/>
      <c r="AD97" s="95"/>
      <c r="AF97" s="95"/>
      <c r="AH97" s="95"/>
      <c r="AJ97" s="95"/>
      <c r="AL97" s="95"/>
      <c r="AN97" s="95"/>
      <c r="AP97" s="95"/>
    </row>
    <row r="98" spans="2:42" ht="24.75" customHeight="1" x14ac:dyDescent="0.3">
      <c r="B98" s="11" t="s">
        <v>7</v>
      </c>
      <c r="C98" s="7"/>
      <c r="D98" s="8"/>
      <c r="E98" s="25">
        <v>41</v>
      </c>
      <c r="F98" s="24">
        <f>E98*100/E94</f>
        <v>3.4511784511784511</v>
      </c>
      <c r="G98" s="16">
        <v>42</v>
      </c>
      <c r="H98" s="23">
        <f>G98*100/G94</f>
        <v>3.652173913043478</v>
      </c>
      <c r="I98" s="7"/>
      <c r="J98" s="8"/>
      <c r="K98" s="25">
        <v>28</v>
      </c>
      <c r="L98" s="24">
        <f>K98*100/K94</f>
        <v>2.4604569420035149</v>
      </c>
      <c r="M98" s="7"/>
      <c r="N98" s="8"/>
      <c r="O98" s="7"/>
      <c r="P98" s="8"/>
      <c r="R98" s="95"/>
      <c r="T98" s="95"/>
      <c r="V98" s="95"/>
      <c r="X98" s="95"/>
      <c r="Z98" s="95"/>
      <c r="AB98" s="95"/>
      <c r="AD98" s="95"/>
      <c r="AF98" s="95"/>
      <c r="AH98" s="95"/>
      <c r="AJ98" s="95"/>
      <c r="AL98" s="95"/>
      <c r="AN98" s="95"/>
      <c r="AP98" s="95"/>
    </row>
    <row r="99" spans="2:42" ht="24.75" customHeight="1" x14ac:dyDescent="0.3">
      <c r="B99" s="11" t="s">
        <v>8</v>
      </c>
      <c r="C99" s="16">
        <v>28</v>
      </c>
      <c r="D99" s="23">
        <f>C99*100/C94</f>
        <v>2.5974025974025974</v>
      </c>
      <c r="E99" s="25">
        <v>74</v>
      </c>
      <c r="F99" s="24">
        <f>E99*100/E94</f>
        <v>6.2289562289562292</v>
      </c>
      <c r="G99" s="16">
        <v>87</v>
      </c>
      <c r="H99" s="23">
        <f>G99*100/G94</f>
        <v>7.5652173913043477</v>
      </c>
      <c r="I99" s="25">
        <v>163</v>
      </c>
      <c r="J99" s="24">
        <f>I99*100/I94</f>
        <v>14.658273381294965</v>
      </c>
      <c r="K99" s="25">
        <v>151</v>
      </c>
      <c r="L99" s="24">
        <f>K99*100/K94</f>
        <v>13.268892794376098</v>
      </c>
      <c r="M99" s="33">
        <v>56</v>
      </c>
      <c r="N99" s="45">
        <f>M99*100/M94</f>
        <v>4.8865619546247823</v>
      </c>
      <c r="O99" s="33">
        <v>55</v>
      </c>
      <c r="P99" s="45">
        <f>O99*100/O94</f>
        <v>4.5008183306055649</v>
      </c>
      <c r="R99" s="95"/>
      <c r="T99" s="95"/>
      <c r="V99" s="95"/>
      <c r="X99" s="95"/>
      <c r="Z99" s="95"/>
      <c r="AB99" s="95"/>
      <c r="AD99" s="95"/>
      <c r="AF99" s="95"/>
      <c r="AH99" s="95"/>
      <c r="AJ99" s="95"/>
      <c r="AL99" s="95"/>
      <c r="AN99" s="95"/>
      <c r="AP99" s="95"/>
    </row>
    <row r="100" spans="2:42" ht="24.75" customHeight="1" x14ac:dyDescent="0.3">
      <c r="B100" s="11" t="s">
        <v>10</v>
      </c>
      <c r="C100" s="7"/>
      <c r="D100" s="8"/>
      <c r="E100" s="7"/>
      <c r="F100" s="8"/>
      <c r="G100" s="7"/>
      <c r="H100" s="8"/>
      <c r="I100" s="7"/>
      <c r="J100" s="8"/>
      <c r="K100" s="7"/>
      <c r="L100" s="8"/>
      <c r="M100" s="33">
        <v>38</v>
      </c>
      <c r="N100" s="45">
        <f>M100*100/M94</f>
        <v>3.3158813263525304</v>
      </c>
      <c r="O100" s="33">
        <v>129</v>
      </c>
      <c r="P100" s="45">
        <f>O100*100/O94</f>
        <v>10.556464811783961</v>
      </c>
      <c r="R100" s="95"/>
      <c r="T100" s="95"/>
      <c r="V100" s="95"/>
      <c r="X100" s="95"/>
      <c r="Z100" s="95"/>
      <c r="AB100" s="95"/>
      <c r="AD100" s="95"/>
      <c r="AF100" s="95"/>
      <c r="AH100" s="95"/>
      <c r="AJ100" s="95"/>
      <c r="AL100" s="95"/>
      <c r="AN100" s="95"/>
      <c r="AP100" s="95"/>
    </row>
    <row r="101" spans="2:42" ht="24.75" customHeight="1" x14ac:dyDescent="0.3">
      <c r="B101" s="11" t="s">
        <v>11</v>
      </c>
      <c r="C101" s="7"/>
      <c r="D101" s="8"/>
      <c r="E101" s="7"/>
      <c r="F101" s="8"/>
      <c r="G101" s="7"/>
      <c r="H101" s="8"/>
      <c r="I101" s="7"/>
      <c r="J101" s="8"/>
      <c r="K101" s="7"/>
      <c r="L101" s="8"/>
      <c r="M101" s="7"/>
      <c r="N101" s="7"/>
      <c r="O101" s="33">
        <v>15</v>
      </c>
      <c r="P101" s="45">
        <f>O101*100/O94</f>
        <v>1.2274959083469721</v>
      </c>
      <c r="R101" s="95"/>
      <c r="T101" s="95"/>
      <c r="V101" s="95"/>
      <c r="X101" s="95"/>
      <c r="Z101" s="95"/>
      <c r="AB101" s="95"/>
      <c r="AD101" s="95"/>
      <c r="AF101" s="95"/>
      <c r="AH101" s="95"/>
      <c r="AJ101" s="95"/>
      <c r="AL101" s="95"/>
      <c r="AN101" s="95"/>
      <c r="AP101" s="95"/>
    </row>
    <row r="102" spans="2:42" ht="24.75" customHeight="1" x14ac:dyDescent="0.3">
      <c r="B102" s="11" t="s">
        <v>12</v>
      </c>
      <c r="C102" s="7"/>
      <c r="D102" s="8"/>
      <c r="E102" s="7"/>
      <c r="F102" s="8"/>
      <c r="G102" s="7"/>
      <c r="H102" s="8"/>
      <c r="I102" s="7"/>
      <c r="J102" s="8"/>
      <c r="K102" s="7"/>
      <c r="L102" s="8"/>
      <c r="M102" s="33">
        <v>21</v>
      </c>
      <c r="N102" s="45">
        <f>M102*100/M94</f>
        <v>1.8324607329842932</v>
      </c>
      <c r="O102" s="33">
        <v>108</v>
      </c>
      <c r="P102" s="45">
        <f>O102*100/O94</f>
        <v>8.8379705400981994</v>
      </c>
      <c r="R102" s="95"/>
      <c r="T102" s="95"/>
      <c r="V102" s="95"/>
      <c r="X102" s="95"/>
      <c r="Z102" s="95"/>
      <c r="AB102" s="95"/>
      <c r="AD102" s="95"/>
      <c r="AF102" s="95"/>
      <c r="AH102" s="95"/>
      <c r="AJ102" s="95"/>
      <c r="AL102" s="95"/>
      <c r="AN102" s="95"/>
      <c r="AP102" s="95"/>
    </row>
    <row r="103" spans="2:42" ht="24.75" customHeight="1" x14ac:dyDescent="0.3">
      <c r="B103" s="11" t="s">
        <v>13</v>
      </c>
      <c r="C103" s="7"/>
      <c r="D103" s="8"/>
      <c r="E103" s="7"/>
      <c r="F103" s="8"/>
      <c r="G103" s="16">
        <v>111</v>
      </c>
      <c r="H103" s="23">
        <f>G103*100/G94</f>
        <v>9.6521739130434785</v>
      </c>
      <c r="I103" s="25">
        <v>179</v>
      </c>
      <c r="J103" s="24">
        <f>I103*100/I94</f>
        <v>16.097122302158272</v>
      </c>
      <c r="K103" s="25">
        <v>61</v>
      </c>
      <c r="L103" s="24">
        <f>K103*100/K94</f>
        <v>5.3602811950790858</v>
      </c>
      <c r="M103" s="7"/>
      <c r="N103" s="8"/>
      <c r="O103" s="7"/>
      <c r="P103" s="8"/>
      <c r="R103" s="95"/>
      <c r="T103" s="95"/>
      <c r="V103" s="95"/>
      <c r="X103" s="95"/>
      <c r="Z103" s="95"/>
      <c r="AB103" s="95"/>
      <c r="AD103" s="95"/>
      <c r="AF103" s="95"/>
      <c r="AH103" s="95"/>
      <c r="AJ103" s="95"/>
      <c r="AL103" s="95"/>
      <c r="AN103" s="95"/>
      <c r="AP103" s="95"/>
    </row>
    <row r="104" spans="2:42" ht="24.75" customHeight="1" x14ac:dyDescent="0.3">
      <c r="B104" s="6" t="s">
        <v>14</v>
      </c>
      <c r="C104" s="7"/>
      <c r="D104" s="8"/>
      <c r="E104" s="7"/>
      <c r="F104" s="8"/>
      <c r="G104" s="8"/>
      <c r="H104" s="8"/>
      <c r="I104" s="25">
        <v>54</v>
      </c>
      <c r="J104" s="24">
        <f>I104*100/I94</f>
        <v>4.8561151079136691</v>
      </c>
      <c r="K104" s="7"/>
      <c r="L104" s="8"/>
      <c r="M104" s="7"/>
      <c r="N104" s="31"/>
      <c r="O104" s="7"/>
      <c r="P104" s="31"/>
      <c r="R104" s="95"/>
      <c r="T104" s="95"/>
      <c r="V104" s="95"/>
      <c r="X104" s="95"/>
      <c r="Z104" s="95"/>
      <c r="AB104" s="95"/>
      <c r="AD104" s="95"/>
      <c r="AF104" s="95"/>
      <c r="AH104" s="95"/>
      <c r="AJ104" s="95"/>
      <c r="AL104" s="95"/>
      <c r="AN104" s="95"/>
      <c r="AP104" s="95"/>
    </row>
    <row r="105" spans="2:42" ht="24.75" customHeight="1" x14ac:dyDescent="0.3">
      <c r="B105" s="6" t="s">
        <v>15</v>
      </c>
      <c r="C105" s="16">
        <v>18</v>
      </c>
      <c r="D105" s="23">
        <f>C105*100/C94</f>
        <v>1.6697588126159555</v>
      </c>
      <c r="E105" s="25">
        <v>71</v>
      </c>
      <c r="F105" s="24">
        <f>E105*100/E94</f>
        <v>5.9764309764309766</v>
      </c>
      <c r="G105" s="16">
        <v>54</v>
      </c>
      <c r="H105" s="23">
        <f>G105*100/G94</f>
        <v>4.6956521739130439</v>
      </c>
      <c r="I105" s="25">
        <v>46</v>
      </c>
      <c r="J105" s="24">
        <f>I105*100/I94</f>
        <v>4.1366906474820144</v>
      </c>
      <c r="K105" s="25">
        <v>29</v>
      </c>
      <c r="L105" s="24">
        <f>K105*100/K94</f>
        <v>2.5483304042179262</v>
      </c>
      <c r="M105" s="16">
        <v>21</v>
      </c>
      <c r="N105" s="32">
        <f>M105*100/M94</f>
        <v>1.8324607329842932</v>
      </c>
      <c r="O105" s="16">
        <v>10</v>
      </c>
      <c r="P105" s="32">
        <f>O105*100/O94</f>
        <v>0.81833060556464809</v>
      </c>
      <c r="R105" s="95"/>
      <c r="T105" s="95"/>
      <c r="V105" s="95"/>
      <c r="X105" s="95"/>
      <c r="Z105" s="95"/>
      <c r="AB105" s="95"/>
      <c r="AD105" s="95"/>
      <c r="AF105" s="95"/>
      <c r="AH105" s="95"/>
      <c r="AJ105" s="95"/>
      <c r="AL105" s="95"/>
      <c r="AN105" s="95"/>
      <c r="AP105" s="95"/>
    </row>
    <row r="106" spans="2:42" ht="24.75" customHeight="1" x14ac:dyDescent="0.3">
      <c r="B106" s="6" t="s">
        <v>18</v>
      </c>
      <c r="C106" s="7"/>
      <c r="D106" s="8"/>
      <c r="E106" s="7"/>
      <c r="F106" s="8"/>
      <c r="G106" s="7"/>
      <c r="H106" s="8"/>
      <c r="I106" s="7"/>
      <c r="J106" s="8"/>
      <c r="K106" s="25">
        <v>12</v>
      </c>
      <c r="L106" s="24">
        <f>K106*100/K94</f>
        <v>1.0544815465729349</v>
      </c>
      <c r="M106" s="7"/>
      <c r="N106" s="31"/>
      <c r="O106" s="7"/>
      <c r="P106" s="31"/>
      <c r="R106" s="95"/>
      <c r="T106" s="95"/>
      <c r="V106" s="95"/>
      <c r="X106" s="95"/>
      <c r="Z106" s="95"/>
      <c r="AB106" s="95"/>
      <c r="AD106" s="95"/>
      <c r="AF106" s="95"/>
      <c r="AH106" s="95"/>
      <c r="AJ106" s="95"/>
      <c r="AL106" s="95"/>
      <c r="AN106" s="95"/>
      <c r="AP106" s="95"/>
    </row>
    <row r="107" spans="2:42" ht="24.75" customHeight="1" x14ac:dyDescent="0.3">
      <c r="B107" s="87" t="s">
        <v>35</v>
      </c>
      <c r="C107" s="7"/>
      <c r="D107" s="8"/>
      <c r="E107" s="7"/>
      <c r="F107" s="8"/>
      <c r="G107" s="7"/>
      <c r="H107" s="8"/>
      <c r="I107" s="7"/>
      <c r="J107" s="8"/>
      <c r="K107" s="8"/>
      <c r="L107" s="8"/>
      <c r="M107" s="63">
        <v>6</v>
      </c>
      <c r="N107" s="24">
        <f>M107*100/M94</f>
        <v>0.52356020942408377</v>
      </c>
      <c r="O107" s="8"/>
      <c r="P107" s="8"/>
      <c r="R107" s="95"/>
      <c r="T107" s="95"/>
      <c r="V107" s="95"/>
      <c r="X107" s="95"/>
      <c r="Z107" s="95"/>
      <c r="AB107" s="95"/>
      <c r="AD107" s="95"/>
      <c r="AF107" s="95"/>
      <c r="AH107" s="95"/>
      <c r="AJ107" s="95"/>
      <c r="AL107" s="95"/>
      <c r="AN107" s="95"/>
      <c r="AP107" s="95"/>
    </row>
    <row r="108" spans="2:42" ht="24.75" customHeight="1" x14ac:dyDescent="0.3">
      <c r="B108" s="12" t="s">
        <v>19</v>
      </c>
      <c r="C108" s="16">
        <v>648</v>
      </c>
      <c r="D108" s="23">
        <f>C108*100/C94</f>
        <v>60.111317254174395</v>
      </c>
      <c r="E108" s="25">
        <v>800</v>
      </c>
      <c r="F108" s="24">
        <f>E108*100/E94</f>
        <v>67.340067340067336</v>
      </c>
      <c r="G108" s="16">
        <v>640</v>
      </c>
      <c r="H108" s="23">
        <f>G108*100/G94</f>
        <v>55.652173913043477</v>
      </c>
      <c r="I108" s="25">
        <v>490</v>
      </c>
      <c r="J108" s="24">
        <f>I108*100/I94</f>
        <v>44.064748201438846</v>
      </c>
      <c r="K108" s="25">
        <v>690</v>
      </c>
      <c r="L108" s="24">
        <f>K108*100/K94</f>
        <v>60.632688927943761</v>
      </c>
      <c r="M108" s="16">
        <v>684</v>
      </c>
      <c r="N108" s="23">
        <f>M108*100/M94</f>
        <v>59.68586387434555</v>
      </c>
      <c r="O108" s="16">
        <v>789</v>
      </c>
      <c r="P108" s="23">
        <f>O108*100/O94</f>
        <v>64.566284779050733</v>
      </c>
      <c r="R108" s="95"/>
      <c r="T108" s="95"/>
      <c r="V108" s="95"/>
      <c r="X108" s="95"/>
      <c r="Z108" s="95"/>
      <c r="AB108" s="95"/>
      <c r="AD108" s="95"/>
      <c r="AF108" s="95"/>
      <c r="AH108" s="95"/>
      <c r="AJ108" s="95"/>
      <c r="AL108" s="95"/>
      <c r="AN108" s="95"/>
      <c r="AP108" s="95"/>
    </row>
    <row r="109" spans="2:42" ht="24.75" customHeight="1" x14ac:dyDescent="0.3">
      <c r="B109" s="12" t="s">
        <v>20</v>
      </c>
      <c r="C109" s="16">
        <v>341</v>
      </c>
      <c r="D109" s="23">
        <f>C109*100/C94</f>
        <v>31.632653061224488</v>
      </c>
      <c r="E109" s="25">
        <v>165</v>
      </c>
      <c r="F109" s="24">
        <f>E109*100/E94</f>
        <v>13.888888888888889</v>
      </c>
      <c r="G109" s="16">
        <v>139</v>
      </c>
      <c r="H109" s="23">
        <f>G109*100/G94</f>
        <v>12.086956521739131</v>
      </c>
      <c r="I109" s="7"/>
      <c r="J109" s="8"/>
      <c r="K109" s="25">
        <v>104</v>
      </c>
      <c r="L109" s="24">
        <f>K109*100/K94</f>
        <v>9.1388400702987695</v>
      </c>
      <c r="M109" s="36">
        <v>264</v>
      </c>
      <c r="N109" s="40">
        <f>M109*100/M94</f>
        <v>23.036649214659686</v>
      </c>
      <c r="O109" s="36">
        <v>98</v>
      </c>
      <c r="P109" s="40">
        <f>O109*100/O94</f>
        <v>8.0196399345335507</v>
      </c>
      <c r="R109" s="95"/>
      <c r="T109" s="95"/>
      <c r="V109" s="95"/>
      <c r="X109" s="95"/>
      <c r="Z109" s="95"/>
      <c r="AB109" s="95"/>
      <c r="AD109" s="95"/>
      <c r="AF109" s="95"/>
      <c r="AH109" s="95"/>
      <c r="AJ109" s="95"/>
      <c r="AL109" s="95"/>
      <c r="AN109" s="95"/>
      <c r="AP109" s="95"/>
    </row>
    <row r="110" spans="2:42" ht="24.75" customHeight="1" x14ac:dyDescent="0.3">
      <c r="B110" s="11" t="s">
        <v>33</v>
      </c>
      <c r="C110" s="7"/>
      <c r="D110" s="8"/>
      <c r="E110" s="7"/>
      <c r="F110" s="8"/>
      <c r="G110" s="8"/>
      <c r="H110" s="8"/>
      <c r="I110" s="25">
        <v>123</v>
      </c>
      <c r="J110" s="24">
        <f>I110*100/I94</f>
        <v>11.061151079136691</v>
      </c>
      <c r="K110" s="7"/>
      <c r="L110" s="8"/>
      <c r="M110" s="7"/>
      <c r="N110" s="8"/>
      <c r="O110" s="7"/>
      <c r="P110" s="8"/>
      <c r="R110" s="95"/>
      <c r="T110" s="95"/>
      <c r="V110" s="95"/>
      <c r="X110" s="95"/>
      <c r="Z110" s="95"/>
      <c r="AB110" s="95"/>
      <c r="AD110" s="95"/>
      <c r="AF110" s="95"/>
      <c r="AH110" s="95"/>
      <c r="AJ110" s="95"/>
      <c r="AL110" s="95"/>
      <c r="AN110" s="95"/>
      <c r="AP110" s="95"/>
    </row>
    <row r="111" spans="2:42" ht="24.75" customHeight="1" x14ac:dyDescent="0.3">
      <c r="B111" s="12" t="s">
        <v>22</v>
      </c>
      <c r="C111" s="7"/>
      <c r="D111" s="8"/>
      <c r="E111" s="7"/>
      <c r="F111" s="8"/>
      <c r="G111" s="7"/>
      <c r="H111" s="8"/>
      <c r="I111" s="7"/>
      <c r="J111" s="8"/>
      <c r="K111" s="25">
        <v>17</v>
      </c>
      <c r="L111" s="24">
        <f>K111*100/K94</f>
        <v>1.4938488576449913</v>
      </c>
      <c r="M111" s="16">
        <v>8</v>
      </c>
      <c r="N111" s="23">
        <f>M111*100/M94</f>
        <v>0.69808027923211169</v>
      </c>
      <c r="O111" s="16">
        <v>3</v>
      </c>
      <c r="P111" s="23">
        <f>O111*100/O94</f>
        <v>0.24549918166939444</v>
      </c>
      <c r="R111" s="95"/>
      <c r="T111" s="95"/>
      <c r="V111" s="95"/>
      <c r="X111" s="95"/>
      <c r="Z111" s="95"/>
      <c r="AB111" s="95"/>
      <c r="AD111" s="95"/>
      <c r="AF111" s="95"/>
      <c r="AH111" s="95"/>
      <c r="AJ111" s="95"/>
      <c r="AL111" s="95"/>
      <c r="AN111" s="95"/>
      <c r="AP111" s="95"/>
    </row>
    <row r="112" spans="2:42" ht="24.75" customHeight="1" x14ac:dyDescent="0.3">
      <c r="B112" s="12" t="s">
        <v>23</v>
      </c>
      <c r="C112" s="7"/>
      <c r="D112" s="8"/>
      <c r="E112" s="7"/>
      <c r="F112" s="8"/>
      <c r="G112" s="7"/>
      <c r="H112" s="8"/>
      <c r="I112" s="7"/>
      <c r="J112" s="8"/>
      <c r="K112" s="8"/>
      <c r="L112" s="8"/>
      <c r="M112" s="16">
        <v>7</v>
      </c>
      <c r="N112" s="23">
        <f>M112*100/M94</f>
        <v>0.61082024432809778</v>
      </c>
      <c r="O112" s="8"/>
      <c r="P112" s="8"/>
      <c r="R112" s="95"/>
      <c r="T112" s="95"/>
      <c r="V112" s="95"/>
      <c r="X112" s="95"/>
      <c r="Z112" s="95"/>
      <c r="AB112" s="95"/>
      <c r="AD112" s="95"/>
      <c r="AF112" s="95"/>
      <c r="AH112" s="95"/>
      <c r="AJ112" s="95"/>
      <c r="AL112" s="95"/>
      <c r="AN112" s="95"/>
      <c r="AP112" s="95"/>
    </row>
    <row r="113" spans="2:18" ht="24.75" customHeight="1" x14ac:dyDescent="0.3">
      <c r="B113" s="12" t="s">
        <v>24</v>
      </c>
      <c r="C113" s="25">
        <v>15</v>
      </c>
      <c r="D113" s="24">
        <f>C113*100/C94</f>
        <v>1.3914656771799629</v>
      </c>
      <c r="E113" s="7"/>
      <c r="F113" s="8"/>
      <c r="G113" s="7"/>
      <c r="H113" s="8"/>
      <c r="I113" s="7"/>
      <c r="J113" s="8"/>
      <c r="K113" s="7"/>
      <c r="L113" s="8"/>
      <c r="M113" s="7"/>
      <c r="N113" s="8"/>
      <c r="O113" s="7"/>
      <c r="P113" s="8"/>
      <c r="R113" s="95"/>
    </row>
    <row r="114" spans="2:18" ht="3.75" customHeight="1" x14ac:dyDescent="0.3">
      <c r="B114" s="60"/>
      <c r="C114" s="14"/>
      <c r="D114" s="14"/>
      <c r="E114" s="14"/>
      <c r="F114" s="14"/>
      <c r="G114" s="14"/>
      <c r="H114" s="14"/>
      <c r="I114" s="14"/>
      <c r="J114" s="14"/>
      <c r="K114" s="14"/>
      <c r="L114" s="14"/>
      <c r="M114" s="14"/>
      <c r="N114" s="14"/>
      <c r="O114" s="14"/>
      <c r="P114" s="14"/>
    </row>
    <row r="115" spans="2:18" x14ac:dyDescent="0.3">
      <c r="B115" s="6" t="s">
        <v>438</v>
      </c>
    </row>
    <row r="116" spans="2:18" ht="23.25" customHeight="1" x14ac:dyDescent="0.3">
      <c r="B116" s="131" t="s">
        <v>202</v>
      </c>
      <c r="C116" s="131"/>
      <c r="D116" s="131"/>
      <c r="E116" s="131"/>
      <c r="F116" s="131"/>
      <c r="G116" s="131"/>
      <c r="H116" s="131"/>
      <c r="I116" s="131"/>
      <c r="J116" s="131"/>
      <c r="K116" s="131"/>
      <c r="L116" s="131"/>
      <c r="M116" s="131"/>
      <c r="N116" s="131"/>
      <c r="O116" s="131"/>
      <c r="P116" s="131"/>
    </row>
    <row r="117" spans="2:18" ht="14.25" customHeight="1" x14ac:dyDescent="0.3">
      <c r="C117" s="19"/>
      <c r="E117" s="19"/>
      <c r="G117" s="19"/>
      <c r="I117" s="19"/>
      <c r="K117" s="19"/>
      <c r="M117" s="19"/>
      <c r="O117" s="19"/>
    </row>
    <row r="118" spans="2:18" ht="30" customHeight="1" x14ac:dyDescent="0.3">
      <c r="B118" s="115" t="s">
        <v>394</v>
      </c>
      <c r="C118" s="115"/>
      <c r="D118" s="115"/>
      <c r="E118" s="115"/>
      <c r="F118" s="115"/>
      <c r="G118" s="115"/>
      <c r="H118" s="115"/>
      <c r="I118" s="115"/>
      <c r="J118" s="115"/>
      <c r="K118" s="115"/>
      <c r="L118" s="115"/>
      <c r="M118" s="115"/>
      <c r="N118" s="115"/>
      <c r="O118" s="115"/>
      <c r="P118" s="116"/>
    </row>
    <row r="119" spans="2:18" ht="15" customHeight="1" x14ac:dyDescent="0.3">
      <c r="B119" s="15" t="s">
        <v>27</v>
      </c>
      <c r="C119" s="117">
        <v>2001</v>
      </c>
      <c r="D119" s="118"/>
      <c r="E119" s="117">
        <v>2005</v>
      </c>
      <c r="F119" s="118"/>
      <c r="G119" s="117" t="s">
        <v>204</v>
      </c>
      <c r="H119" s="118"/>
      <c r="I119" s="117">
        <v>2013</v>
      </c>
      <c r="J119" s="118"/>
      <c r="K119" s="117">
        <v>2017</v>
      </c>
      <c r="L119" s="118"/>
      <c r="M119" s="125">
        <v>2021</v>
      </c>
      <c r="N119" s="126"/>
      <c r="O119" s="125">
        <v>2025</v>
      </c>
      <c r="P119" s="126"/>
    </row>
    <row r="120" spans="2:18" x14ac:dyDescent="0.3">
      <c r="B120" s="127" t="s">
        <v>0</v>
      </c>
      <c r="C120" s="119">
        <v>44911</v>
      </c>
      <c r="D120" s="142"/>
      <c r="E120" s="119">
        <v>44843</v>
      </c>
      <c r="F120" s="142"/>
      <c r="G120" s="119">
        <v>44845</v>
      </c>
      <c r="H120" s="142"/>
      <c r="I120" s="119">
        <v>44833</v>
      </c>
      <c r="J120" s="142"/>
      <c r="K120" s="119">
        <v>44835</v>
      </c>
      <c r="L120" s="142"/>
      <c r="M120" s="123">
        <v>44830</v>
      </c>
      <c r="N120" s="124"/>
      <c r="O120" s="123">
        <v>45942</v>
      </c>
      <c r="P120" s="124"/>
    </row>
    <row r="121" spans="2:18" ht="24.75" customHeight="1" x14ac:dyDescent="0.3">
      <c r="B121" s="128"/>
      <c r="C121" s="68" t="s">
        <v>4</v>
      </c>
      <c r="D121" s="72" t="s">
        <v>5</v>
      </c>
      <c r="E121" s="72" t="s">
        <v>4</v>
      </c>
      <c r="F121" s="72" t="s">
        <v>5</v>
      </c>
      <c r="G121" s="68" t="s">
        <v>4</v>
      </c>
      <c r="H121" s="71" t="s">
        <v>5</v>
      </c>
      <c r="I121" s="68" t="s">
        <v>4</v>
      </c>
      <c r="J121" s="71" t="s">
        <v>5</v>
      </c>
      <c r="K121" s="68" t="s">
        <v>4</v>
      </c>
      <c r="L121" s="71" t="s">
        <v>5</v>
      </c>
      <c r="M121" s="68" t="s">
        <v>4</v>
      </c>
      <c r="N121" s="71" t="s">
        <v>5</v>
      </c>
      <c r="O121" s="68" t="s">
        <v>4</v>
      </c>
      <c r="P121" s="71" t="s">
        <v>5</v>
      </c>
      <c r="R121" s="95"/>
    </row>
    <row r="122" spans="2:18" ht="24.75" customHeight="1" x14ac:dyDescent="0.3">
      <c r="B122" s="6" t="s">
        <v>1</v>
      </c>
      <c r="C122" s="16">
        <v>2473</v>
      </c>
      <c r="D122" s="23">
        <v>100</v>
      </c>
      <c r="E122" s="25">
        <v>2832</v>
      </c>
      <c r="F122" s="24">
        <v>100</v>
      </c>
      <c r="G122" s="16">
        <v>3156</v>
      </c>
      <c r="H122" s="23">
        <v>100</v>
      </c>
      <c r="I122" s="25">
        <v>3200</v>
      </c>
      <c r="J122" s="24">
        <v>100</v>
      </c>
      <c r="K122" s="25">
        <v>3047</v>
      </c>
      <c r="L122" s="24">
        <v>100</v>
      </c>
      <c r="M122" s="36">
        <v>3050</v>
      </c>
      <c r="N122" s="37">
        <v>100</v>
      </c>
      <c r="O122" s="36">
        <v>3004</v>
      </c>
      <c r="P122" s="37">
        <v>100</v>
      </c>
      <c r="R122" s="95"/>
    </row>
    <row r="123" spans="2:18" ht="24.75" customHeight="1" x14ac:dyDescent="0.3">
      <c r="B123" s="84" t="s">
        <v>28</v>
      </c>
      <c r="C123" s="16">
        <v>1383</v>
      </c>
      <c r="D123" s="23">
        <f>C123*100/C122</f>
        <v>55.923978972907399</v>
      </c>
      <c r="E123" s="25">
        <v>1584</v>
      </c>
      <c r="F123" s="24">
        <f>E123*100/E122</f>
        <v>55.932203389830505</v>
      </c>
      <c r="G123" s="16">
        <v>1732</v>
      </c>
      <c r="H123" s="23">
        <f>G123*100/G122</f>
        <v>54.879594423320661</v>
      </c>
      <c r="I123" s="25">
        <v>1716</v>
      </c>
      <c r="J123" s="24">
        <f>I123*100/I122</f>
        <v>53.625</v>
      </c>
      <c r="K123" s="25">
        <v>1619</v>
      </c>
      <c r="L123" s="24">
        <f>K123*100/K122</f>
        <v>53.134230390548083</v>
      </c>
      <c r="M123" s="36">
        <v>1681</v>
      </c>
      <c r="N123" s="37">
        <f>M123*100/M122</f>
        <v>55.114754098360656</v>
      </c>
      <c r="O123" s="36">
        <v>1637</v>
      </c>
      <c r="P123" s="37">
        <f>O123*100/O122</f>
        <v>54.494007989347537</v>
      </c>
      <c r="R123" s="95"/>
    </row>
    <row r="124" spans="2:18" ht="24.75" customHeight="1" x14ac:dyDescent="0.3">
      <c r="B124" s="85" t="s">
        <v>2</v>
      </c>
      <c r="C124" s="16">
        <v>20</v>
      </c>
      <c r="D124" s="23">
        <f>C124*100/C123</f>
        <v>1.4461315979754157</v>
      </c>
      <c r="E124" s="25">
        <v>22</v>
      </c>
      <c r="F124" s="24">
        <f>E124*100/E123</f>
        <v>1.3888888888888888</v>
      </c>
      <c r="G124" s="16">
        <v>15</v>
      </c>
      <c r="H124" s="23">
        <f>G124*100/G123</f>
        <v>0.86605080831408776</v>
      </c>
      <c r="I124" s="25">
        <v>35</v>
      </c>
      <c r="J124" s="24">
        <f>I124*100/I123</f>
        <v>2.0396270396270397</v>
      </c>
      <c r="K124" s="25">
        <v>23</v>
      </c>
      <c r="L124" s="24">
        <f>K124*100/K123</f>
        <v>1.4206300185299567</v>
      </c>
      <c r="M124" s="36">
        <v>26</v>
      </c>
      <c r="N124" s="37">
        <f>M124*100/M123</f>
        <v>1.5466983938132064</v>
      </c>
      <c r="O124" s="36">
        <v>19</v>
      </c>
      <c r="P124" s="37">
        <f>O124*100/O123</f>
        <v>1.1606597434331094</v>
      </c>
      <c r="R124" s="95"/>
    </row>
    <row r="125" spans="2:18" ht="24.75" customHeight="1" x14ac:dyDescent="0.3">
      <c r="B125" s="85" t="s">
        <v>3</v>
      </c>
      <c r="C125" s="16">
        <v>30</v>
      </c>
      <c r="D125" s="23">
        <f>C125*100/C123</f>
        <v>2.1691973969631237</v>
      </c>
      <c r="E125" s="25">
        <v>45</v>
      </c>
      <c r="F125" s="24">
        <f>E125*100/E123</f>
        <v>2.8409090909090908</v>
      </c>
      <c r="G125" s="16">
        <v>48</v>
      </c>
      <c r="H125" s="23">
        <f>G125*100/G123</f>
        <v>2.7713625866050808</v>
      </c>
      <c r="I125" s="25">
        <v>71</v>
      </c>
      <c r="J125" s="24">
        <f>I125*100/I123</f>
        <v>4.1375291375291372</v>
      </c>
      <c r="K125" s="25">
        <v>43</v>
      </c>
      <c r="L125" s="24">
        <f>K125*100/K123</f>
        <v>2.6559604694255712</v>
      </c>
      <c r="M125" s="36">
        <v>41</v>
      </c>
      <c r="N125" s="37">
        <f>M125*100/M123</f>
        <v>2.4390243902439024</v>
      </c>
      <c r="O125" s="36">
        <v>24</v>
      </c>
      <c r="P125" s="37">
        <f>O125*100/O123</f>
        <v>1.4660965180207697</v>
      </c>
      <c r="R125" s="95"/>
    </row>
    <row r="126" spans="2:18" ht="24.75" customHeight="1" x14ac:dyDescent="0.3">
      <c r="B126" s="6" t="s">
        <v>130</v>
      </c>
      <c r="C126" s="98">
        <v>0</v>
      </c>
      <c r="D126" s="23">
        <f>-SUM(D124:D125)-SUM(D127:D142)+D122</f>
        <v>0</v>
      </c>
      <c r="E126" s="98">
        <v>0</v>
      </c>
      <c r="F126" s="23">
        <f>-SUM(F124:F125)-SUM(F127:F142)+F122</f>
        <v>0</v>
      </c>
      <c r="G126" s="102">
        <f>-SUM(G124:G125)-SUM(G127:G142)+G123</f>
        <v>65</v>
      </c>
      <c r="H126" s="23">
        <f>-SUM(H124:H125)-SUM(H127:H142)+H122</f>
        <v>3.752886836027713</v>
      </c>
      <c r="I126" s="98">
        <v>0</v>
      </c>
      <c r="J126" s="23">
        <f>-SUM(J124:J125)-SUM(J127:J142)+J122</f>
        <v>0</v>
      </c>
      <c r="K126" s="98">
        <v>0</v>
      </c>
      <c r="L126" s="23">
        <f>-SUM(L124:L125)-SUM(L127:L142)+L122</f>
        <v>0</v>
      </c>
      <c r="M126" s="98">
        <v>0</v>
      </c>
      <c r="N126" s="23">
        <f>-SUM(N124:N125)-SUM(N127:N142)+N122</f>
        <v>0</v>
      </c>
      <c r="O126" s="98">
        <v>0</v>
      </c>
      <c r="P126" s="23">
        <f>-SUM(P124:P125)-SUM(P127:P142)+P122</f>
        <v>0</v>
      </c>
      <c r="R126" s="95"/>
    </row>
    <row r="127" spans="2:18" ht="24.75" customHeight="1" x14ac:dyDescent="0.3">
      <c r="B127" s="85" t="s">
        <v>7</v>
      </c>
      <c r="C127" s="7"/>
      <c r="D127" s="8"/>
      <c r="E127" s="25">
        <v>50</v>
      </c>
      <c r="F127" s="24">
        <f>E127*100/E123</f>
        <v>3.1565656565656566</v>
      </c>
      <c r="G127" s="16">
        <v>39</v>
      </c>
      <c r="H127" s="23">
        <f>G127*100/G123</f>
        <v>2.2517321016166281</v>
      </c>
      <c r="I127" s="7"/>
      <c r="J127" s="8"/>
      <c r="K127" s="25">
        <v>39</v>
      </c>
      <c r="L127" s="24">
        <f>K127*100/K123</f>
        <v>2.4088943792464486</v>
      </c>
      <c r="M127" s="7"/>
      <c r="N127" s="8"/>
      <c r="O127" s="7"/>
      <c r="P127" s="8"/>
      <c r="R127" s="95"/>
    </row>
    <row r="128" spans="2:18" ht="24.75" customHeight="1" x14ac:dyDescent="0.3">
      <c r="B128" s="85" t="s">
        <v>8</v>
      </c>
      <c r="C128" s="16">
        <v>43</v>
      </c>
      <c r="D128" s="23">
        <f>C128*100/C123</f>
        <v>3.1091829356471439</v>
      </c>
      <c r="E128" s="25">
        <v>66</v>
      </c>
      <c r="F128" s="24">
        <f>E128*100/E123</f>
        <v>4.166666666666667</v>
      </c>
      <c r="G128" s="16">
        <v>133</v>
      </c>
      <c r="H128" s="23">
        <f>G128*100/G123</f>
        <v>7.6789838337182452</v>
      </c>
      <c r="I128" s="25">
        <v>316</v>
      </c>
      <c r="J128" s="24">
        <f>I128*100/I123</f>
        <v>18.414918414918414</v>
      </c>
      <c r="K128" s="25">
        <v>158</v>
      </c>
      <c r="L128" s="24">
        <f>K128*100/K123</f>
        <v>9.7591105620753549</v>
      </c>
      <c r="M128" s="33">
        <v>106</v>
      </c>
      <c r="N128" s="45">
        <f>M128*100/M123</f>
        <v>6.3057703747769187</v>
      </c>
      <c r="O128" s="33">
        <v>56</v>
      </c>
      <c r="P128" s="45">
        <f>O128*100/O123</f>
        <v>3.4208918753817961</v>
      </c>
      <c r="R128" s="95"/>
    </row>
    <row r="129" spans="2:18" ht="24.75" customHeight="1" x14ac:dyDescent="0.3">
      <c r="B129" s="85" t="s">
        <v>10</v>
      </c>
      <c r="C129" s="7"/>
      <c r="D129" s="8"/>
      <c r="E129" s="7"/>
      <c r="F129" s="8"/>
      <c r="G129" s="7"/>
      <c r="H129" s="8"/>
      <c r="I129" s="7"/>
      <c r="J129" s="8"/>
      <c r="K129" s="7"/>
      <c r="L129" s="8"/>
      <c r="M129" s="33">
        <v>43</v>
      </c>
      <c r="N129" s="45">
        <f>M129*100/M123</f>
        <v>2.5580011897679951</v>
      </c>
      <c r="O129" s="33">
        <v>236</v>
      </c>
      <c r="P129" s="45">
        <f>O129*100/O123</f>
        <v>14.416615760537569</v>
      </c>
      <c r="R129" s="95"/>
    </row>
    <row r="130" spans="2:18" ht="24.75" customHeight="1" x14ac:dyDescent="0.3">
      <c r="B130" s="85" t="s">
        <v>11</v>
      </c>
      <c r="C130" s="7"/>
      <c r="D130" s="8"/>
      <c r="E130" s="7"/>
      <c r="F130" s="8"/>
      <c r="G130" s="7"/>
      <c r="H130" s="8"/>
      <c r="I130" s="7"/>
      <c r="J130" s="8"/>
      <c r="K130" s="7"/>
      <c r="L130" s="8"/>
      <c r="M130" s="7"/>
      <c r="N130" s="7"/>
      <c r="O130" s="33">
        <v>24</v>
      </c>
      <c r="P130" s="45">
        <f>O130*100/O123</f>
        <v>1.4660965180207697</v>
      </c>
      <c r="R130" s="95"/>
    </row>
    <row r="131" spans="2:18" ht="24.75" customHeight="1" x14ac:dyDescent="0.3">
      <c r="B131" s="85" t="s">
        <v>12</v>
      </c>
      <c r="C131" s="7"/>
      <c r="D131" s="8"/>
      <c r="E131" s="7"/>
      <c r="F131" s="8"/>
      <c r="G131" s="7"/>
      <c r="H131" s="7"/>
      <c r="I131" s="7"/>
      <c r="J131" s="8"/>
      <c r="K131" s="7"/>
      <c r="L131" s="8"/>
      <c r="M131" s="16">
        <v>26</v>
      </c>
      <c r="N131" s="23">
        <f>M131*100/M123</f>
        <v>1.5466983938132064</v>
      </c>
      <c r="O131" s="16">
        <v>174</v>
      </c>
      <c r="P131" s="23">
        <f>O131*100/O123</f>
        <v>10.62919975565058</v>
      </c>
      <c r="R131" s="95"/>
    </row>
    <row r="132" spans="2:18" ht="24.75" customHeight="1" x14ac:dyDescent="0.3">
      <c r="B132" s="85" t="s">
        <v>13</v>
      </c>
      <c r="C132" s="7"/>
      <c r="D132" s="8"/>
      <c r="E132" s="7"/>
      <c r="F132" s="8"/>
      <c r="G132" s="16">
        <v>179</v>
      </c>
      <c r="H132" s="23">
        <f>G132*100/G123</f>
        <v>10.334872979214781</v>
      </c>
      <c r="I132" s="25">
        <v>184</v>
      </c>
      <c r="J132" s="24">
        <f>I132*100/I123</f>
        <v>10.722610722610723</v>
      </c>
      <c r="K132" s="25">
        <v>35</v>
      </c>
      <c r="L132" s="24">
        <f>K132*100/K123</f>
        <v>2.1618282890673255</v>
      </c>
      <c r="M132" s="7"/>
      <c r="N132" s="8"/>
      <c r="O132" s="7"/>
      <c r="P132" s="8"/>
      <c r="R132" s="95"/>
    </row>
    <row r="133" spans="2:18" ht="24.75" customHeight="1" x14ac:dyDescent="0.3">
      <c r="B133" s="85" t="s">
        <v>14</v>
      </c>
      <c r="C133" s="7"/>
      <c r="D133" s="8"/>
      <c r="E133" s="7"/>
      <c r="F133" s="8"/>
      <c r="G133" s="8"/>
      <c r="H133" s="8"/>
      <c r="I133" s="25">
        <v>64</v>
      </c>
      <c r="J133" s="24">
        <f>I133*100/I123</f>
        <v>3.7296037296037294</v>
      </c>
      <c r="K133" s="7"/>
      <c r="L133" s="8"/>
      <c r="M133" s="7"/>
      <c r="N133" s="31"/>
      <c r="O133" s="7"/>
      <c r="P133" s="31"/>
      <c r="R133" s="95"/>
    </row>
    <row r="134" spans="2:18" ht="24.75" customHeight="1" x14ac:dyDescent="0.3">
      <c r="B134" s="85" t="s">
        <v>15</v>
      </c>
      <c r="C134" s="16">
        <v>104</v>
      </c>
      <c r="D134" s="23">
        <f>C134*100/C123</f>
        <v>7.5198843094721619</v>
      </c>
      <c r="E134" s="25">
        <v>161</v>
      </c>
      <c r="F134" s="24">
        <f>E134*100/E123</f>
        <v>10.164141414141413</v>
      </c>
      <c r="G134" s="16">
        <v>149</v>
      </c>
      <c r="H134" s="23">
        <f>G134*100/G123</f>
        <v>8.6027713625866049</v>
      </c>
      <c r="I134" s="25">
        <v>82</v>
      </c>
      <c r="J134" s="24">
        <f>I134*100/I123</f>
        <v>4.7785547785547786</v>
      </c>
      <c r="K134" s="25">
        <v>59</v>
      </c>
      <c r="L134" s="24">
        <f>K134*100/K123</f>
        <v>3.644224830142063</v>
      </c>
      <c r="M134" s="16">
        <v>40</v>
      </c>
      <c r="N134" s="32">
        <f>M134*100/M123</f>
        <v>2.3795359904818558</v>
      </c>
      <c r="O134" s="16">
        <v>33</v>
      </c>
      <c r="P134" s="32">
        <f>O134*100/O123</f>
        <v>2.0158827122785583</v>
      </c>
      <c r="R134" s="95"/>
    </row>
    <row r="135" spans="2:18" ht="24.75" customHeight="1" x14ac:dyDescent="0.3">
      <c r="B135" s="85" t="s">
        <v>18</v>
      </c>
      <c r="C135" s="7"/>
      <c r="D135" s="8"/>
      <c r="E135" s="7"/>
      <c r="F135" s="8"/>
      <c r="G135" s="7"/>
      <c r="H135" s="8"/>
      <c r="I135" s="7"/>
      <c r="J135" s="8"/>
      <c r="K135" s="25">
        <v>29</v>
      </c>
      <c r="L135" s="24">
        <f>K135*100/K123</f>
        <v>1.7912291537986411</v>
      </c>
      <c r="M135" s="7"/>
      <c r="N135" s="8"/>
      <c r="O135" s="7"/>
      <c r="P135" s="8"/>
      <c r="R135" s="95"/>
    </row>
    <row r="136" spans="2:18" ht="24.75" customHeight="1" x14ac:dyDescent="0.3">
      <c r="B136" s="87" t="s">
        <v>35</v>
      </c>
      <c r="C136" s="7"/>
      <c r="D136" s="8"/>
      <c r="E136" s="7"/>
      <c r="F136" s="8"/>
      <c r="G136" s="7"/>
      <c r="H136" s="8"/>
      <c r="I136" s="7"/>
      <c r="J136" s="7"/>
      <c r="K136" s="7"/>
      <c r="L136" s="7"/>
      <c r="M136" s="63">
        <v>6</v>
      </c>
      <c r="N136" s="24">
        <f>M136*100/M123</f>
        <v>0.35693039857227843</v>
      </c>
      <c r="O136" s="7"/>
      <c r="P136" s="7"/>
      <c r="R136" s="95"/>
    </row>
    <row r="137" spans="2:18" ht="24.75" customHeight="1" x14ac:dyDescent="0.3">
      <c r="B137" s="85" t="s">
        <v>19</v>
      </c>
      <c r="C137" s="16">
        <v>826</v>
      </c>
      <c r="D137" s="23">
        <f>C137*100/C123</f>
        <v>59.725234996384671</v>
      </c>
      <c r="E137" s="25">
        <v>861</v>
      </c>
      <c r="F137" s="24">
        <f>E137*100/E123</f>
        <v>54.356060606060609</v>
      </c>
      <c r="G137" s="16">
        <v>764</v>
      </c>
      <c r="H137" s="23">
        <f>G137*100/G123</f>
        <v>44.110854503464203</v>
      </c>
      <c r="I137" s="25">
        <v>717</v>
      </c>
      <c r="J137" s="24">
        <f>I137*100/I123</f>
        <v>41.78321678321678</v>
      </c>
      <c r="K137" s="25">
        <v>943</v>
      </c>
      <c r="L137" s="24">
        <f>K137*100/K123</f>
        <v>58.245830759728229</v>
      </c>
      <c r="M137" s="16">
        <v>1032</v>
      </c>
      <c r="N137" s="23">
        <f>M137*100/M123</f>
        <v>61.392028554431889</v>
      </c>
      <c r="O137" s="16">
        <v>847</v>
      </c>
      <c r="P137" s="23">
        <f>O137*100/O123</f>
        <v>51.740989615149665</v>
      </c>
      <c r="R137" s="95"/>
    </row>
    <row r="138" spans="2:18" ht="24.75" customHeight="1" x14ac:dyDescent="0.3">
      <c r="B138" s="85" t="s">
        <v>20</v>
      </c>
      <c r="C138" s="16">
        <v>327</v>
      </c>
      <c r="D138" s="23">
        <f>C138*100/C123</f>
        <v>23.644251626898047</v>
      </c>
      <c r="E138" s="25">
        <v>379</v>
      </c>
      <c r="F138" s="24">
        <f>E138*100/E123</f>
        <v>23.926767676767678</v>
      </c>
      <c r="G138" s="16">
        <v>340</v>
      </c>
      <c r="H138" s="23">
        <f>G138*100/G123</f>
        <v>19.630484988452658</v>
      </c>
      <c r="I138" s="7"/>
      <c r="J138" s="8"/>
      <c r="K138" s="25">
        <v>242</v>
      </c>
      <c r="L138" s="24">
        <f>K138*100/K123</f>
        <v>14.947498455836936</v>
      </c>
      <c r="M138" s="36">
        <v>327</v>
      </c>
      <c r="N138" s="40">
        <f>M138*100/M123</f>
        <v>19.452706722189173</v>
      </c>
      <c r="O138" s="36">
        <v>196</v>
      </c>
      <c r="P138" s="40">
        <f>O138*100/O123</f>
        <v>11.973121563836285</v>
      </c>
      <c r="R138" s="95"/>
    </row>
    <row r="139" spans="2:18" ht="24.75" customHeight="1" x14ac:dyDescent="0.3">
      <c r="B139" s="85" t="s">
        <v>33</v>
      </c>
      <c r="C139" s="7"/>
      <c r="D139" s="8"/>
      <c r="E139" s="7"/>
      <c r="F139" s="8"/>
      <c r="G139" s="8"/>
      <c r="H139" s="8"/>
      <c r="I139" s="25">
        <v>247</v>
      </c>
      <c r="J139" s="24">
        <f>I139*100/I123</f>
        <v>14.393939393939394</v>
      </c>
      <c r="K139" s="7"/>
      <c r="L139" s="8"/>
      <c r="M139" s="7"/>
      <c r="N139" s="8"/>
      <c r="O139" s="7"/>
      <c r="P139" s="8"/>
      <c r="R139" s="95"/>
    </row>
    <row r="140" spans="2:18" ht="24.75" customHeight="1" x14ac:dyDescent="0.3">
      <c r="B140" s="86" t="s">
        <v>22</v>
      </c>
      <c r="C140" s="7"/>
      <c r="D140" s="8"/>
      <c r="E140" s="7"/>
      <c r="F140" s="8"/>
      <c r="G140" s="7"/>
      <c r="H140" s="8"/>
      <c r="I140" s="7"/>
      <c r="J140" s="8"/>
      <c r="K140" s="25">
        <v>48</v>
      </c>
      <c r="L140" s="24">
        <f>K140*100/K123</f>
        <v>2.964793082149475</v>
      </c>
      <c r="M140" s="36">
        <v>30</v>
      </c>
      <c r="N140" s="37">
        <f>M140*100/M123</f>
        <v>1.784651992861392</v>
      </c>
      <c r="O140" s="36">
        <v>28</v>
      </c>
      <c r="P140" s="37">
        <f>O140*100/O123</f>
        <v>1.710445937690898</v>
      </c>
      <c r="R140" s="95"/>
    </row>
    <row r="141" spans="2:18" ht="24.75" customHeight="1" x14ac:dyDescent="0.3">
      <c r="B141" s="6" t="s">
        <v>23</v>
      </c>
      <c r="C141" s="7"/>
      <c r="D141" s="8"/>
      <c r="E141" s="7"/>
      <c r="F141" s="8"/>
      <c r="G141" s="7"/>
      <c r="H141" s="8"/>
      <c r="I141" s="7"/>
      <c r="J141" s="8"/>
      <c r="K141" s="8"/>
      <c r="L141" s="8"/>
      <c r="M141" s="36">
        <v>4</v>
      </c>
      <c r="N141" s="37">
        <f>M141*100/M123</f>
        <v>0.23795359904818561</v>
      </c>
      <c r="O141" s="7"/>
      <c r="P141" s="7">
        <f>O141*100/O123</f>
        <v>0</v>
      </c>
      <c r="R141" s="95"/>
    </row>
    <row r="142" spans="2:18" ht="24.75" customHeight="1" x14ac:dyDescent="0.3">
      <c r="B142" s="6" t="s">
        <v>24</v>
      </c>
      <c r="C142" s="25">
        <v>33</v>
      </c>
      <c r="D142" s="24">
        <f>C142*100/C123</f>
        <v>2.3861171366594358</v>
      </c>
      <c r="E142" s="7"/>
      <c r="F142" s="8"/>
      <c r="G142" s="7"/>
      <c r="H142" s="8"/>
      <c r="I142" s="7"/>
      <c r="J142" s="8"/>
      <c r="K142" s="7"/>
      <c r="L142" s="8"/>
      <c r="M142" s="7"/>
      <c r="N142" s="8"/>
      <c r="O142" s="7"/>
      <c r="P142" s="8"/>
    </row>
    <row r="143" spans="2:18" ht="3.75" customHeight="1" x14ac:dyDescent="0.3">
      <c r="B143" s="60"/>
      <c r="C143" s="60"/>
      <c r="D143" s="60"/>
      <c r="E143" s="60"/>
      <c r="F143" s="60"/>
      <c r="G143" s="60"/>
      <c r="H143" s="60"/>
      <c r="I143" s="60"/>
      <c r="J143" s="60"/>
      <c r="K143" s="60"/>
      <c r="L143" s="60"/>
      <c r="M143" s="60"/>
      <c r="N143" s="60"/>
      <c r="O143" s="60"/>
      <c r="P143" s="60"/>
    </row>
    <row r="144" spans="2:18" ht="14.25" customHeight="1" x14ac:dyDescent="0.3">
      <c r="B144" s="6" t="s">
        <v>438</v>
      </c>
    </row>
    <row r="145" spans="2:16" ht="23.25" customHeight="1" x14ac:dyDescent="0.3">
      <c r="B145" s="131" t="s">
        <v>205</v>
      </c>
      <c r="C145" s="131"/>
      <c r="D145" s="131"/>
      <c r="E145" s="131"/>
      <c r="F145" s="131"/>
      <c r="G145" s="131"/>
      <c r="H145" s="131"/>
      <c r="I145" s="131"/>
      <c r="J145" s="131"/>
      <c r="K145" s="131"/>
      <c r="L145" s="131"/>
      <c r="M145" s="131"/>
      <c r="N145" s="131"/>
      <c r="O145" s="131"/>
      <c r="P145" s="131"/>
    </row>
    <row r="146" spans="2:16" x14ac:dyDescent="0.3">
      <c r="B146" s="99" t="s">
        <v>184</v>
      </c>
    </row>
  </sheetData>
  <mergeCells count="86">
    <mergeCell ref="M120:N120"/>
    <mergeCell ref="M60:N60"/>
    <mergeCell ref="M61:N61"/>
    <mergeCell ref="M90:N90"/>
    <mergeCell ref="M91:N91"/>
    <mergeCell ref="M119:N119"/>
    <mergeCell ref="O31:P31"/>
    <mergeCell ref="C31:D31"/>
    <mergeCell ref="E31:F31"/>
    <mergeCell ref="G31:H31"/>
    <mergeCell ref="I31:J31"/>
    <mergeCell ref="K31:L31"/>
    <mergeCell ref="M31:N31"/>
    <mergeCell ref="B2:P2"/>
    <mergeCell ref="C3:D3"/>
    <mergeCell ref="E3:F3"/>
    <mergeCell ref="G3:H3"/>
    <mergeCell ref="I3:J3"/>
    <mergeCell ref="K3:L3"/>
    <mergeCell ref="O3:P3"/>
    <mergeCell ref="M3:N3"/>
    <mergeCell ref="K4:L4"/>
    <mergeCell ref="O4:P4"/>
    <mergeCell ref="B30:P30"/>
    <mergeCell ref="C4:D4"/>
    <mergeCell ref="E4:F4"/>
    <mergeCell ref="G4:H4"/>
    <mergeCell ref="I4:J4"/>
    <mergeCell ref="B4:B5"/>
    <mergeCell ref="M4:N4"/>
    <mergeCell ref="O60:P60"/>
    <mergeCell ref="K32:L32"/>
    <mergeCell ref="O32:P32"/>
    <mergeCell ref="B59:P59"/>
    <mergeCell ref="C32:D32"/>
    <mergeCell ref="E32:F32"/>
    <mergeCell ref="G32:H32"/>
    <mergeCell ref="I32:J32"/>
    <mergeCell ref="B32:B33"/>
    <mergeCell ref="C60:D60"/>
    <mergeCell ref="E60:F60"/>
    <mergeCell ref="G60:H60"/>
    <mergeCell ref="I60:J60"/>
    <mergeCell ref="K60:L60"/>
    <mergeCell ref="B57:P57"/>
    <mergeCell ref="M32:N32"/>
    <mergeCell ref="O90:P90"/>
    <mergeCell ref="K61:L61"/>
    <mergeCell ref="O61:P61"/>
    <mergeCell ref="B89:P89"/>
    <mergeCell ref="C61:D61"/>
    <mergeCell ref="E61:F61"/>
    <mergeCell ref="G61:H61"/>
    <mergeCell ref="I61:J61"/>
    <mergeCell ref="B61:B62"/>
    <mergeCell ref="C90:D90"/>
    <mergeCell ref="E90:F90"/>
    <mergeCell ref="G90:H90"/>
    <mergeCell ref="I90:J90"/>
    <mergeCell ref="K90:L90"/>
    <mergeCell ref="B86:P86"/>
    <mergeCell ref="B87:P87"/>
    <mergeCell ref="C119:D119"/>
    <mergeCell ref="B118:P118"/>
    <mergeCell ref="O91:P91"/>
    <mergeCell ref="C91:D91"/>
    <mergeCell ref="E91:F91"/>
    <mergeCell ref="G91:H91"/>
    <mergeCell ref="I91:J91"/>
    <mergeCell ref="B116:P116"/>
    <mergeCell ref="B1:P1"/>
    <mergeCell ref="B145:P145"/>
    <mergeCell ref="B91:B92"/>
    <mergeCell ref="K120:L120"/>
    <mergeCell ref="O120:P120"/>
    <mergeCell ref="B120:B121"/>
    <mergeCell ref="C120:D120"/>
    <mergeCell ref="E120:F120"/>
    <mergeCell ref="G120:H120"/>
    <mergeCell ref="I120:J120"/>
    <mergeCell ref="K91:L91"/>
    <mergeCell ref="O119:P119"/>
    <mergeCell ref="K119:L119"/>
    <mergeCell ref="I119:J119"/>
    <mergeCell ref="G119:H119"/>
    <mergeCell ref="E119:F119"/>
  </mergeCells>
  <conditionalFormatting sqref="C29">
    <cfRule type="cellIs" dxfId="1863" priority="111" operator="greaterThan">
      <formula>0</formula>
    </cfRule>
  </conditionalFormatting>
  <conditionalFormatting sqref="C58">
    <cfRule type="cellIs" dxfId="1862" priority="84" operator="greaterThan">
      <formula>0</formula>
    </cfRule>
  </conditionalFormatting>
  <conditionalFormatting sqref="C117">
    <cfRule type="cellIs" dxfId="1861" priority="30" operator="greaterThan">
      <formula>0</formula>
    </cfRule>
  </conditionalFormatting>
  <conditionalFormatting sqref="C28:P28 C56:P56 C85:P85 C115:P115">
    <cfRule type="cellIs" dxfId="1860" priority="4" operator="notEqual">
      <formula>0</formula>
    </cfRule>
  </conditionalFormatting>
  <conditionalFormatting sqref="E29">
    <cfRule type="cellIs" dxfId="1859" priority="109" operator="greaterThan">
      <formula>0</formula>
    </cfRule>
  </conditionalFormatting>
  <conditionalFormatting sqref="E58">
    <cfRule type="cellIs" dxfId="1858" priority="82" operator="greaterThan">
      <formula>0</formula>
    </cfRule>
  </conditionalFormatting>
  <conditionalFormatting sqref="E117">
    <cfRule type="cellIs" dxfId="1857" priority="28" operator="greaterThan">
      <formula>0</formula>
    </cfRule>
  </conditionalFormatting>
  <conditionalFormatting sqref="G29">
    <cfRule type="cellIs" dxfId="1856" priority="107" operator="greaterThan">
      <formula>0</formula>
    </cfRule>
  </conditionalFormatting>
  <conditionalFormatting sqref="G58">
    <cfRule type="cellIs" dxfId="1855" priority="80" operator="greaterThan">
      <formula>0</formula>
    </cfRule>
  </conditionalFormatting>
  <conditionalFormatting sqref="G117">
    <cfRule type="cellIs" dxfId="1854" priority="26" operator="greaterThan">
      <formula>0</formula>
    </cfRule>
  </conditionalFormatting>
  <conditionalFormatting sqref="I29">
    <cfRule type="cellIs" dxfId="1853" priority="105" operator="greaterThan">
      <formula>0</formula>
    </cfRule>
  </conditionalFormatting>
  <conditionalFormatting sqref="I58">
    <cfRule type="cellIs" dxfId="1852" priority="78" operator="greaterThan">
      <formula>0</formula>
    </cfRule>
  </conditionalFormatting>
  <conditionalFormatting sqref="I117">
    <cfRule type="cellIs" dxfId="1851" priority="24" operator="greaterThan">
      <formula>0</formula>
    </cfRule>
  </conditionalFormatting>
  <conditionalFormatting sqref="K29">
    <cfRule type="cellIs" dxfId="1850" priority="103" operator="greaterThan">
      <formula>0</formula>
    </cfRule>
  </conditionalFormatting>
  <conditionalFormatting sqref="K58">
    <cfRule type="cellIs" dxfId="1849" priority="76" operator="greaterThan">
      <formula>0</formula>
    </cfRule>
  </conditionalFormatting>
  <conditionalFormatting sqref="K117">
    <cfRule type="cellIs" dxfId="1848" priority="22" operator="greaterThan">
      <formula>0</formula>
    </cfRule>
  </conditionalFormatting>
  <conditionalFormatting sqref="M29">
    <cfRule type="cellIs" dxfId="1847" priority="3" operator="greaterThan">
      <formula>0</formula>
    </cfRule>
  </conditionalFormatting>
  <conditionalFormatting sqref="M58">
    <cfRule type="cellIs" dxfId="1846" priority="2" operator="greaterThan">
      <formula>0</formula>
    </cfRule>
  </conditionalFormatting>
  <conditionalFormatting sqref="M117">
    <cfRule type="cellIs" dxfId="1845" priority="1" operator="greaterThan">
      <formula>0</formula>
    </cfRule>
  </conditionalFormatting>
  <conditionalFormatting sqref="O29">
    <cfRule type="cellIs" dxfId="1844" priority="101" operator="greaterThan">
      <formula>0</formula>
    </cfRule>
  </conditionalFormatting>
  <conditionalFormatting sqref="O58">
    <cfRule type="cellIs" dxfId="1843" priority="74" operator="greaterThan">
      <formula>0</formula>
    </cfRule>
  </conditionalFormatting>
  <conditionalFormatting sqref="O117">
    <cfRule type="cellIs" dxfId="1842" priority="20" operator="greaterThan">
      <formula>0</formula>
    </cfRule>
  </conditionalFormatting>
  <hyperlinks>
    <hyperlink ref="R3" location="ÍNDICE!A1" display="(Voltar ao Índice)" xr:uid="{773D845C-8B1A-4520-B680-ECAAFF6FDBCA}"/>
  </hyperlinks>
  <printOptions horizontalCentered="1"/>
  <pageMargins left="0.47244094488188981" right="0.47244094488188981" top="0.6692913385826772" bottom="0.6692913385826772" header="0" footer="0"/>
  <pageSetup paperSize="9" scale="45" fitToHeight="3" orientation="landscape" verticalDpi="0" r:id="rId1"/>
  <ignoredErrors>
    <ignoredError sqref="G38 G67 G97 G126"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Z139"/>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7265625" style="1" customWidth="1"/>
    <col min="2" max="2" width="16.453125" style="3" bestFit="1" customWidth="1"/>
    <col min="3" max="18" width="9.1796875" style="1"/>
    <col min="19" max="19" width="10.54296875" style="1" bestFit="1" customWidth="1"/>
    <col min="20" max="30" width="9.1796875" style="1"/>
    <col min="31" max="31" width="6.7265625" style="1" customWidth="1"/>
    <col min="32" max="32" width="13.26953125" style="1" bestFit="1" customWidth="1"/>
    <col min="33" max="16384" width="9.1796875" style="1"/>
  </cols>
  <sheetData>
    <row r="1" spans="2:52" ht="30" customHeight="1" x14ac:dyDescent="0.3">
      <c r="B1" s="115" t="s">
        <v>330</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6"/>
    </row>
    <row r="2" spans="2:52" ht="30" customHeight="1" x14ac:dyDescent="0.3">
      <c r="B2" s="138" t="s">
        <v>395</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9"/>
    </row>
    <row r="3" spans="2:52" ht="14.25" customHeight="1" x14ac:dyDescent="0.3">
      <c r="B3" s="15" t="s">
        <v>27</v>
      </c>
      <c r="C3" s="125">
        <v>1976</v>
      </c>
      <c r="D3" s="126"/>
      <c r="E3" s="125">
        <v>1979</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9">
        <v>2021</v>
      </c>
      <c r="AB3" s="126"/>
      <c r="AC3" s="129">
        <v>2025</v>
      </c>
      <c r="AD3" s="126"/>
      <c r="AF3" s="105" t="s">
        <v>371</v>
      </c>
    </row>
    <row r="4" spans="2:52"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5">
        <v>44830</v>
      </c>
      <c r="AB4" s="128"/>
      <c r="AC4" s="135">
        <v>45942</v>
      </c>
      <c r="AD4" s="128"/>
    </row>
    <row r="5" spans="2:52" x14ac:dyDescent="0.3">
      <c r="B5" s="133"/>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68" t="s">
        <v>4</v>
      </c>
      <c r="V5" s="71" t="s">
        <v>5</v>
      </c>
      <c r="W5" s="68" t="s">
        <v>4</v>
      </c>
      <c r="X5" s="71" t="s">
        <v>5</v>
      </c>
      <c r="Y5" s="68" t="s">
        <v>4</v>
      </c>
      <c r="Z5" s="71" t="s">
        <v>5</v>
      </c>
      <c r="AA5" s="68" t="s">
        <v>4</v>
      </c>
      <c r="AB5" s="71" t="s">
        <v>5</v>
      </c>
      <c r="AC5" s="68" t="s">
        <v>4</v>
      </c>
      <c r="AD5" s="71" t="s">
        <v>5</v>
      </c>
    </row>
    <row r="6" spans="2:52" ht="24.75" customHeight="1" x14ac:dyDescent="0.3">
      <c r="B6" s="6" t="s">
        <v>1</v>
      </c>
      <c r="C6" s="16">
        <v>6694</v>
      </c>
      <c r="D6" s="23">
        <v>100</v>
      </c>
      <c r="E6" s="16">
        <v>7166</v>
      </c>
      <c r="F6" s="23">
        <v>100</v>
      </c>
      <c r="G6" s="16">
        <v>7305</v>
      </c>
      <c r="H6" s="23">
        <v>100</v>
      </c>
      <c r="I6" s="16">
        <v>8306</v>
      </c>
      <c r="J6" s="23">
        <v>100</v>
      </c>
      <c r="K6" s="16">
        <v>9249</v>
      </c>
      <c r="L6" s="23">
        <v>100</v>
      </c>
      <c r="M6" s="16">
        <v>9927</v>
      </c>
      <c r="N6" s="23">
        <v>100</v>
      </c>
      <c r="O6" s="16">
        <v>10491</v>
      </c>
      <c r="P6" s="23">
        <v>100</v>
      </c>
      <c r="Q6" s="16">
        <v>10939</v>
      </c>
      <c r="R6" s="23">
        <v>100</v>
      </c>
      <c r="S6" s="25">
        <v>12742</v>
      </c>
      <c r="T6" s="24">
        <v>100</v>
      </c>
      <c r="U6" s="16">
        <v>14725</v>
      </c>
      <c r="V6" s="23">
        <v>100</v>
      </c>
      <c r="W6" s="25">
        <v>15600</v>
      </c>
      <c r="X6" s="24">
        <v>100</v>
      </c>
      <c r="Y6" s="25">
        <v>15772</v>
      </c>
      <c r="Z6" s="24">
        <v>100</v>
      </c>
      <c r="AA6" s="36">
        <v>16164</v>
      </c>
      <c r="AB6" s="37">
        <v>100</v>
      </c>
      <c r="AC6" s="36">
        <v>16374</v>
      </c>
      <c r="AD6" s="37">
        <v>100</v>
      </c>
      <c r="AF6" s="95"/>
      <c r="AH6" s="95"/>
      <c r="AJ6" s="95"/>
      <c r="AL6" s="95"/>
      <c r="AN6" s="95"/>
      <c r="AP6" s="95"/>
      <c r="AR6" s="95"/>
      <c r="AT6" s="95"/>
      <c r="AV6" s="95"/>
      <c r="AX6" s="95"/>
      <c r="AZ6" s="95"/>
    </row>
    <row r="7" spans="2:52" ht="24.75" customHeight="1" x14ac:dyDescent="0.3">
      <c r="B7" s="87" t="s">
        <v>28</v>
      </c>
      <c r="C7" s="16">
        <v>3638</v>
      </c>
      <c r="D7" s="23">
        <f>C7*100/C6</f>
        <v>54.347176576038244</v>
      </c>
      <c r="E7" s="16">
        <v>5471</v>
      </c>
      <c r="F7" s="23">
        <f>E7*100/E6</f>
        <v>76.346636896455479</v>
      </c>
      <c r="G7" s="16">
        <v>5005</v>
      </c>
      <c r="H7" s="23">
        <f>G7*100/G6</f>
        <v>68.514715947980832</v>
      </c>
      <c r="I7" s="16">
        <v>4186</v>
      </c>
      <c r="J7" s="23">
        <f>I7*100/I6</f>
        <v>50.397303154346254</v>
      </c>
      <c r="K7" s="16">
        <v>4421</v>
      </c>
      <c r="L7" s="23">
        <f>K7*100/K6</f>
        <v>47.799762136447185</v>
      </c>
      <c r="M7" s="16">
        <v>5639</v>
      </c>
      <c r="N7" s="23">
        <f>M7*100/M6</f>
        <v>56.804674121083913</v>
      </c>
      <c r="O7" s="16">
        <v>5554</v>
      </c>
      <c r="P7" s="23">
        <f>O7*100/O6</f>
        <v>52.940615765894577</v>
      </c>
      <c r="Q7" s="16">
        <v>5174</v>
      </c>
      <c r="R7" s="23">
        <f>Q7*100/Q6</f>
        <v>47.298656184294728</v>
      </c>
      <c r="S7" s="25">
        <v>6900</v>
      </c>
      <c r="T7" s="24">
        <f>S7*100/S6</f>
        <v>54.151624548736464</v>
      </c>
      <c r="U7" s="16">
        <v>7058</v>
      </c>
      <c r="V7" s="23">
        <f>U7*100/U6</f>
        <v>47.932088285229199</v>
      </c>
      <c r="W7" s="25">
        <v>6740</v>
      </c>
      <c r="X7" s="24">
        <f>W7*100/W6</f>
        <v>43.205128205128204</v>
      </c>
      <c r="Y7" s="25">
        <v>7129</v>
      </c>
      <c r="Z7" s="24">
        <f>Y7*100/Y6</f>
        <v>45.200355059599289</v>
      </c>
      <c r="AA7" s="36">
        <v>7496</v>
      </c>
      <c r="AB7" s="37">
        <f>AA7*100/AA6</f>
        <v>46.374659737688688</v>
      </c>
      <c r="AC7" s="36">
        <v>8036</v>
      </c>
      <c r="AD7" s="37">
        <f>AC7*100/AC6</f>
        <v>49.077806278246001</v>
      </c>
      <c r="AF7" s="95"/>
      <c r="AH7" s="95"/>
      <c r="AJ7" s="95"/>
      <c r="AL7" s="95"/>
      <c r="AN7" s="95"/>
      <c r="AP7" s="95"/>
      <c r="AR7" s="95"/>
      <c r="AT7" s="95"/>
      <c r="AV7" s="95"/>
      <c r="AX7" s="95"/>
      <c r="AZ7" s="95"/>
    </row>
    <row r="8" spans="2:52" ht="24.75" customHeight="1" x14ac:dyDescent="0.3">
      <c r="B8" s="87" t="s">
        <v>2</v>
      </c>
      <c r="C8" s="16">
        <v>79</v>
      </c>
      <c r="D8" s="23">
        <f t="shared" ref="D8" si="0">C8*100/C7</f>
        <v>2.1715228147333701</v>
      </c>
      <c r="E8" s="16">
        <v>28</v>
      </c>
      <c r="F8" s="23">
        <f t="shared" ref="F8" si="1">E8*100/E7</f>
        <v>0.51178943520380182</v>
      </c>
      <c r="G8" s="16">
        <v>56</v>
      </c>
      <c r="H8" s="23">
        <f>G8*100/G7</f>
        <v>1.118881118881119</v>
      </c>
      <c r="I8" s="16">
        <v>38</v>
      </c>
      <c r="J8" s="23">
        <f>I8*100/I7</f>
        <v>0.90778786430960345</v>
      </c>
      <c r="K8" s="16">
        <v>65</v>
      </c>
      <c r="L8" s="23">
        <f>K8*100/K7</f>
        <v>1.470255598280932</v>
      </c>
      <c r="M8" s="16">
        <v>61</v>
      </c>
      <c r="N8" s="23">
        <f>M8*100/M7</f>
        <v>1.0817520837027841</v>
      </c>
      <c r="O8" s="16">
        <v>60</v>
      </c>
      <c r="P8" s="23">
        <f>O8*100/O7</f>
        <v>1.0803024846957148</v>
      </c>
      <c r="Q8" s="16">
        <v>72</v>
      </c>
      <c r="R8" s="23">
        <f>Q8*100/Q7</f>
        <v>1.3915732508697334</v>
      </c>
      <c r="S8" s="25">
        <v>106</v>
      </c>
      <c r="T8" s="24">
        <f>S8*100/S7</f>
        <v>1.536231884057971</v>
      </c>
      <c r="U8" s="16">
        <v>78</v>
      </c>
      <c r="V8" s="23">
        <f>U8*100/U7</f>
        <v>1.1051289317086994</v>
      </c>
      <c r="W8" s="25">
        <v>85</v>
      </c>
      <c r="X8" s="24">
        <f>W8*100/W7</f>
        <v>1.2611275964391691</v>
      </c>
      <c r="Y8" s="25">
        <v>61</v>
      </c>
      <c r="Z8" s="24">
        <f>Y8*100/Y7</f>
        <v>0.85565998036190205</v>
      </c>
      <c r="AA8" s="36">
        <v>44</v>
      </c>
      <c r="AB8" s="37">
        <f>AA8*100/AA7</f>
        <v>0.58697972251867658</v>
      </c>
      <c r="AC8" s="36">
        <v>42</v>
      </c>
      <c r="AD8" s="37">
        <f>AC8*100/AC7</f>
        <v>0.52264808362369342</v>
      </c>
      <c r="AF8" s="95"/>
      <c r="AH8" s="95"/>
      <c r="AJ8" s="95"/>
      <c r="AL8" s="95"/>
      <c r="AN8" s="95"/>
      <c r="AP8" s="95"/>
      <c r="AR8" s="95"/>
      <c r="AT8" s="95"/>
      <c r="AV8" s="95"/>
      <c r="AX8" s="95"/>
      <c r="AZ8" s="95"/>
    </row>
    <row r="9" spans="2:52" ht="24.75" customHeight="1" x14ac:dyDescent="0.3">
      <c r="B9" s="87" t="s">
        <v>3</v>
      </c>
      <c r="C9" s="22">
        <v>68</v>
      </c>
      <c r="D9" s="23">
        <f>C9*100/C7</f>
        <v>1.8691588785046729</v>
      </c>
      <c r="E9" s="16">
        <v>90</v>
      </c>
      <c r="F9" s="23">
        <f>E9*100/E7</f>
        <v>1.6450374702979345</v>
      </c>
      <c r="G9" s="16">
        <v>120</v>
      </c>
      <c r="H9" s="23">
        <f>G9*100/G7</f>
        <v>2.3976023976023977</v>
      </c>
      <c r="I9" s="16">
        <v>52</v>
      </c>
      <c r="J9" s="23">
        <f>I9*100/I7</f>
        <v>1.2422360248447204</v>
      </c>
      <c r="K9" s="16">
        <v>64</v>
      </c>
      <c r="L9" s="23">
        <f>K9*100/K7</f>
        <v>1.4476362813843022</v>
      </c>
      <c r="M9" s="16">
        <v>83</v>
      </c>
      <c r="N9" s="23">
        <f>M9*100/M7</f>
        <v>1.471892179464444</v>
      </c>
      <c r="O9" s="16">
        <v>81</v>
      </c>
      <c r="P9" s="23">
        <f>O9*100/O7</f>
        <v>1.458408354339215</v>
      </c>
      <c r="Q9" s="16">
        <v>99</v>
      </c>
      <c r="R9" s="23">
        <f>Q9*100/Q7</f>
        <v>1.9134132199458833</v>
      </c>
      <c r="S9" s="25">
        <v>156</v>
      </c>
      <c r="T9" s="24">
        <f>S9*100/S7</f>
        <v>2.2608695652173911</v>
      </c>
      <c r="U9" s="16">
        <v>92</v>
      </c>
      <c r="V9" s="23">
        <f>U9*100/U7</f>
        <v>1.3034854066307735</v>
      </c>
      <c r="W9" s="25">
        <v>302</v>
      </c>
      <c r="X9" s="24">
        <f>W9*100/W7</f>
        <v>4.4807121661721068</v>
      </c>
      <c r="Y9" s="25">
        <v>185</v>
      </c>
      <c r="Z9" s="24">
        <f>Y9*100/Y7</f>
        <v>2.5950343666713422</v>
      </c>
      <c r="AA9" s="36">
        <v>145</v>
      </c>
      <c r="AB9" s="37">
        <f>AA9*100/AA7</f>
        <v>1.9343649946638206</v>
      </c>
      <c r="AC9" s="36">
        <v>117</v>
      </c>
      <c r="AD9" s="37">
        <f>AC9*100/AC7</f>
        <v>1.4559482329517173</v>
      </c>
      <c r="AF9" s="95"/>
      <c r="AH9" s="95"/>
      <c r="AJ9" s="95"/>
      <c r="AL9" s="95"/>
      <c r="AN9" s="95"/>
      <c r="AP9" s="95"/>
      <c r="AR9" s="95"/>
      <c r="AT9" s="95"/>
      <c r="AV9" s="95"/>
      <c r="AX9" s="95"/>
      <c r="AZ9" s="95"/>
    </row>
    <row r="10" spans="2:52" ht="24.75" customHeight="1" x14ac:dyDescent="0.3">
      <c r="B10" s="87" t="s">
        <v>6</v>
      </c>
      <c r="C10" s="7"/>
      <c r="D10" s="9"/>
      <c r="E10" s="16">
        <v>162</v>
      </c>
      <c r="F10" s="23">
        <f>E10*100/E7</f>
        <v>2.9610674465362821</v>
      </c>
      <c r="G10" s="16">
        <v>88</v>
      </c>
      <c r="H10" s="23">
        <f>G10*100/G7</f>
        <v>1.7582417582417582</v>
      </c>
      <c r="I10" s="16">
        <v>62</v>
      </c>
      <c r="J10" s="23">
        <f>I10*100/I7</f>
        <v>1.4811275680840899</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row>
    <row r="11" spans="2:52" ht="24.75" customHeight="1" x14ac:dyDescent="0.3">
      <c r="B11" s="87" t="s">
        <v>7</v>
      </c>
      <c r="C11" s="7"/>
      <c r="D11" s="9"/>
      <c r="E11" s="7"/>
      <c r="F11" s="8"/>
      <c r="G11" s="7"/>
      <c r="H11" s="8"/>
      <c r="I11" s="7"/>
      <c r="J11" s="8"/>
      <c r="K11" s="7"/>
      <c r="L11" s="8"/>
      <c r="M11" s="7"/>
      <c r="N11" s="8"/>
      <c r="O11" s="7"/>
      <c r="P11" s="8"/>
      <c r="Q11" s="7"/>
      <c r="R11" s="8"/>
      <c r="S11" s="25">
        <v>252</v>
      </c>
      <c r="T11" s="24">
        <f>S11*100/S7</f>
        <v>3.652173913043478</v>
      </c>
      <c r="U11" s="16">
        <v>212</v>
      </c>
      <c r="V11" s="23">
        <f>U11*100/U7</f>
        <v>3.0036837631056956</v>
      </c>
      <c r="W11" s="7"/>
      <c r="X11" s="8"/>
      <c r="Y11" s="25">
        <v>168</v>
      </c>
      <c r="Z11" s="24">
        <f>Y11*100/Y7</f>
        <v>2.3565717491934355</v>
      </c>
      <c r="AA11" s="7"/>
      <c r="AB11" s="8"/>
      <c r="AC11" s="7"/>
      <c r="AD11" s="8"/>
      <c r="AF11" s="95"/>
      <c r="AH11" s="95"/>
      <c r="AJ11" s="95"/>
      <c r="AL11" s="95"/>
      <c r="AN11" s="95"/>
      <c r="AP11" s="95"/>
      <c r="AR11" s="95"/>
      <c r="AT11" s="95"/>
      <c r="AV11" s="95"/>
      <c r="AX11" s="95"/>
      <c r="AZ11" s="95"/>
    </row>
    <row r="12" spans="2:52" ht="24.75" customHeight="1" x14ac:dyDescent="0.3">
      <c r="B12" s="87" t="s">
        <v>29</v>
      </c>
      <c r="C12" s="25">
        <v>521</v>
      </c>
      <c r="D12" s="24">
        <f>C12*100/C7</f>
        <v>14.321055525013744</v>
      </c>
      <c r="E12" s="16">
        <v>275</v>
      </c>
      <c r="F12" s="23">
        <f>E12*100/E7</f>
        <v>5.0265033814659112</v>
      </c>
      <c r="G12" s="16">
        <v>368</v>
      </c>
      <c r="H12" s="23">
        <f>G12*100/G7</f>
        <v>7.3526473526473524</v>
      </c>
      <c r="I12" s="16">
        <v>235</v>
      </c>
      <c r="J12" s="23">
        <f>I12*100/I7</f>
        <v>5.6139512661251789</v>
      </c>
      <c r="K12" s="25">
        <v>228</v>
      </c>
      <c r="L12" s="24">
        <f>K12*100/K7</f>
        <v>5.1572042524315762</v>
      </c>
      <c r="M12" s="7"/>
      <c r="N12" s="8"/>
      <c r="O12" s="7"/>
      <c r="P12" s="8"/>
      <c r="Q12" s="7"/>
      <c r="R12" s="8"/>
      <c r="S12" s="7"/>
      <c r="T12" s="8"/>
      <c r="U12" s="8"/>
      <c r="V12" s="8"/>
      <c r="W12" s="7"/>
      <c r="X12" s="8"/>
      <c r="Y12" s="7"/>
      <c r="Z12" s="8"/>
      <c r="AA12" s="7"/>
      <c r="AB12" s="8"/>
      <c r="AC12" s="7"/>
      <c r="AD12" s="8"/>
      <c r="AF12" s="95"/>
      <c r="AH12" s="95"/>
      <c r="AJ12" s="95"/>
      <c r="AL12" s="95"/>
      <c r="AN12" s="95"/>
      <c r="AP12" s="95"/>
      <c r="AR12" s="95"/>
      <c r="AT12" s="95"/>
      <c r="AV12" s="95"/>
      <c r="AX12" s="95"/>
      <c r="AZ12" s="95"/>
    </row>
    <row r="13" spans="2:52" ht="24.75" customHeight="1" x14ac:dyDescent="0.3">
      <c r="B13" s="87" t="s">
        <v>8</v>
      </c>
      <c r="C13" s="7"/>
      <c r="D13" s="8"/>
      <c r="E13" s="8"/>
      <c r="F13" s="8"/>
      <c r="G13" s="8"/>
      <c r="H13" s="8"/>
      <c r="I13" s="8"/>
      <c r="J13" s="8"/>
      <c r="K13" s="7"/>
      <c r="L13" s="8"/>
      <c r="M13" s="16">
        <v>300</v>
      </c>
      <c r="N13" s="23">
        <f>M13*100/M7</f>
        <v>5.3200922149317256</v>
      </c>
      <c r="O13" s="16">
        <v>499</v>
      </c>
      <c r="P13" s="23">
        <f>O13*100/O7</f>
        <v>8.9845156643860289</v>
      </c>
      <c r="Q13" s="16">
        <v>381</v>
      </c>
      <c r="R13" s="23">
        <f>Q13*100/Q7</f>
        <v>7.3637417858523389</v>
      </c>
      <c r="S13" s="25">
        <v>484</v>
      </c>
      <c r="T13" s="24">
        <f>S13*100/S7</f>
        <v>7.0144927536231885</v>
      </c>
      <c r="U13" s="16">
        <v>703</v>
      </c>
      <c r="V13" s="23">
        <f>U13*100/U7</f>
        <v>9.960328705015586</v>
      </c>
      <c r="W13" s="25">
        <v>1189</v>
      </c>
      <c r="X13" s="24">
        <f>W13*100/W7</f>
        <v>17.640949554896142</v>
      </c>
      <c r="Y13" s="25">
        <v>683</v>
      </c>
      <c r="Z13" s="24">
        <f>Y13*100/Y7</f>
        <v>9.58058633749474</v>
      </c>
      <c r="AA13" s="63">
        <v>526</v>
      </c>
      <c r="AB13" s="45">
        <f>AA13*100/AA7</f>
        <v>7.0170757737459981</v>
      </c>
      <c r="AC13" s="63">
        <v>391</v>
      </c>
      <c r="AD13" s="45">
        <f>AC13*100/AC7</f>
        <v>4.8656047784967642</v>
      </c>
      <c r="AE13" s="44"/>
      <c r="AF13" s="95"/>
      <c r="AH13" s="95"/>
      <c r="AJ13" s="95"/>
      <c r="AL13" s="95"/>
      <c r="AN13" s="95"/>
      <c r="AP13" s="95"/>
      <c r="AR13" s="95"/>
      <c r="AT13" s="95"/>
      <c r="AV13" s="95"/>
      <c r="AX13" s="95"/>
      <c r="AZ13" s="95"/>
    </row>
    <row r="14" spans="2:52" ht="24.75" customHeight="1" x14ac:dyDescent="0.3">
      <c r="B14" s="87" t="s">
        <v>10</v>
      </c>
      <c r="C14" s="7"/>
      <c r="D14" s="9"/>
      <c r="E14" s="7"/>
      <c r="F14" s="8"/>
      <c r="G14" s="7"/>
      <c r="H14" s="8"/>
      <c r="I14" s="8"/>
      <c r="J14" s="8"/>
      <c r="K14" s="7"/>
      <c r="L14" s="8"/>
      <c r="M14" s="8"/>
      <c r="N14" s="8"/>
      <c r="O14" s="7"/>
      <c r="P14" s="8"/>
      <c r="Q14" s="7"/>
      <c r="R14" s="8"/>
      <c r="S14" s="7"/>
      <c r="T14" s="8"/>
      <c r="U14" s="7"/>
      <c r="V14" s="8"/>
      <c r="W14" s="7"/>
      <c r="X14" s="8"/>
      <c r="Y14" s="7"/>
      <c r="Z14" s="8"/>
      <c r="AA14" s="33">
        <v>377</v>
      </c>
      <c r="AB14" s="45">
        <f>AA14*100/AA7</f>
        <v>5.0293489861259335</v>
      </c>
      <c r="AC14" s="33">
        <v>997</v>
      </c>
      <c r="AD14" s="45">
        <f>AC14*100/AC7</f>
        <v>12.406669985067198</v>
      </c>
      <c r="AE14" s="44"/>
      <c r="AF14" s="95"/>
      <c r="AH14" s="95"/>
      <c r="AJ14" s="95"/>
      <c r="AL14" s="95"/>
      <c r="AN14" s="95"/>
      <c r="AP14" s="95"/>
      <c r="AR14" s="95"/>
      <c r="AT14" s="95"/>
      <c r="AV14" s="95"/>
      <c r="AX14" s="95"/>
      <c r="AZ14" s="95"/>
    </row>
    <row r="15" spans="2:52" ht="24.75" customHeight="1" x14ac:dyDescent="0.3">
      <c r="B15" s="87" t="s">
        <v>30</v>
      </c>
      <c r="C15" s="25">
        <v>515</v>
      </c>
      <c r="D15" s="24">
        <f>C15*100/C7</f>
        <v>14.156129741616272</v>
      </c>
      <c r="E15" s="7"/>
      <c r="F15" s="8"/>
      <c r="G15" s="7"/>
      <c r="H15" s="8"/>
      <c r="I15" s="8"/>
      <c r="J15" s="8"/>
      <c r="K15" s="7"/>
      <c r="L15" s="8"/>
      <c r="M15" s="7"/>
      <c r="N15" s="8"/>
      <c r="O15" s="7"/>
      <c r="P15" s="8"/>
      <c r="Q15" s="7"/>
      <c r="R15" s="8"/>
      <c r="S15" s="7"/>
      <c r="T15" s="8"/>
      <c r="U15" s="7"/>
      <c r="V15" s="8"/>
      <c r="W15" s="7"/>
      <c r="X15" s="8"/>
      <c r="Y15" s="7"/>
      <c r="Z15" s="8"/>
      <c r="AA15" s="7"/>
      <c r="AB15" s="8"/>
      <c r="AC15" s="7"/>
      <c r="AD15" s="8"/>
      <c r="AF15" s="95"/>
      <c r="AH15" s="95"/>
      <c r="AJ15" s="95"/>
      <c r="AL15" s="95"/>
      <c r="AN15" s="95"/>
      <c r="AP15" s="95"/>
      <c r="AR15" s="95"/>
      <c r="AT15" s="95"/>
      <c r="AV15" s="95"/>
      <c r="AX15" s="95"/>
      <c r="AZ15" s="95"/>
    </row>
    <row r="16" spans="2:52" ht="24.75" customHeight="1" x14ac:dyDescent="0.3">
      <c r="B16" s="87" t="s">
        <v>11</v>
      </c>
      <c r="C16" s="7"/>
      <c r="D16" s="7"/>
      <c r="E16" s="7"/>
      <c r="F16" s="8"/>
      <c r="G16" s="7"/>
      <c r="H16" s="8"/>
      <c r="I16" s="8"/>
      <c r="J16" s="8"/>
      <c r="K16" s="7"/>
      <c r="L16" s="8"/>
      <c r="M16" s="7"/>
      <c r="N16" s="8"/>
      <c r="O16" s="7"/>
      <c r="P16" s="8"/>
      <c r="Q16" s="7"/>
      <c r="R16" s="8"/>
      <c r="S16" s="7"/>
      <c r="T16" s="8"/>
      <c r="U16" s="7"/>
      <c r="V16" s="8"/>
      <c r="W16" s="7"/>
      <c r="X16" s="8"/>
      <c r="Y16" s="7"/>
      <c r="Z16" s="8"/>
      <c r="AA16" s="7"/>
      <c r="AB16" s="8"/>
      <c r="AC16" s="33">
        <v>159</v>
      </c>
      <c r="AD16" s="45">
        <f>AC16*100/AC7</f>
        <v>1.9785963165754106</v>
      </c>
      <c r="AF16" s="95"/>
      <c r="AH16" s="95"/>
      <c r="AJ16" s="95"/>
      <c r="AL16" s="95"/>
      <c r="AN16" s="95"/>
      <c r="AP16" s="95"/>
      <c r="AR16" s="95"/>
      <c r="AT16" s="95"/>
      <c r="AV16" s="95"/>
      <c r="AX16" s="95"/>
      <c r="AZ16" s="95"/>
    </row>
    <row r="17" spans="2:52" ht="24.75" customHeight="1" x14ac:dyDescent="0.3">
      <c r="B17" s="87" t="s">
        <v>12</v>
      </c>
      <c r="C17" s="7"/>
      <c r="D17" s="7"/>
      <c r="E17" s="7"/>
      <c r="F17" s="8"/>
      <c r="G17" s="7"/>
      <c r="H17" s="8"/>
      <c r="I17" s="8"/>
      <c r="J17" s="8"/>
      <c r="K17" s="7"/>
      <c r="L17" s="8"/>
      <c r="M17" s="7"/>
      <c r="N17" s="8"/>
      <c r="O17" s="7"/>
      <c r="P17" s="8"/>
      <c r="Q17" s="7"/>
      <c r="R17" s="8"/>
      <c r="S17" s="7"/>
      <c r="T17" s="8"/>
      <c r="U17" s="7"/>
      <c r="V17" s="8"/>
      <c r="W17" s="7"/>
      <c r="X17" s="8"/>
      <c r="Y17" s="7"/>
      <c r="Z17" s="8"/>
      <c r="AA17" s="7"/>
      <c r="AB17" s="8"/>
      <c r="AC17" s="33">
        <v>985</v>
      </c>
      <c r="AD17" s="45">
        <f>AC17*100/AC7</f>
        <v>12.257341961174713</v>
      </c>
      <c r="AF17" s="95"/>
      <c r="AH17" s="95"/>
      <c r="AJ17" s="95"/>
      <c r="AL17" s="95"/>
      <c r="AN17" s="95"/>
      <c r="AP17" s="95"/>
      <c r="AR17" s="95"/>
      <c r="AT17" s="95"/>
      <c r="AV17" s="95"/>
      <c r="AX17" s="95"/>
      <c r="AZ17" s="95"/>
    </row>
    <row r="18" spans="2:52" ht="24.75" customHeight="1" x14ac:dyDescent="0.3">
      <c r="B18" s="87" t="s">
        <v>13</v>
      </c>
      <c r="C18" s="7"/>
      <c r="D18" s="9"/>
      <c r="E18" s="7"/>
      <c r="F18" s="8"/>
      <c r="G18" s="7"/>
      <c r="H18" s="8"/>
      <c r="I18" s="7"/>
      <c r="J18" s="8"/>
      <c r="K18" s="7"/>
      <c r="L18" s="8"/>
      <c r="M18" s="7"/>
      <c r="N18" s="8"/>
      <c r="O18" s="7"/>
      <c r="P18" s="8"/>
      <c r="Q18" s="7"/>
      <c r="R18" s="8"/>
      <c r="S18" s="7"/>
      <c r="T18" s="8"/>
      <c r="U18" s="16">
        <v>734</v>
      </c>
      <c r="V18" s="23">
        <f>U18*100/U7</f>
        <v>10.399546613771607</v>
      </c>
      <c r="W18" s="25">
        <v>916</v>
      </c>
      <c r="X18" s="24">
        <f>W18*100/W7</f>
        <v>13.590504451038576</v>
      </c>
      <c r="Y18" s="25">
        <v>165</v>
      </c>
      <c r="Z18" s="24">
        <f>Y18*100/Y7</f>
        <v>2.3144901108149809</v>
      </c>
      <c r="AA18" s="7"/>
      <c r="AB18" s="8"/>
      <c r="AC18" s="7"/>
      <c r="AD18" s="8"/>
      <c r="AF18" s="95"/>
      <c r="AH18" s="95"/>
      <c r="AJ18" s="95"/>
      <c r="AL18" s="95"/>
      <c r="AN18" s="95"/>
      <c r="AP18" s="95"/>
      <c r="AR18" s="95"/>
      <c r="AT18" s="95"/>
      <c r="AV18" s="95"/>
      <c r="AX18" s="95"/>
      <c r="AZ18" s="95"/>
    </row>
    <row r="19" spans="2:52" ht="24.75" customHeight="1" x14ac:dyDescent="0.3">
      <c r="B19" s="87" t="s">
        <v>14</v>
      </c>
      <c r="C19" s="7"/>
      <c r="D19" s="8"/>
      <c r="E19" s="7"/>
      <c r="F19" s="8"/>
      <c r="G19" s="7"/>
      <c r="H19" s="8"/>
      <c r="I19" s="7"/>
      <c r="J19" s="8"/>
      <c r="K19" s="7"/>
      <c r="L19" s="8"/>
      <c r="M19" s="7"/>
      <c r="N19" s="8"/>
      <c r="O19" s="7"/>
      <c r="P19" s="8"/>
      <c r="Q19" s="7"/>
      <c r="R19" s="8"/>
      <c r="S19" s="7"/>
      <c r="T19" s="8"/>
      <c r="U19" s="8"/>
      <c r="V19" s="8"/>
      <c r="W19" s="25">
        <v>319</v>
      </c>
      <c r="X19" s="24">
        <f>W19*100/W7</f>
        <v>4.732937685459941</v>
      </c>
      <c r="Y19" s="7"/>
      <c r="Z19" s="8"/>
      <c r="AA19" s="7"/>
      <c r="AB19" s="8"/>
      <c r="AC19" s="7"/>
      <c r="AD19" s="8"/>
      <c r="AF19" s="95"/>
      <c r="AH19" s="95"/>
      <c r="AJ19" s="95"/>
      <c r="AL19" s="95"/>
      <c r="AN19" s="95"/>
      <c r="AP19" s="95"/>
      <c r="AR19" s="95"/>
      <c r="AT19" s="95"/>
      <c r="AV19" s="95"/>
      <c r="AX19" s="95"/>
      <c r="AZ19" s="95"/>
    </row>
    <row r="20" spans="2:52" ht="24.75" customHeight="1" x14ac:dyDescent="0.3">
      <c r="B20" s="87" t="s">
        <v>15</v>
      </c>
      <c r="C20" s="7"/>
      <c r="D20" s="9"/>
      <c r="E20" s="7"/>
      <c r="F20" s="8"/>
      <c r="G20" s="7"/>
      <c r="H20" s="8"/>
      <c r="I20" s="7"/>
      <c r="J20" s="8"/>
      <c r="K20" s="25">
        <v>51</v>
      </c>
      <c r="L20" s="24">
        <f>K20*100/K7</f>
        <v>1.1535851617281159</v>
      </c>
      <c r="M20" s="16">
        <v>457</v>
      </c>
      <c r="N20" s="23">
        <f>M20*100/M7</f>
        <v>8.1042738074126621</v>
      </c>
      <c r="O20" s="16">
        <v>487</v>
      </c>
      <c r="P20" s="23">
        <f>O20*100/O7</f>
        <v>8.7684551674468842</v>
      </c>
      <c r="Q20" s="16">
        <v>197</v>
      </c>
      <c r="R20" s="23">
        <f>Q20*100/Q7</f>
        <v>3.807499033629687</v>
      </c>
      <c r="S20" s="25">
        <v>475</v>
      </c>
      <c r="T20" s="24">
        <f>S20*100/S7</f>
        <v>6.8840579710144931</v>
      </c>
      <c r="U20" s="16">
        <v>348</v>
      </c>
      <c r="V20" s="23">
        <f>U20*100/U7</f>
        <v>4.9305752337772741</v>
      </c>
      <c r="W20" s="25">
        <v>432</v>
      </c>
      <c r="X20" s="24">
        <f>W20*100/W7</f>
        <v>6.4094955489614245</v>
      </c>
      <c r="Y20" s="25">
        <v>246</v>
      </c>
      <c r="Z20" s="24">
        <f>Y20*100/Y7</f>
        <v>3.4506943470332443</v>
      </c>
      <c r="AA20" s="16">
        <v>198</v>
      </c>
      <c r="AB20" s="32">
        <f>AA20*100/AA7</f>
        <v>2.641408751334045</v>
      </c>
      <c r="AC20" s="16">
        <v>95</v>
      </c>
      <c r="AD20" s="32">
        <f>AC20*100/AC7</f>
        <v>1.1821801891488302</v>
      </c>
      <c r="AE20" s="44"/>
      <c r="AF20" s="95"/>
      <c r="AH20" s="95"/>
      <c r="AJ20" s="95"/>
      <c r="AL20" s="95"/>
      <c r="AN20" s="95"/>
      <c r="AP20" s="95"/>
      <c r="AR20" s="95"/>
      <c r="AT20" s="95"/>
      <c r="AV20" s="95"/>
      <c r="AX20" s="95"/>
      <c r="AZ20" s="95"/>
    </row>
    <row r="21" spans="2:52" ht="24.75" customHeight="1" x14ac:dyDescent="0.3">
      <c r="B21" s="87" t="s">
        <v>18</v>
      </c>
      <c r="C21" s="7"/>
      <c r="D21" s="9"/>
      <c r="E21" s="7"/>
      <c r="F21" s="8"/>
      <c r="G21" s="7"/>
      <c r="H21" s="8"/>
      <c r="I21" s="8"/>
      <c r="J21" s="8"/>
      <c r="K21" s="7"/>
      <c r="L21" s="8"/>
      <c r="M21" s="8"/>
      <c r="N21" s="8"/>
      <c r="O21" s="7"/>
      <c r="P21" s="8"/>
      <c r="Q21" s="7"/>
      <c r="R21" s="8"/>
      <c r="S21" s="7"/>
      <c r="T21" s="8"/>
      <c r="U21" s="7"/>
      <c r="V21" s="8"/>
      <c r="W21" s="7"/>
      <c r="X21" s="8"/>
      <c r="Y21" s="25">
        <v>132</v>
      </c>
      <c r="Z21" s="24">
        <f>Y21*100/Y7</f>
        <v>1.8515920886519848</v>
      </c>
      <c r="AA21" s="7"/>
      <c r="AB21" s="8"/>
      <c r="AC21" s="7"/>
      <c r="AD21" s="8"/>
      <c r="AF21" s="95"/>
      <c r="AH21" s="95"/>
      <c r="AJ21" s="95"/>
      <c r="AL21" s="95"/>
      <c r="AN21" s="95"/>
      <c r="AP21" s="95"/>
      <c r="AR21" s="95"/>
      <c r="AT21" s="95"/>
      <c r="AV21" s="95"/>
      <c r="AX21" s="95"/>
      <c r="AZ21" s="95"/>
    </row>
    <row r="22" spans="2:52" ht="24.75" customHeight="1" x14ac:dyDescent="0.3">
      <c r="B22" s="87" t="s">
        <v>17</v>
      </c>
      <c r="C22" s="7"/>
      <c r="D22" s="9"/>
      <c r="E22" s="7"/>
      <c r="F22" s="8"/>
      <c r="G22" s="7"/>
      <c r="H22" s="8"/>
      <c r="I22" s="7"/>
      <c r="J22" s="8"/>
      <c r="K22" s="7"/>
      <c r="L22" s="8"/>
      <c r="M22" s="7"/>
      <c r="N22" s="8"/>
      <c r="O22" s="7"/>
      <c r="P22" s="8"/>
      <c r="Q22" s="7"/>
      <c r="R22" s="8"/>
      <c r="S22" s="7"/>
      <c r="T22" s="8"/>
      <c r="U22" s="16">
        <v>482</v>
      </c>
      <c r="V22" s="23">
        <f>U22*100/U7</f>
        <v>6.8291300651742706</v>
      </c>
      <c r="W22" s="7"/>
      <c r="X22" s="8"/>
      <c r="Y22" s="7"/>
      <c r="Z22" s="8"/>
      <c r="AA22" s="7"/>
      <c r="AB22" s="8"/>
      <c r="AC22" s="7"/>
      <c r="AD22" s="8"/>
      <c r="AF22" s="95"/>
      <c r="AH22" s="95"/>
      <c r="AJ22" s="95"/>
      <c r="AL22" s="95"/>
      <c r="AN22" s="95"/>
      <c r="AP22" s="95"/>
      <c r="AR22" s="95"/>
      <c r="AT22" s="95"/>
      <c r="AV22" s="95"/>
      <c r="AX22" s="95"/>
      <c r="AZ22" s="95"/>
    </row>
    <row r="23" spans="2:52" ht="24.75" customHeight="1" x14ac:dyDescent="0.3">
      <c r="B23" s="87" t="s">
        <v>19</v>
      </c>
      <c r="C23" s="16">
        <v>2455</v>
      </c>
      <c r="D23" s="23">
        <f>C23*100/C7</f>
        <v>67.482133040131941</v>
      </c>
      <c r="E23" s="25">
        <v>4212</v>
      </c>
      <c r="F23" s="23">
        <f>E23*100/E7</f>
        <v>76.98775360994334</v>
      </c>
      <c r="G23" s="16">
        <v>3530</v>
      </c>
      <c r="H23" s="23">
        <f>G23*100/G7</f>
        <v>70.52947052947053</v>
      </c>
      <c r="I23" s="16">
        <v>3290</v>
      </c>
      <c r="J23" s="23">
        <f>I23*100/I7</f>
        <v>78.595317725752508</v>
      </c>
      <c r="K23" s="16">
        <v>2793</v>
      </c>
      <c r="L23" s="23">
        <f>K23*100/K7</f>
        <v>63.175752092286814</v>
      </c>
      <c r="M23" s="16">
        <v>2710</v>
      </c>
      <c r="N23" s="23">
        <f>M23*100/M7</f>
        <v>48.058166341549921</v>
      </c>
      <c r="O23" s="16">
        <v>2846</v>
      </c>
      <c r="P23" s="23">
        <f>O23*100/O7</f>
        <v>51.24234785740007</v>
      </c>
      <c r="Q23" s="16">
        <v>3269</v>
      </c>
      <c r="R23" s="23">
        <f>Q23*100/Q7</f>
        <v>63.181291070738304</v>
      </c>
      <c r="S23" s="25">
        <v>4190</v>
      </c>
      <c r="T23" s="24">
        <f>S23*100/S7</f>
        <v>60.724637681159422</v>
      </c>
      <c r="U23" s="16">
        <v>3613</v>
      </c>
      <c r="V23" s="23">
        <f>U23*100/U7</f>
        <v>51.190138849532445</v>
      </c>
      <c r="W23" s="25">
        <v>2479</v>
      </c>
      <c r="X23" s="24">
        <f>W23*100/W7</f>
        <v>36.780415430267063</v>
      </c>
      <c r="Y23" s="25">
        <v>4461</v>
      </c>
      <c r="Z23" s="24">
        <f>Y23*100/Y7</f>
        <v>62.575396268761395</v>
      </c>
      <c r="AA23" s="16">
        <v>4648</v>
      </c>
      <c r="AB23" s="23">
        <f>AA23*100/AA7</f>
        <v>62.00640341515475</v>
      </c>
      <c r="AC23" s="16">
        <v>4627</v>
      </c>
      <c r="AD23" s="23">
        <f>AC23*100/AC7</f>
        <v>57.578397212543557</v>
      </c>
      <c r="AF23" s="95"/>
      <c r="AH23" s="95"/>
      <c r="AJ23" s="95"/>
      <c r="AL23" s="95"/>
      <c r="AN23" s="95"/>
      <c r="AP23" s="95"/>
      <c r="AR23" s="95"/>
      <c r="AT23" s="95"/>
      <c r="AV23" s="95"/>
      <c r="AX23" s="95"/>
      <c r="AZ23" s="95"/>
    </row>
    <row r="24" spans="2:52" ht="24.75" customHeight="1" x14ac:dyDescent="0.3">
      <c r="B24" s="87" t="s">
        <v>20</v>
      </c>
      <c r="C24" s="7"/>
      <c r="D24" s="8"/>
      <c r="E24" s="16">
        <v>512</v>
      </c>
      <c r="F24" s="23">
        <f>E24*100/E7</f>
        <v>9.358435386583805</v>
      </c>
      <c r="G24" s="16">
        <v>747</v>
      </c>
      <c r="H24" s="23">
        <f>G24*100/G7</f>
        <v>14.925074925074926</v>
      </c>
      <c r="I24" s="16">
        <v>418</v>
      </c>
      <c r="J24" s="23">
        <f>I24*100/I7</f>
        <v>9.9856665074056377</v>
      </c>
      <c r="K24" s="16">
        <v>1102</v>
      </c>
      <c r="L24" s="23">
        <f>K24*100/K7</f>
        <v>24.926487220085953</v>
      </c>
      <c r="M24" s="16">
        <v>1566</v>
      </c>
      <c r="N24" s="23">
        <f>M24*100/M7</f>
        <v>27.770881361943609</v>
      </c>
      <c r="O24" s="16">
        <v>1410</v>
      </c>
      <c r="P24" s="23">
        <f>O24*100/O7</f>
        <v>25.387108390349297</v>
      </c>
      <c r="Q24" s="16">
        <v>1036</v>
      </c>
      <c r="R24" s="23">
        <f>Q24*100/Q7</f>
        <v>20.023192887514497</v>
      </c>
      <c r="S24" s="25">
        <v>1237</v>
      </c>
      <c r="T24" s="24">
        <f>S24*100/S7</f>
        <v>17.927536231884059</v>
      </c>
      <c r="U24" s="16">
        <v>796</v>
      </c>
      <c r="V24" s="23">
        <f>U24*100/U7</f>
        <v>11.27798243128365</v>
      </c>
      <c r="W24" s="7"/>
      <c r="X24" s="8"/>
      <c r="Y24" s="25">
        <v>895</v>
      </c>
      <c r="Z24" s="24">
        <f>Y24*100/Y7</f>
        <v>12.554355449572171</v>
      </c>
      <c r="AA24" s="36">
        <v>1343</v>
      </c>
      <c r="AB24" s="40">
        <f>AA24*100/AA7</f>
        <v>17.916221985058698</v>
      </c>
      <c r="AC24" s="36">
        <v>577</v>
      </c>
      <c r="AD24" s="40">
        <f>AC24*100/AC7</f>
        <v>7.180189148830264</v>
      </c>
      <c r="AF24" s="95"/>
      <c r="AH24" s="95"/>
      <c r="AJ24" s="95"/>
      <c r="AL24" s="95"/>
      <c r="AN24" s="95"/>
      <c r="AP24" s="95"/>
      <c r="AR24" s="95"/>
      <c r="AT24" s="95"/>
      <c r="AV24" s="95"/>
      <c r="AX24" s="95"/>
      <c r="AZ24" s="95"/>
    </row>
    <row r="25" spans="2:52" ht="24.75" customHeight="1" x14ac:dyDescent="0.3">
      <c r="B25" s="87" t="s">
        <v>21</v>
      </c>
      <c r="C25" s="7"/>
      <c r="D25" s="8"/>
      <c r="E25" s="8"/>
      <c r="F25" s="8"/>
      <c r="G25" s="7"/>
      <c r="H25" s="8"/>
      <c r="I25" s="7"/>
      <c r="J25" s="8"/>
      <c r="K25" s="8"/>
      <c r="L25" s="8"/>
      <c r="M25" s="16">
        <v>75</v>
      </c>
      <c r="N25" s="23">
        <f>M25*100/M7</f>
        <v>1.3300230537329314</v>
      </c>
      <c r="O25" s="7"/>
      <c r="P25" s="8"/>
      <c r="Q25" s="7"/>
      <c r="R25" s="8"/>
      <c r="S25" s="7"/>
      <c r="T25" s="8"/>
      <c r="U25" s="7"/>
      <c r="V25" s="8"/>
      <c r="W25" s="7"/>
      <c r="X25" s="8"/>
      <c r="Y25" s="7"/>
      <c r="Z25" s="8"/>
      <c r="AA25" s="7"/>
      <c r="AB25" s="8"/>
      <c r="AC25" s="7"/>
      <c r="AD25" s="8"/>
      <c r="AF25" s="95"/>
      <c r="AH25" s="95"/>
      <c r="AJ25" s="95"/>
      <c r="AL25" s="95"/>
      <c r="AN25" s="95"/>
      <c r="AP25" s="95"/>
      <c r="AR25" s="95"/>
      <c r="AT25" s="95"/>
      <c r="AV25" s="95"/>
      <c r="AX25" s="95"/>
      <c r="AZ25" s="95"/>
    </row>
    <row r="26" spans="2:52" ht="24.75" customHeight="1" x14ac:dyDescent="0.3">
      <c r="B26" s="87" t="s">
        <v>33</v>
      </c>
      <c r="C26" s="7"/>
      <c r="D26" s="8"/>
      <c r="E26" s="7"/>
      <c r="F26" s="8"/>
      <c r="G26" s="7"/>
      <c r="H26" s="8"/>
      <c r="I26" s="7"/>
      <c r="J26" s="8"/>
      <c r="K26" s="7"/>
      <c r="L26" s="8"/>
      <c r="M26" s="7"/>
      <c r="N26" s="8"/>
      <c r="O26" s="7"/>
      <c r="P26" s="8"/>
      <c r="Q26" s="7"/>
      <c r="R26" s="8"/>
      <c r="S26" s="7"/>
      <c r="T26" s="8"/>
      <c r="U26" s="8"/>
      <c r="V26" s="8"/>
      <c r="W26" s="25">
        <v>1018</v>
      </c>
      <c r="X26" s="24">
        <f>W26*100/W7</f>
        <v>15.103857566765578</v>
      </c>
      <c r="Y26" s="7"/>
      <c r="Z26" s="8"/>
      <c r="AA26" s="7"/>
      <c r="AB26" s="8"/>
      <c r="AC26" s="7"/>
      <c r="AD26" s="8"/>
      <c r="AF26" s="95"/>
      <c r="AH26" s="95"/>
      <c r="AJ26" s="95"/>
      <c r="AL26" s="95"/>
      <c r="AN26" s="95"/>
      <c r="AP26" s="95"/>
      <c r="AR26" s="95"/>
      <c r="AT26" s="95"/>
      <c r="AV26" s="95"/>
      <c r="AX26" s="95"/>
      <c r="AZ26" s="95"/>
    </row>
    <row r="27" spans="2:52" ht="24.75" customHeight="1" x14ac:dyDescent="0.3">
      <c r="B27" s="87" t="s">
        <v>35</v>
      </c>
      <c r="C27" s="7"/>
      <c r="D27" s="8"/>
      <c r="E27" s="7"/>
      <c r="F27" s="8"/>
      <c r="G27" s="7"/>
      <c r="H27" s="8"/>
      <c r="I27" s="7"/>
      <c r="J27" s="8"/>
      <c r="K27" s="7"/>
      <c r="L27" s="8"/>
      <c r="M27" s="7"/>
      <c r="N27" s="8"/>
      <c r="O27" s="7"/>
      <c r="P27" s="8"/>
      <c r="Q27" s="7"/>
      <c r="R27" s="8"/>
      <c r="S27" s="7"/>
      <c r="T27" s="8"/>
      <c r="U27" s="8"/>
      <c r="V27" s="8"/>
      <c r="W27" s="8"/>
      <c r="X27" s="8"/>
      <c r="Y27" s="7"/>
      <c r="Z27" s="8"/>
      <c r="AA27" s="59">
        <v>91</v>
      </c>
      <c r="AB27" s="58">
        <f>AA27*100/AA7</f>
        <v>1.2139807897545358</v>
      </c>
      <c r="AC27" s="7"/>
      <c r="AD27" s="7"/>
      <c r="AF27" s="95"/>
      <c r="AH27" s="95"/>
      <c r="AJ27" s="95"/>
      <c r="AL27" s="95"/>
      <c r="AN27" s="95"/>
      <c r="AP27" s="95"/>
      <c r="AR27" s="95"/>
      <c r="AT27" s="95"/>
      <c r="AV27" s="95"/>
      <c r="AX27" s="95"/>
      <c r="AZ27" s="95"/>
    </row>
    <row r="28" spans="2:52" ht="24.75" customHeight="1" x14ac:dyDescent="0.3">
      <c r="B28" s="87" t="s">
        <v>22</v>
      </c>
      <c r="C28" s="7"/>
      <c r="D28" s="8"/>
      <c r="E28" s="7"/>
      <c r="F28" s="8"/>
      <c r="G28" s="7"/>
      <c r="H28" s="8"/>
      <c r="I28" s="7"/>
      <c r="J28" s="8"/>
      <c r="K28" s="7"/>
      <c r="L28" s="8"/>
      <c r="M28" s="7"/>
      <c r="N28" s="8"/>
      <c r="O28" s="7"/>
      <c r="P28" s="8"/>
      <c r="Q28" s="7"/>
      <c r="R28" s="8"/>
      <c r="S28" s="7"/>
      <c r="T28" s="8"/>
      <c r="U28" s="7"/>
      <c r="V28" s="8"/>
      <c r="W28" s="7"/>
      <c r="X28" s="8"/>
      <c r="Y28" s="25">
        <v>133</v>
      </c>
      <c r="Z28" s="24">
        <f>Y28*100/Y7</f>
        <v>1.8656193014448028</v>
      </c>
      <c r="AA28" s="36">
        <v>124</v>
      </c>
      <c r="AB28" s="37">
        <f>AA28*100/AA7</f>
        <v>1.6542155816435433</v>
      </c>
      <c r="AC28" s="36">
        <v>46</v>
      </c>
      <c r="AD28" s="37">
        <f>AC28*100/AC7</f>
        <v>0.57242409158785468</v>
      </c>
      <c r="AF28" s="95"/>
      <c r="AH28" s="95"/>
      <c r="AJ28" s="95"/>
      <c r="AL28" s="95"/>
      <c r="AN28" s="95"/>
      <c r="AP28" s="95"/>
      <c r="AR28" s="95"/>
      <c r="AT28" s="95"/>
      <c r="AV28" s="95"/>
      <c r="AX28" s="95"/>
      <c r="AZ28" s="95"/>
    </row>
    <row r="29" spans="2:52" ht="24.75" customHeight="1" x14ac:dyDescent="0.3">
      <c r="B29" s="6" t="s">
        <v>24</v>
      </c>
      <c r="C29" s="7"/>
      <c r="D29" s="8"/>
      <c r="E29" s="16">
        <v>192</v>
      </c>
      <c r="F29" s="23">
        <f>E29*100/E7</f>
        <v>3.5094132699689271</v>
      </c>
      <c r="G29" s="16">
        <v>96</v>
      </c>
      <c r="H29" s="23">
        <f>G29*100/G7</f>
        <v>1.9180819180819182</v>
      </c>
      <c r="I29" s="16">
        <v>91</v>
      </c>
      <c r="J29" s="23">
        <f>I29*100/I7</f>
        <v>2.1739130434782608</v>
      </c>
      <c r="K29" s="16">
        <v>118</v>
      </c>
      <c r="L29" s="23">
        <f>K29*100/K7</f>
        <v>2.6690793938023072</v>
      </c>
      <c r="M29" s="16">
        <v>387</v>
      </c>
      <c r="N29" s="23">
        <f>M29*100/M7</f>
        <v>6.8629189572619262</v>
      </c>
      <c r="O29" s="16">
        <v>171</v>
      </c>
      <c r="P29" s="23">
        <f>O29*100/O7</f>
        <v>3.0788620813827872</v>
      </c>
      <c r="Q29" s="25">
        <v>120</v>
      </c>
      <c r="R29" s="24">
        <f>Q29*100/Q7</f>
        <v>2.3192887514495553</v>
      </c>
      <c r="S29" s="7"/>
      <c r="T29" s="8"/>
      <c r="U29" s="7"/>
      <c r="V29" s="8"/>
      <c r="W29" s="7"/>
      <c r="X29" s="8"/>
      <c r="Y29" s="7"/>
      <c r="Z29" s="8"/>
      <c r="AA29" s="7"/>
      <c r="AB29" s="8"/>
      <c r="AC29" s="7"/>
      <c r="AD29" s="8"/>
      <c r="AF29" s="95"/>
      <c r="AH29" s="95"/>
      <c r="AJ29" s="95"/>
      <c r="AL29" s="95"/>
      <c r="AN29" s="95"/>
      <c r="AP29" s="95"/>
      <c r="AR29" s="95"/>
      <c r="AT29" s="95"/>
      <c r="AV29" s="95"/>
      <c r="AX29" s="95"/>
      <c r="AZ29" s="95"/>
    </row>
    <row r="30" spans="2:52" ht="3.75" customHeight="1" x14ac:dyDescent="0.3">
      <c r="B30" s="60"/>
      <c r="C30" s="60"/>
      <c r="D30" s="14"/>
      <c r="E30" s="14"/>
      <c r="F30" s="14" t="s">
        <v>67</v>
      </c>
      <c r="G30" s="17"/>
      <c r="H30" s="14"/>
      <c r="I30" s="14"/>
      <c r="J30" s="14"/>
      <c r="K30" s="14"/>
      <c r="L30" s="14"/>
      <c r="M30" s="14"/>
      <c r="N30" s="14"/>
      <c r="O30" s="14"/>
      <c r="P30" s="14"/>
      <c r="Q30" s="14"/>
      <c r="R30" s="14"/>
      <c r="S30" s="14"/>
      <c r="T30" s="14"/>
      <c r="U30" s="14"/>
      <c r="V30" s="14"/>
      <c r="W30" s="14"/>
      <c r="X30" s="14"/>
      <c r="Y30" s="14"/>
      <c r="Z30" s="14"/>
      <c r="AA30" s="14"/>
      <c r="AB30" s="14"/>
      <c r="AC30" s="14"/>
      <c r="AD30" s="14"/>
    </row>
    <row r="31" spans="2:52" x14ac:dyDescent="0.3">
      <c r="B31" s="6" t="s">
        <v>439</v>
      </c>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row>
    <row r="32" spans="2:52" x14ac:dyDescent="0.3">
      <c r="C32" s="19"/>
      <c r="E32" s="19"/>
      <c r="G32" s="19"/>
      <c r="I32" s="19"/>
      <c r="K32" s="19"/>
      <c r="M32" s="19"/>
      <c r="O32" s="19"/>
      <c r="Q32" s="19"/>
      <c r="S32" s="19"/>
      <c r="U32" s="19"/>
      <c r="W32" s="19"/>
      <c r="Y32" s="19"/>
      <c r="AA32" s="19"/>
      <c r="AC32" s="19"/>
    </row>
    <row r="33" spans="2:50" ht="30" customHeight="1" x14ac:dyDescent="0.3">
      <c r="B33" s="138" t="s">
        <v>396</v>
      </c>
      <c r="C33" s="138"/>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9"/>
    </row>
    <row r="34" spans="2:50" x14ac:dyDescent="0.3">
      <c r="B34" s="15" t="s">
        <v>27</v>
      </c>
      <c r="C34" s="125">
        <v>1976</v>
      </c>
      <c r="D34" s="126"/>
      <c r="E34" s="125">
        <v>1979</v>
      </c>
      <c r="F34" s="126"/>
      <c r="G34" s="125">
        <v>1982</v>
      </c>
      <c r="H34" s="126"/>
      <c r="I34" s="125">
        <v>1985</v>
      </c>
      <c r="J34" s="126"/>
      <c r="K34" s="129">
        <v>1989</v>
      </c>
      <c r="L34" s="126"/>
      <c r="M34" s="129">
        <v>1993</v>
      </c>
      <c r="N34" s="126"/>
      <c r="O34" s="129">
        <v>1997</v>
      </c>
      <c r="P34" s="126"/>
      <c r="Q34" s="125">
        <v>2001</v>
      </c>
      <c r="R34" s="126"/>
      <c r="S34" s="129" t="s">
        <v>71</v>
      </c>
      <c r="T34" s="130"/>
      <c r="U34" s="125">
        <v>2009</v>
      </c>
      <c r="V34" s="126"/>
      <c r="W34" s="129">
        <v>2013</v>
      </c>
      <c r="X34" s="126"/>
      <c r="Y34" s="129">
        <v>2017</v>
      </c>
      <c r="Z34" s="126"/>
      <c r="AA34" s="129">
        <v>2021</v>
      </c>
      <c r="AB34" s="126"/>
      <c r="AC34" s="129">
        <v>2025</v>
      </c>
      <c r="AD34" s="126"/>
    </row>
    <row r="35" spans="2:50" ht="15" customHeight="1" x14ac:dyDescent="0.3">
      <c r="B35" s="134" t="s">
        <v>0</v>
      </c>
      <c r="C35" s="132">
        <v>44907</v>
      </c>
      <c r="D35" s="128"/>
      <c r="E35" s="132">
        <v>44911</v>
      </c>
      <c r="F35" s="128"/>
      <c r="G35" s="132">
        <v>44907</v>
      </c>
      <c r="H35" s="128"/>
      <c r="I35" s="132">
        <v>44910</v>
      </c>
      <c r="J35" s="128"/>
      <c r="K35" s="135">
        <v>44912</v>
      </c>
      <c r="L35" s="128"/>
      <c r="M35" s="135">
        <v>44907</v>
      </c>
      <c r="N35" s="128"/>
      <c r="O35" s="135">
        <v>44909</v>
      </c>
      <c r="P35" s="128"/>
      <c r="Q35" s="132">
        <v>44911</v>
      </c>
      <c r="R35" s="128"/>
      <c r="S35" s="119">
        <v>44843</v>
      </c>
      <c r="T35" s="118"/>
      <c r="U35" s="137">
        <v>44845</v>
      </c>
      <c r="V35" s="127"/>
      <c r="W35" s="135">
        <v>44833</v>
      </c>
      <c r="X35" s="128"/>
      <c r="Y35" s="135">
        <v>44835</v>
      </c>
      <c r="Z35" s="128"/>
      <c r="AA35" s="135">
        <v>44830</v>
      </c>
      <c r="AB35" s="128"/>
      <c r="AC35" s="135">
        <v>45942</v>
      </c>
      <c r="AD35" s="128"/>
    </row>
    <row r="36" spans="2:50" ht="15" customHeight="1" x14ac:dyDescent="0.3">
      <c r="B36" s="133"/>
      <c r="C36" s="71" t="s">
        <v>4</v>
      </c>
      <c r="D36" s="71" t="s">
        <v>5</v>
      </c>
      <c r="E36" s="71" t="s">
        <v>4</v>
      </c>
      <c r="F36" s="71" t="s">
        <v>5</v>
      </c>
      <c r="G36" s="71" t="s">
        <v>4</v>
      </c>
      <c r="H36" s="71" t="s">
        <v>5</v>
      </c>
      <c r="I36" s="71" t="s">
        <v>4</v>
      </c>
      <c r="J36" s="71" t="s">
        <v>5</v>
      </c>
      <c r="K36" s="71" t="s">
        <v>4</v>
      </c>
      <c r="L36" s="67" t="s">
        <v>5</v>
      </c>
      <c r="M36" s="71" t="s">
        <v>4</v>
      </c>
      <c r="N36" s="67" t="s">
        <v>5</v>
      </c>
      <c r="O36" s="68" t="s">
        <v>4</v>
      </c>
      <c r="P36" s="71" t="s">
        <v>5</v>
      </c>
      <c r="Q36" s="68" t="s">
        <v>4</v>
      </c>
      <c r="R36" s="72" t="s">
        <v>5</v>
      </c>
      <c r="S36" s="72" t="s">
        <v>4</v>
      </c>
      <c r="T36" s="72" t="s">
        <v>5</v>
      </c>
      <c r="U36" s="68" t="s">
        <v>4</v>
      </c>
      <c r="V36" s="71" t="s">
        <v>5</v>
      </c>
      <c r="W36" s="68" t="s">
        <v>4</v>
      </c>
      <c r="X36" s="71" t="s">
        <v>5</v>
      </c>
      <c r="Y36" s="68" t="s">
        <v>4</v>
      </c>
      <c r="Z36" s="71" t="s">
        <v>5</v>
      </c>
      <c r="AA36" s="68" t="s">
        <v>4</v>
      </c>
      <c r="AB36" s="71" t="s">
        <v>5</v>
      </c>
      <c r="AC36" s="68" t="s">
        <v>4</v>
      </c>
      <c r="AD36" s="71" t="s">
        <v>5</v>
      </c>
    </row>
    <row r="37" spans="2:50" ht="24.75" customHeight="1" x14ac:dyDescent="0.3">
      <c r="B37" s="6" t="s">
        <v>1</v>
      </c>
      <c r="C37" s="16">
        <v>1214</v>
      </c>
      <c r="D37" s="23">
        <v>100</v>
      </c>
      <c r="E37" s="16">
        <v>1020</v>
      </c>
      <c r="F37" s="23">
        <v>100</v>
      </c>
      <c r="G37" s="16">
        <v>1030</v>
      </c>
      <c r="H37" s="23">
        <v>100</v>
      </c>
      <c r="I37" s="16">
        <v>1123</v>
      </c>
      <c r="J37" s="23">
        <v>100</v>
      </c>
      <c r="K37" s="16">
        <v>1384</v>
      </c>
      <c r="L37" s="23">
        <v>100</v>
      </c>
      <c r="M37" s="16">
        <v>1454</v>
      </c>
      <c r="N37" s="23">
        <v>100</v>
      </c>
      <c r="O37" s="16">
        <v>1584</v>
      </c>
      <c r="P37" s="23">
        <v>100</v>
      </c>
      <c r="Q37" s="16">
        <v>1646</v>
      </c>
      <c r="R37" s="23">
        <v>100</v>
      </c>
      <c r="S37" s="25">
        <v>1873</v>
      </c>
      <c r="T37" s="24">
        <v>100</v>
      </c>
      <c r="U37" s="16">
        <v>2104</v>
      </c>
      <c r="V37" s="23">
        <v>100</v>
      </c>
      <c r="W37" s="25">
        <v>2084</v>
      </c>
      <c r="X37" s="24">
        <v>100</v>
      </c>
      <c r="Y37" s="25">
        <v>1988</v>
      </c>
      <c r="Z37" s="24">
        <v>100</v>
      </c>
      <c r="AA37" s="36">
        <v>1935</v>
      </c>
      <c r="AB37" s="37">
        <v>100</v>
      </c>
      <c r="AC37" s="36">
        <v>1813</v>
      </c>
      <c r="AD37" s="37">
        <v>100</v>
      </c>
      <c r="AF37" s="95"/>
      <c r="AH37" s="95"/>
      <c r="AJ37" s="95"/>
      <c r="AL37" s="95"/>
      <c r="AN37" s="95"/>
      <c r="AP37" s="95"/>
      <c r="AR37" s="95"/>
      <c r="AT37" s="95"/>
      <c r="AV37" s="95"/>
      <c r="AX37" s="95"/>
    </row>
    <row r="38" spans="2:50" ht="24.75" customHeight="1" x14ac:dyDescent="0.3">
      <c r="B38" s="87" t="s">
        <v>28</v>
      </c>
      <c r="C38" s="16">
        <v>466</v>
      </c>
      <c r="D38" s="23">
        <f>C38*100/C37</f>
        <v>38.385502471169687</v>
      </c>
      <c r="E38" s="16">
        <v>865</v>
      </c>
      <c r="F38" s="23">
        <f>E38*100/E37</f>
        <v>84.803921568627445</v>
      </c>
      <c r="G38" s="16">
        <v>565</v>
      </c>
      <c r="H38" s="23">
        <f>G38*100/G37</f>
        <v>54.854368932038838</v>
      </c>
      <c r="I38" s="16">
        <v>513</v>
      </c>
      <c r="J38" s="23">
        <f>I38*100/I37</f>
        <v>45.68121104185218</v>
      </c>
      <c r="K38" s="16">
        <v>683</v>
      </c>
      <c r="L38" s="23">
        <f>K38*100/K37</f>
        <v>49.349710982658962</v>
      </c>
      <c r="M38" s="16">
        <v>832</v>
      </c>
      <c r="N38" s="23">
        <f>M38*100/M37</f>
        <v>57.221458046767538</v>
      </c>
      <c r="O38" s="16">
        <v>874</v>
      </c>
      <c r="P38" s="23">
        <f>O38*100/O37</f>
        <v>55.176767676767675</v>
      </c>
      <c r="Q38" s="16">
        <v>943</v>
      </c>
      <c r="R38" s="23">
        <f>Q38*100/Q37</f>
        <v>57.290400972053462</v>
      </c>
      <c r="S38" s="25">
        <v>1077</v>
      </c>
      <c r="T38" s="24">
        <f>S38*100/S37</f>
        <v>57.501334757074211</v>
      </c>
      <c r="U38" s="16">
        <v>1109</v>
      </c>
      <c r="V38" s="23">
        <f>U38*100/U37</f>
        <v>52.70912547528517</v>
      </c>
      <c r="W38" s="25">
        <v>1065</v>
      </c>
      <c r="X38" s="24">
        <f>W38*100/W37</f>
        <v>51.103646833013435</v>
      </c>
      <c r="Y38" s="25">
        <v>1027</v>
      </c>
      <c r="Z38" s="24">
        <f>Y38*100/Y37</f>
        <v>51.65995975855131</v>
      </c>
      <c r="AA38" s="36">
        <v>1059</v>
      </c>
      <c r="AB38" s="37">
        <f>AA38*100/AA37</f>
        <v>54.728682170542633</v>
      </c>
      <c r="AC38" s="36">
        <v>1093</v>
      </c>
      <c r="AD38" s="37">
        <f>AC38*100/AC37</f>
        <v>60.286817429674571</v>
      </c>
      <c r="AF38" s="95"/>
      <c r="AH38" s="95"/>
      <c r="AJ38" s="95"/>
      <c r="AL38" s="95"/>
      <c r="AN38" s="95"/>
      <c r="AP38" s="95"/>
      <c r="AR38" s="95"/>
      <c r="AT38" s="95"/>
      <c r="AV38" s="95"/>
      <c r="AX38" s="95"/>
    </row>
    <row r="39" spans="2:50" ht="24.75" customHeight="1" x14ac:dyDescent="0.3">
      <c r="B39" s="87" t="s">
        <v>2</v>
      </c>
      <c r="C39" s="16">
        <v>14</v>
      </c>
      <c r="D39" s="23">
        <f t="shared" ref="D39" si="2">C39*100/C38</f>
        <v>3.0042918454935621</v>
      </c>
      <c r="E39" s="16">
        <v>6</v>
      </c>
      <c r="F39" s="23">
        <f t="shared" ref="F39" si="3">E39*100/E38</f>
        <v>0.69364161849710981</v>
      </c>
      <c r="G39" s="16">
        <v>13</v>
      </c>
      <c r="H39" s="23">
        <f>G39*100/G38</f>
        <v>2.3008849557522124</v>
      </c>
      <c r="I39" s="16">
        <v>4</v>
      </c>
      <c r="J39" s="23">
        <f>I39*100/I38</f>
        <v>0.77972709551656916</v>
      </c>
      <c r="K39" s="16">
        <v>23</v>
      </c>
      <c r="L39" s="23">
        <f>K39*100/K38</f>
        <v>3.3674963396778916</v>
      </c>
      <c r="M39" s="16">
        <v>24</v>
      </c>
      <c r="N39" s="23">
        <f>M39*100/M38</f>
        <v>2.8846153846153846</v>
      </c>
      <c r="O39" s="16">
        <v>31</v>
      </c>
      <c r="P39" s="23">
        <f>O39*100/O38</f>
        <v>3.5469107551487413</v>
      </c>
      <c r="Q39" s="16">
        <v>7</v>
      </c>
      <c r="R39" s="23">
        <f>Q39*100/Q38</f>
        <v>0.74231177094379641</v>
      </c>
      <c r="S39" s="25">
        <v>21</v>
      </c>
      <c r="T39" s="24">
        <f>S39*100/S38</f>
        <v>1.9498607242339834</v>
      </c>
      <c r="U39" s="16">
        <v>10</v>
      </c>
      <c r="V39" s="23">
        <f>U39*100/U38</f>
        <v>0.90171325518485124</v>
      </c>
      <c r="W39" s="25">
        <v>10</v>
      </c>
      <c r="X39" s="24">
        <f>W39*100/W38</f>
        <v>0.93896713615023475</v>
      </c>
      <c r="Y39" s="25">
        <v>11</v>
      </c>
      <c r="Z39" s="24">
        <f>Y39*100/Y38</f>
        <v>1.071080817916261</v>
      </c>
      <c r="AA39" s="36">
        <v>11</v>
      </c>
      <c r="AB39" s="37">
        <f>AA39*100/AA38</f>
        <v>1.0387157695939566</v>
      </c>
      <c r="AC39" s="36">
        <v>9</v>
      </c>
      <c r="AD39" s="37">
        <f>AC39*100/AC38</f>
        <v>0.82342177493138147</v>
      </c>
      <c r="AF39" s="95"/>
      <c r="AH39" s="95"/>
      <c r="AJ39" s="95"/>
      <c r="AL39" s="95"/>
      <c r="AN39" s="95"/>
      <c r="AP39" s="95"/>
      <c r="AR39" s="95"/>
      <c r="AT39" s="95"/>
      <c r="AV39" s="95"/>
      <c r="AX39" s="95"/>
    </row>
    <row r="40" spans="2:50" ht="24.75" customHeight="1" x14ac:dyDescent="0.3">
      <c r="B40" s="87" t="s">
        <v>3</v>
      </c>
      <c r="C40" s="22">
        <v>19</v>
      </c>
      <c r="D40" s="23">
        <f>C40*100/C38</f>
        <v>4.0772532188841204</v>
      </c>
      <c r="E40" s="16">
        <v>66</v>
      </c>
      <c r="F40" s="23">
        <f>E40*100/E38</f>
        <v>7.6300578034682083</v>
      </c>
      <c r="G40" s="16">
        <v>30</v>
      </c>
      <c r="H40" s="23">
        <f>G40*100/G38</f>
        <v>5.3097345132743365</v>
      </c>
      <c r="I40" s="16">
        <v>21</v>
      </c>
      <c r="J40" s="23">
        <f>I40*100/I38</f>
        <v>4.0935672514619883</v>
      </c>
      <c r="K40" s="16">
        <v>35</v>
      </c>
      <c r="L40" s="23">
        <f>K40*100/K38</f>
        <v>5.1244509516837482</v>
      </c>
      <c r="M40" s="16">
        <v>59</v>
      </c>
      <c r="N40" s="23">
        <f>M40*100/M38</f>
        <v>7.0913461538461542</v>
      </c>
      <c r="O40" s="16">
        <v>44</v>
      </c>
      <c r="P40" s="23">
        <f>O40*100/O38</f>
        <v>5.0343249427917618</v>
      </c>
      <c r="Q40" s="16">
        <v>26</v>
      </c>
      <c r="R40" s="23">
        <f>Q40*100/Q38</f>
        <v>2.7571580063626722</v>
      </c>
      <c r="S40" s="25">
        <v>40</v>
      </c>
      <c r="T40" s="24">
        <f>S40*100/S38</f>
        <v>3.7140204271123491</v>
      </c>
      <c r="U40" s="16">
        <v>48</v>
      </c>
      <c r="V40" s="23">
        <f>U40*100/U38</f>
        <v>4.3282236248872854</v>
      </c>
      <c r="W40" s="25">
        <v>42</v>
      </c>
      <c r="X40" s="24">
        <f>W40*100/W38</f>
        <v>3.943661971830986</v>
      </c>
      <c r="Y40" s="25">
        <v>26</v>
      </c>
      <c r="Z40" s="24">
        <f>Y40*100/Y38</f>
        <v>2.5316455696202533</v>
      </c>
      <c r="AA40" s="36">
        <v>36</v>
      </c>
      <c r="AB40" s="37">
        <f>AA40*100/AA38</f>
        <v>3.3994334277620397</v>
      </c>
      <c r="AC40" s="36">
        <v>33</v>
      </c>
      <c r="AD40" s="37">
        <f>AC40*100/AC38</f>
        <v>3.019213174748399</v>
      </c>
      <c r="AF40" s="95"/>
      <c r="AH40" s="95"/>
      <c r="AJ40" s="95"/>
      <c r="AL40" s="95"/>
      <c r="AN40" s="95"/>
      <c r="AP40" s="95"/>
      <c r="AR40" s="95"/>
      <c r="AT40" s="95"/>
      <c r="AV40" s="95"/>
      <c r="AX40" s="95"/>
    </row>
    <row r="41" spans="2:50" ht="24.75" customHeight="1" x14ac:dyDescent="0.3">
      <c r="B41" s="6" t="s">
        <v>130</v>
      </c>
      <c r="C41" s="22">
        <f>-SUM(C39:C40)-SUM(C42:C53)+C38</f>
        <v>0</v>
      </c>
      <c r="D41" s="23">
        <f>-SUM(D39:D40)-SUM(D42:D53)+D37</f>
        <v>0</v>
      </c>
      <c r="E41" s="22">
        <f t="shared" ref="E41" si="4">-SUM(E39:E40)-SUM(E42:E53)+E38</f>
        <v>0</v>
      </c>
      <c r="F41" s="23">
        <f t="shared" ref="F41" si="5">-SUM(F39:F40)-SUM(F42:F53)+F37</f>
        <v>0</v>
      </c>
      <c r="G41" s="22">
        <f t="shared" ref="G41" si="6">-SUM(G39:G40)-SUM(G42:G53)+G38</f>
        <v>0</v>
      </c>
      <c r="H41" s="23">
        <f t="shared" ref="H41" si="7">-SUM(H39:H40)-SUM(H42:H53)+H37</f>
        <v>0</v>
      </c>
      <c r="I41" s="22">
        <f t="shared" ref="I41" si="8">-SUM(I39:I40)-SUM(I42:I53)+I38</f>
        <v>0</v>
      </c>
      <c r="J41" s="23">
        <f t="shared" ref="J41" si="9">-SUM(J39:J40)-SUM(J42:J53)+J37</f>
        <v>0</v>
      </c>
      <c r="K41" s="22">
        <f t="shared" ref="K41" si="10">-SUM(K39:K40)-SUM(K42:K53)+K38</f>
        <v>0</v>
      </c>
      <c r="L41" s="23">
        <f t="shared" ref="L41" si="11">-SUM(L39:L40)-SUM(L42:L53)+L37</f>
        <v>0</v>
      </c>
      <c r="M41" s="22">
        <f t="shared" ref="M41" si="12">-SUM(M39:M40)-SUM(M42:M53)+M38</f>
        <v>0</v>
      </c>
      <c r="N41" s="23">
        <f t="shared" ref="N41" si="13">-SUM(N39:N40)-SUM(N42:N53)+N37</f>
        <v>0</v>
      </c>
      <c r="O41" s="22">
        <f t="shared" ref="O41" si="14">-SUM(O39:O40)-SUM(O42:O53)+O38</f>
        <v>0</v>
      </c>
      <c r="P41" s="23">
        <f t="shared" ref="P41" si="15">-SUM(P39:P40)-SUM(P42:P53)+P37</f>
        <v>0</v>
      </c>
      <c r="Q41" s="22">
        <f t="shared" ref="Q41" si="16">-SUM(Q39:Q40)-SUM(Q42:Q53)+Q38</f>
        <v>0</v>
      </c>
      <c r="R41" s="23">
        <f t="shared" ref="R41" si="17">-SUM(R39:R40)-SUM(R42:R53)+R37</f>
        <v>0</v>
      </c>
      <c r="S41" s="22">
        <f t="shared" ref="S41" si="18">-SUM(S39:S40)-SUM(S42:S53)+S38</f>
        <v>4</v>
      </c>
      <c r="T41" s="23">
        <f t="shared" ref="T41" si="19">-SUM(T39:T40)-SUM(T42:T53)+T37</f>
        <v>0.37140204271122457</v>
      </c>
      <c r="U41" s="22">
        <f t="shared" ref="U41" si="20">-SUM(U39:U40)-SUM(U42:U53)+U38</f>
        <v>0</v>
      </c>
      <c r="V41" s="23">
        <f t="shared" ref="V41" si="21">-SUM(V39:V40)-SUM(V42:V53)+V37</f>
        <v>0</v>
      </c>
      <c r="W41" s="22">
        <f t="shared" ref="W41" si="22">-SUM(W39:W40)-SUM(W42:W53)+W38</f>
        <v>0</v>
      </c>
      <c r="X41" s="23">
        <f t="shared" ref="X41" si="23">-SUM(X39:X40)-SUM(X42:X53)+X37</f>
        <v>0</v>
      </c>
      <c r="Y41" s="22">
        <f t="shared" ref="Y41" si="24">-SUM(Y39:Y40)-SUM(Y42:Y53)+Y38</f>
        <v>0</v>
      </c>
      <c r="Z41" s="23">
        <f t="shared" ref="Z41" si="25">-SUM(Z39:Z40)-SUM(Z42:Z53)+Z37</f>
        <v>0</v>
      </c>
      <c r="AA41" s="22">
        <f>-SUM(AA39:AA40)-SUM(AA42:AA53)+AA38</f>
        <v>0</v>
      </c>
      <c r="AB41" s="23">
        <f t="shared" ref="AB41:AD41" si="26">-SUM(AB39:AB40)-SUM(AB42:AB53)+AB37</f>
        <v>0</v>
      </c>
      <c r="AC41" s="22">
        <v>0</v>
      </c>
      <c r="AD41" s="23">
        <f t="shared" si="26"/>
        <v>0</v>
      </c>
      <c r="AF41" s="95"/>
      <c r="AH41" s="95"/>
      <c r="AJ41" s="95"/>
      <c r="AL41" s="95"/>
      <c r="AN41" s="95"/>
      <c r="AP41" s="95"/>
      <c r="AR41" s="95"/>
      <c r="AT41" s="95"/>
      <c r="AV41" s="95"/>
      <c r="AX41" s="95"/>
    </row>
    <row r="42" spans="2:50" ht="24.75" customHeight="1" x14ac:dyDescent="0.3">
      <c r="B42" s="87" t="s">
        <v>6</v>
      </c>
      <c r="C42" s="7"/>
      <c r="D42" s="9"/>
      <c r="E42" s="16">
        <v>16</v>
      </c>
      <c r="F42" s="23">
        <f>E42*100/E38</f>
        <v>1.8497109826589595</v>
      </c>
      <c r="G42" s="16">
        <v>19</v>
      </c>
      <c r="H42" s="23">
        <f>G42*100/G38</f>
        <v>3.3628318584070795</v>
      </c>
      <c r="I42" s="16">
        <v>3</v>
      </c>
      <c r="J42" s="23">
        <f>I42*100/I38</f>
        <v>0.58479532163742687</v>
      </c>
      <c r="K42" s="7"/>
      <c r="L42" s="8"/>
      <c r="M42" s="7"/>
      <c r="N42" s="8"/>
      <c r="O42" s="7"/>
      <c r="P42" s="8"/>
      <c r="Q42" s="7"/>
      <c r="R42" s="8"/>
      <c r="S42" s="7"/>
      <c r="T42" s="8"/>
      <c r="U42" s="7"/>
      <c r="V42" s="8"/>
      <c r="W42" s="7"/>
      <c r="X42" s="8"/>
      <c r="Y42" s="7"/>
      <c r="Z42" s="8"/>
      <c r="AA42" s="7"/>
      <c r="AB42" s="8"/>
      <c r="AC42" s="7"/>
      <c r="AD42" s="8"/>
      <c r="AF42" s="95"/>
      <c r="AH42" s="95"/>
      <c r="AJ42" s="95"/>
      <c r="AL42" s="95"/>
      <c r="AN42" s="95"/>
      <c r="AP42" s="95"/>
      <c r="AR42" s="95"/>
      <c r="AT42" s="95"/>
      <c r="AV42" s="95"/>
      <c r="AX42" s="95"/>
    </row>
    <row r="43" spans="2:50" ht="24.75" customHeight="1" x14ac:dyDescent="0.3">
      <c r="B43" s="87" t="s">
        <v>7</v>
      </c>
      <c r="C43" s="7"/>
      <c r="D43" s="9"/>
      <c r="E43" s="7"/>
      <c r="F43" s="8"/>
      <c r="G43" s="7"/>
      <c r="H43" s="8"/>
      <c r="I43" s="7"/>
      <c r="J43" s="8"/>
      <c r="K43" s="7"/>
      <c r="L43" s="8"/>
      <c r="M43" s="7"/>
      <c r="N43" s="8"/>
      <c r="O43" s="7"/>
      <c r="P43" s="8"/>
      <c r="Q43" s="7"/>
      <c r="R43" s="8"/>
      <c r="S43" s="25">
        <v>21</v>
      </c>
      <c r="T43" s="24">
        <f>S43*100/S38</f>
        <v>1.9498607242339834</v>
      </c>
      <c r="U43" s="16">
        <v>18</v>
      </c>
      <c r="V43" s="23">
        <f>U43*100/U38</f>
        <v>1.6230838593327321</v>
      </c>
      <c r="W43" s="7"/>
      <c r="X43" s="8"/>
      <c r="Y43" s="7"/>
      <c r="Z43" s="8"/>
      <c r="AA43" s="7"/>
      <c r="AB43" s="8"/>
      <c r="AC43" s="7"/>
      <c r="AD43" s="8"/>
      <c r="AF43" s="95"/>
      <c r="AH43" s="95"/>
      <c r="AJ43" s="95"/>
      <c r="AL43" s="95"/>
      <c r="AN43" s="95"/>
      <c r="AP43" s="95"/>
      <c r="AR43" s="95"/>
      <c r="AT43" s="95"/>
      <c r="AV43" s="95"/>
      <c r="AX43" s="95"/>
    </row>
    <row r="44" spans="2:50" ht="24.75" customHeight="1" x14ac:dyDescent="0.3">
      <c r="B44" s="87" t="s">
        <v>29</v>
      </c>
      <c r="C44" s="25">
        <v>278</v>
      </c>
      <c r="D44" s="24">
        <f>C44*100/C38</f>
        <v>59.656652360515018</v>
      </c>
      <c r="E44" s="16">
        <v>152</v>
      </c>
      <c r="F44" s="23">
        <f>E44*100/E38</f>
        <v>17.572254335260116</v>
      </c>
      <c r="G44" s="16">
        <v>62</v>
      </c>
      <c r="H44" s="23">
        <f>G44*100/G38</f>
        <v>10.973451327433628</v>
      </c>
      <c r="I44" s="16">
        <v>49</v>
      </c>
      <c r="J44" s="23">
        <f>I44*100/I38</f>
        <v>9.5516569200779724</v>
      </c>
      <c r="K44" s="25">
        <v>28</v>
      </c>
      <c r="L44" s="24">
        <f>K44*100/K38</f>
        <v>4.0995607613469982</v>
      </c>
      <c r="M44" s="7"/>
      <c r="N44" s="8"/>
      <c r="O44" s="7"/>
      <c r="P44" s="8"/>
      <c r="Q44" s="7"/>
      <c r="R44" s="8"/>
      <c r="S44" s="7"/>
      <c r="T44" s="8"/>
      <c r="U44" s="8"/>
      <c r="V44" s="8"/>
      <c r="W44" s="7"/>
      <c r="X44" s="8"/>
      <c r="Y44" s="7"/>
      <c r="Z44" s="8"/>
      <c r="AA44" s="7"/>
      <c r="AB44" s="8"/>
      <c r="AC44" s="7"/>
      <c r="AD44" s="8"/>
      <c r="AF44" s="95"/>
      <c r="AH44" s="95"/>
      <c r="AJ44" s="95"/>
      <c r="AL44" s="95"/>
      <c r="AN44" s="95"/>
      <c r="AP44" s="95"/>
      <c r="AR44" s="95"/>
      <c r="AT44" s="95"/>
      <c r="AV44" s="95"/>
      <c r="AX44" s="95"/>
    </row>
    <row r="45" spans="2:50" ht="24.75" customHeight="1" x14ac:dyDescent="0.3">
      <c r="B45" s="87" t="s">
        <v>8</v>
      </c>
      <c r="C45" s="7"/>
      <c r="D45" s="8"/>
      <c r="E45" s="8"/>
      <c r="F45" s="8"/>
      <c r="G45" s="8"/>
      <c r="H45" s="8"/>
      <c r="I45" s="8"/>
      <c r="J45" s="8"/>
      <c r="K45" s="7"/>
      <c r="L45" s="8"/>
      <c r="M45" s="8"/>
      <c r="N45" s="8"/>
      <c r="O45" s="16">
        <v>52</v>
      </c>
      <c r="P45" s="23">
        <f>O45*100/O38</f>
        <v>5.9496567505720828</v>
      </c>
      <c r="Q45" s="16">
        <v>21</v>
      </c>
      <c r="R45" s="23">
        <f>Q45*100/Q38</f>
        <v>2.2269353128313893</v>
      </c>
      <c r="S45" s="25">
        <v>76</v>
      </c>
      <c r="T45" s="24">
        <f>S45*100/S38</f>
        <v>7.0566388115134631</v>
      </c>
      <c r="U45" s="16">
        <v>79</v>
      </c>
      <c r="V45" s="23">
        <f>U45*100/U38</f>
        <v>7.1235347159603251</v>
      </c>
      <c r="W45" s="25">
        <v>138</v>
      </c>
      <c r="X45" s="24">
        <f>W45*100/W38</f>
        <v>12.95774647887324</v>
      </c>
      <c r="Y45" s="25">
        <v>57</v>
      </c>
      <c r="Z45" s="24">
        <f>Y45*100/Y38</f>
        <v>5.5501460564751701</v>
      </c>
      <c r="AA45" s="33">
        <v>70</v>
      </c>
      <c r="AB45" s="45">
        <f>AA45*100/AA38</f>
        <v>6.6100094428706324</v>
      </c>
      <c r="AC45" s="33">
        <v>111</v>
      </c>
      <c r="AD45" s="45">
        <f>AC45*100/AC38</f>
        <v>10.155535224153706</v>
      </c>
      <c r="AF45" s="95"/>
      <c r="AH45" s="95"/>
      <c r="AJ45" s="95"/>
      <c r="AL45" s="95"/>
      <c r="AN45" s="95"/>
      <c r="AP45" s="95"/>
      <c r="AR45" s="95"/>
      <c r="AT45" s="95"/>
      <c r="AV45" s="95"/>
      <c r="AX45" s="95"/>
    </row>
    <row r="46" spans="2:50" ht="24.75" customHeight="1" x14ac:dyDescent="0.3">
      <c r="B46" s="87" t="s">
        <v>12</v>
      </c>
      <c r="C46" s="7"/>
      <c r="D46" s="7"/>
      <c r="E46" s="7"/>
      <c r="F46" s="7"/>
      <c r="G46" s="7"/>
      <c r="H46" s="7"/>
      <c r="I46" s="7"/>
      <c r="J46" s="7"/>
      <c r="K46" s="7"/>
      <c r="L46" s="7"/>
      <c r="M46" s="7"/>
      <c r="N46" s="7"/>
      <c r="O46" s="7"/>
      <c r="P46" s="7"/>
      <c r="Q46" s="7"/>
      <c r="R46" s="7"/>
      <c r="S46" s="7"/>
      <c r="T46" s="7"/>
      <c r="U46" s="7"/>
      <c r="V46" s="7"/>
      <c r="W46" s="7"/>
      <c r="X46" s="7"/>
      <c r="Y46" s="7"/>
      <c r="Z46" s="7"/>
      <c r="AA46" s="7"/>
      <c r="AB46" s="7"/>
      <c r="AC46" s="33">
        <v>108</v>
      </c>
      <c r="AD46" s="45">
        <f>AC46*100/AC38</f>
        <v>9.8810612991765776</v>
      </c>
      <c r="AF46" s="95"/>
      <c r="AH46" s="95"/>
      <c r="AJ46" s="95"/>
      <c r="AL46" s="95"/>
      <c r="AN46" s="95"/>
      <c r="AP46" s="95"/>
      <c r="AR46" s="95"/>
      <c r="AT46" s="95"/>
      <c r="AV46" s="95"/>
      <c r="AX46" s="95"/>
    </row>
    <row r="47" spans="2:50" ht="24.75" customHeight="1" x14ac:dyDescent="0.3">
      <c r="B47" s="87" t="s">
        <v>13</v>
      </c>
      <c r="C47" s="7"/>
      <c r="D47" s="9"/>
      <c r="E47" s="7"/>
      <c r="F47" s="8"/>
      <c r="G47" s="7"/>
      <c r="H47" s="8"/>
      <c r="I47" s="7"/>
      <c r="J47" s="8"/>
      <c r="K47" s="7"/>
      <c r="L47" s="8"/>
      <c r="M47" s="7"/>
      <c r="N47" s="8"/>
      <c r="O47" s="7"/>
      <c r="P47" s="8"/>
      <c r="Q47" s="7"/>
      <c r="R47" s="8"/>
      <c r="S47" s="7"/>
      <c r="T47" s="8"/>
      <c r="U47" s="16">
        <v>11</v>
      </c>
      <c r="V47" s="23">
        <f>U47*100/U38</f>
        <v>0.99188458070333629</v>
      </c>
      <c r="W47" s="25">
        <v>39</v>
      </c>
      <c r="X47" s="24">
        <f>W47*100/W38</f>
        <v>3.6619718309859155</v>
      </c>
      <c r="Y47" s="7"/>
      <c r="Z47" s="8"/>
      <c r="AA47" s="7"/>
      <c r="AB47" s="8"/>
      <c r="AC47" s="7"/>
      <c r="AD47" s="8"/>
      <c r="AF47" s="95"/>
      <c r="AH47" s="95"/>
      <c r="AJ47" s="95"/>
      <c r="AL47" s="95"/>
      <c r="AN47" s="95"/>
      <c r="AP47" s="95"/>
      <c r="AR47" s="95"/>
      <c r="AT47" s="95"/>
      <c r="AV47" s="95"/>
      <c r="AX47" s="95"/>
    </row>
    <row r="48" spans="2:50" ht="24.75" customHeight="1" x14ac:dyDescent="0.3">
      <c r="B48" s="87" t="s">
        <v>15</v>
      </c>
      <c r="C48" s="7"/>
      <c r="D48" s="9"/>
      <c r="E48" s="7"/>
      <c r="F48" s="8"/>
      <c r="G48" s="7"/>
      <c r="H48" s="8"/>
      <c r="I48" s="7"/>
      <c r="J48" s="8"/>
      <c r="K48" s="25">
        <v>97</v>
      </c>
      <c r="L48" s="24">
        <f>K48*100/K38</f>
        <v>14.202049780380673</v>
      </c>
      <c r="M48" s="16">
        <v>32</v>
      </c>
      <c r="N48" s="23">
        <f>M48*100/M38</f>
        <v>3.8461538461538463</v>
      </c>
      <c r="O48" s="16">
        <v>31</v>
      </c>
      <c r="P48" s="23">
        <f>O48*100/O38</f>
        <v>3.5469107551487413</v>
      </c>
      <c r="Q48" s="16">
        <v>27</v>
      </c>
      <c r="R48" s="23">
        <f>Q48*100/Q38</f>
        <v>2.8632025450689289</v>
      </c>
      <c r="S48" s="25">
        <v>68</v>
      </c>
      <c r="T48" s="24">
        <f>S48*100/S38</f>
        <v>6.3138347260909935</v>
      </c>
      <c r="U48" s="16">
        <v>121</v>
      </c>
      <c r="V48" s="23">
        <f>U48*100/U38</f>
        <v>10.910730387736701</v>
      </c>
      <c r="W48" s="25">
        <v>106</v>
      </c>
      <c r="X48" s="24">
        <f>W48*100/W38</f>
        <v>9.953051643192488</v>
      </c>
      <c r="Y48" s="25">
        <v>51</v>
      </c>
      <c r="Z48" s="24">
        <f>Y48*100/Y38</f>
        <v>4.9659201557935733</v>
      </c>
      <c r="AA48" s="16">
        <v>64</v>
      </c>
      <c r="AB48" s="32">
        <f>AA48*100/AA38</f>
        <v>6.0434372049102931</v>
      </c>
      <c r="AC48" s="16">
        <v>59</v>
      </c>
      <c r="AD48" s="32">
        <f>AC48*100/AC38</f>
        <v>5.397987191216834</v>
      </c>
      <c r="AF48" s="95"/>
      <c r="AH48" s="95"/>
      <c r="AJ48" s="95"/>
      <c r="AL48" s="95"/>
      <c r="AN48" s="95"/>
      <c r="AP48" s="95"/>
      <c r="AR48" s="95"/>
      <c r="AT48" s="95"/>
      <c r="AV48" s="95"/>
      <c r="AX48" s="95"/>
    </row>
    <row r="49" spans="2:50" ht="24.75" customHeight="1" x14ac:dyDescent="0.3">
      <c r="B49" s="87" t="s">
        <v>19</v>
      </c>
      <c r="C49" s="16">
        <v>155</v>
      </c>
      <c r="D49" s="23">
        <f>C49*100/C38</f>
        <v>33.261802575107296</v>
      </c>
      <c r="E49" s="25">
        <v>597</v>
      </c>
      <c r="F49" s="23">
        <f>E49*100/E38</f>
        <v>69.017341040462426</v>
      </c>
      <c r="G49" s="16">
        <v>378</v>
      </c>
      <c r="H49" s="23">
        <f>G49*100/G38</f>
        <v>66.902654867256643</v>
      </c>
      <c r="I49" s="16">
        <v>397</v>
      </c>
      <c r="J49" s="23">
        <f>I49*100/I38</f>
        <v>77.38791423001949</v>
      </c>
      <c r="K49" s="16">
        <v>386</v>
      </c>
      <c r="L49" s="23">
        <f>K49*100/K38</f>
        <v>56.51537335285505</v>
      </c>
      <c r="M49" s="16">
        <v>544</v>
      </c>
      <c r="N49" s="23">
        <f>M49*100/M38</f>
        <v>65.384615384615387</v>
      </c>
      <c r="O49" s="16">
        <v>557</v>
      </c>
      <c r="P49" s="23">
        <f>O49*100/O38</f>
        <v>63.729977116704802</v>
      </c>
      <c r="Q49" s="16">
        <v>635</v>
      </c>
      <c r="R49" s="23">
        <f>Q49*100/Q38</f>
        <v>67.338282078472957</v>
      </c>
      <c r="S49" s="25">
        <v>667</v>
      </c>
      <c r="T49" s="24">
        <f>S49*100/S38</f>
        <v>61.931290622098423</v>
      </c>
      <c r="U49" s="16">
        <v>630</v>
      </c>
      <c r="V49" s="23">
        <f>U49*100/U38</f>
        <v>56.807935076645627</v>
      </c>
      <c r="W49" s="25">
        <v>585</v>
      </c>
      <c r="X49" s="24">
        <f>W49*100/W38</f>
        <v>54.929577464788736</v>
      </c>
      <c r="Y49" s="25">
        <v>809</v>
      </c>
      <c r="Z49" s="24">
        <f>Y49*100/Y38</f>
        <v>78.773125608568648</v>
      </c>
      <c r="AA49" s="16">
        <v>772</v>
      </c>
      <c r="AB49" s="23">
        <f>AA49*100/AA38</f>
        <v>72.89896128423041</v>
      </c>
      <c r="AC49" s="16">
        <v>692</v>
      </c>
      <c r="AD49" s="23">
        <f>AC49*100/AC38</f>
        <v>63.311985361390668</v>
      </c>
      <c r="AF49" s="95"/>
      <c r="AH49" s="95"/>
      <c r="AJ49" s="95"/>
      <c r="AL49" s="95"/>
      <c r="AN49" s="95"/>
      <c r="AP49" s="95"/>
      <c r="AR49" s="95"/>
      <c r="AT49" s="95"/>
      <c r="AV49" s="95"/>
      <c r="AX49" s="95"/>
    </row>
    <row r="50" spans="2:50" ht="24.75" customHeight="1" x14ac:dyDescent="0.3">
      <c r="B50" s="87" t="s">
        <v>20</v>
      </c>
      <c r="C50" s="7"/>
      <c r="D50" s="8"/>
      <c r="E50" s="8"/>
      <c r="F50" s="8"/>
      <c r="G50" s="16">
        <v>49</v>
      </c>
      <c r="H50" s="23">
        <f>G50*100/G38</f>
        <v>8.6725663716814161</v>
      </c>
      <c r="I50" s="16">
        <v>23</v>
      </c>
      <c r="J50" s="23">
        <f>I50*100/I38</f>
        <v>4.4834307992202733</v>
      </c>
      <c r="K50" s="16">
        <v>74</v>
      </c>
      <c r="L50" s="23">
        <f>K50*100/K38</f>
        <v>10.834553440702782</v>
      </c>
      <c r="M50" s="16">
        <v>147</v>
      </c>
      <c r="N50" s="23">
        <f>M50*100/M38</f>
        <v>17.66826923076923</v>
      </c>
      <c r="O50" s="16">
        <v>138</v>
      </c>
      <c r="P50" s="23">
        <f>O50*100/O38</f>
        <v>15.789473684210526</v>
      </c>
      <c r="Q50" s="16">
        <v>213</v>
      </c>
      <c r="R50" s="23">
        <f>Q50*100/Q38</f>
        <v>22.587486744432663</v>
      </c>
      <c r="S50" s="25">
        <v>180</v>
      </c>
      <c r="T50" s="24">
        <f>S50*100/S38</f>
        <v>16.713091922005571</v>
      </c>
      <c r="U50" s="16">
        <v>192</v>
      </c>
      <c r="V50" s="23">
        <f>U50*100/U38</f>
        <v>17.312894499549142</v>
      </c>
      <c r="W50" s="7"/>
      <c r="X50" s="8"/>
      <c r="Y50" s="25">
        <v>57</v>
      </c>
      <c r="Z50" s="24">
        <f>Y50*100/Y38</f>
        <v>5.5501460564751701</v>
      </c>
      <c r="AA50" s="36">
        <v>73</v>
      </c>
      <c r="AB50" s="40">
        <f>AA50*100/AA38</f>
        <v>6.8932955618508025</v>
      </c>
      <c r="AC50" s="36">
        <v>81</v>
      </c>
      <c r="AD50" s="40">
        <f>AC50*100/AC38</f>
        <v>7.4107959743824336</v>
      </c>
      <c r="AF50" s="95"/>
      <c r="AH50" s="95"/>
      <c r="AJ50" s="95"/>
      <c r="AL50" s="95"/>
      <c r="AN50" s="95"/>
      <c r="AP50" s="95"/>
      <c r="AR50" s="95"/>
      <c r="AT50" s="95"/>
      <c r="AV50" s="95"/>
      <c r="AX50" s="95"/>
    </row>
    <row r="51" spans="2:50" ht="24.75" customHeight="1" x14ac:dyDescent="0.3">
      <c r="B51" s="87" t="s">
        <v>33</v>
      </c>
      <c r="C51" s="7"/>
      <c r="D51" s="8"/>
      <c r="E51" s="7"/>
      <c r="F51" s="8"/>
      <c r="G51" s="7"/>
      <c r="H51" s="8"/>
      <c r="I51" s="7"/>
      <c r="J51" s="8"/>
      <c r="K51" s="7"/>
      <c r="L51" s="8"/>
      <c r="M51" s="7"/>
      <c r="N51" s="8"/>
      <c r="O51" s="7"/>
      <c r="P51" s="8"/>
      <c r="Q51" s="7"/>
      <c r="R51" s="8"/>
      <c r="S51" s="7"/>
      <c r="T51" s="8"/>
      <c r="U51" s="8"/>
      <c r="V51" s="8"/>
      <c r="W51" s="25">
        <v>145</v>
      </c>
      <c r="X51" s="24">
        <f>W51*100/W38</f>
        <v>13.615023474178404</v>
      </c>
      <c r="Y51" s="7"/>
      <c r="Z51" s="8"/>
      <c r="AA51" s="7"/>
      <c r="AB51" s="8"/>
      <c r="AC51" s="7"/>
      <c r="AD51" s="8"/>
      <c r="AF51" s="95"/>
      <c r="AH51" s="95"/>
      <c r="AJ51" s="95"/>
      <c r="AL51" s="95"/>
      <c r="AN51" s="95"/>
      <c r="AP51" s="95"/>
      <c r="AR51" s="95"/>
      <c r="AT51" s="95"/>
      <c r="AV51" s="95"/>
      <c r="AX51" s="95"/>
    </row>
    <row r="52" spans="2:50" ht="24.75" customHeight="1" x14ac:dyDescent="0.3">
      <c r="B52" s="87" t="s">
        <v>22</v>
      </c>
      <c r="C52" s="7"/>
      <c r="D52" s="8"/>
      <c r="E52" s="7"/>
      <c r="F52" s="8"/>
      <c r="G52" s="7"/>
      <c r="H52" s="8"/>
      <c r="I52" s="7"/>
      <c r="J52" s="8"/>
      <c r="K52" s="7"/>
      <c r="L52" s="8"/>
      <c r="M52" s="7"/>
      <c r="N52" s="8"/>
      <c r="O52" s="7"/>
      <c r="P52" s="8"/>
      <c r="Q52" s="7"/>
      <c r="R52" s="8"/>
      <c r="S52" s="7"/>
      <c r="T52" s="8"/>
      <c r="U52" s="7"/>
      <c r="V52" s="8"/>
      <c r="W52" s="7"/>
      <c r="X52" s="8"/>
      <c r="Y52" s="25">
        <v>16</v>
      </c>
      <c r="Z52" s="24">
        <f>Y52*100/Y38</f>
        <v>1.5579357351509251</v>
      </c>
      <c r="AA52" s="36">
        <v>33</v>
      </c>
      <c r="AB52" s="37">
        <f>AA52*100/AA38</f>
        <v>3.1161473087818696</v>
      </c>
      <c r="AC52" s="7"/>
      <c r="AD52" s="7"/>
      <c r="AF52" s="95"/>
      <c r="AH52" s="95"/>
      <c r="AJ52" s="95"/>
      <c r="AL52" s="95"/>
      <c r="AN52" s="95"/>
      <c r="AP52" s="95"/>
      <c r="AR52" s="95"/>
      <c r="AT52" s="95"/>
      <c r="AV52" s="95"/>
      <c r="AX52" s="95"/>
    </row>
    <row r="53" spans="2:50" ht="24.75" customHeight="1" x14ac:dyDescent="0.3">
      <c r="B53" s="6" t="s">
        <v>24</v>
      </c>
      <c r="C53" s="7"/>
      <c r="D53" s="8"/>
      <c r="E53" s="25">
        <v>28</v>
      </c>
      <c r="F53" s="24">
        <f>E53*100/E38</f>
        <v>3.2369942196531793</v>
      </c>
      <c r="G53" s="16">
        <v>14</v>
      </c>
      <c r="H53" s="23">
        <f>G53*100/G38</f>
        <v>2.4778761061946901</v>
      </c>
      <c r="I53" s="16">
        <v>16</v>
      </c>
      <c r="J53" s="23">
        <f>I53*100/I38</f>
        <v>3.1189083820662766</v>
      </c>
      <c r="K53" s="16">
        <v>40</v>
      </c>
      <c r="L53" s="23">
        <f>K53*100/K38</f>
        <v>5.8565153733528552</v>
      </c>
      <c r="M53" s="16">
        <v>26</v>
      </c>
      <c r="N53" s="23">
        <f>M53*100/M38</f>
        <v>3.125</v>
      </c>
      <c r="O53" s="16">
        <v>21</v>
      </c>
      <c r="P53" s="23">
        <f>O53*100/O38</f>
        <v>2.402745995423341</v>
      </c>
      <c r="Q53" s="25">
        <v>14</v>
      </c>
      <c r="R53" s="24">
        <f>Q53*100/Q38</f>
        <v>1.4846235418875928</v>
      </c>
      <c r="S53" s="7"/>
      <c r="T53" s="8"/>
      <c r="U53" s="7"/>
      <c r="V53" s="8"/>
      <c r="W53" s="7"/>
      <c r="X53" s="8"/>
      <c r="Y53" s="7"/>
      <c r="Z53" s="8"/>
      <c r="AA53" s="7"/>
      <c r="AB53" s="8"/>
      <c r="AC53" s="7"/>
      <c r="AD53" s="8"/>
      <c r="AF53" s="95"/>
      <c r="AH53" s="95"/>
      <c r="AJ53" s="95"/>
      <c r="AL53" s="95"/>
      <c r="AN53" s="95"/>
      <c r="AP53" s="95"/>
      <c r="AR53" s="95"/>
      <c r="AT53" s="95"/>
      <c r="AV53" s="95"/>
      <c r="AX53" s="95"/>
    </row>
    <row r="54" spans="2:50" ht="3.75" customHeight="1" x14ac:dyDescent="0.3">
      <c r="B54" s="60"/>
      <c r="C54" s="60"/>
      <c r="D54" s="14"/>
      <c r="E54" s="14"/>
      <c r="F54" s="14"/>
      <c r="G54" s="17"/>
      <c r="H54" s="14"/>
      <c r="I54" s="14"/>
      <c r="J54" s="14"/>
      <c r="K54" s="14"/>
      <c r="L54" s="14"/>
      <c r="M54" s="14"/>
      <c r="N54" s="14"/>
      <c r="O54" s="14"/>
      <c r="P54" s="14"/>
      <c r="Q54" s="14"/>
      <c r="R54" s="14"/>
      <c r="S54" s="14"/>
      <c r="T54" s="14"/>
      <c r="U54" s="14"/>
      <c r="V54" s="14"/>
      <c r="W54" s="14"/>
      <c r="X54" s="14"/>
      <c r="Y54" s="14"/>
      <c r="Z54" s="14"/>
      <c r="AA54" s="14"/>
      <c r="AB54" s="14"/>
      <c r="AC54" s="14"/>
      <c r="AD54" s="14"/>
    </row>
    <row r="55" spans="2:50" x14ac:dyDescent="0.3">
      <c r="B55" s="6" t="s">
        <v>439</v>
      </c>
      <c r="C55" s="93"/>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row>
    <row r="56" spans="2:50" x14ac:dyDescent="0.3">
      <c r="B56" s="4" t="s">
        <v>156</v>
      </c>
      <c r="C56" s="19"/>
      <c r="E56" s="19"/>
      <c r="G56" s="19"/>
      <c r="I56" s="19"/>
      <c r="K56" s="19"/>
      <c r="M56" s="19"/>
      <c r="O56" s="19"/>
      <c r="Q56" s="19"/>
      <c r="S56" s="19"/>
      <c r="U56" s="19"/>
      <c r="W56" s="19"/>
      <c r="Y56" s="19"/>
      <c r="AA56" s="19"/>
      <c r="AC56" s="19"/>
    </row>
    <row r="57" spans="2:50" x14ac:dyDescent="0.3">
      <c r="C57" s="19"/>
      <c r="E57" s="19"/>
      <c r="G57" s="19"/>
      <c r="I57" s="19"/>
      <c r="K57" s="19"/>
      <c r="M57" s="19"/>
      <c r="O57" s="19"/>
      <c r="Q57" s="19"/>
      <c r="S57" s="19"/>
      <c r="U57" s="19"/>
      <c r="W57" s="19"/>
      <c r="Y57" s="19"/>
      <c r="AA57" s="19"/>
      <c r="AC57" s="19"/>
    </row>
    <row r="58" spans="2:50" ht="30" customHeight="1" x14ac:dyDescent="0.3">
      <c r="B58" s="138" t="s">
        <v>397</v>
      </c>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9"/>
    </row>
    <row r="59" spans="2:50" x14ac:dyDescent="0.3">
      <c r="B59" s="15" t="s">
        <v>27</v>
      </c>
      <c r="C59" s="125">
        <v>1976</v>
      </c>
      <c r="D59" s="126"/>
      <c r="E59" s="125" t="s">
        <v>73</v>
      </c>
      <c r="F59" s="126"/>
      <c r="G59" s="125" t="s">
        <v>74</v>
      </c>
      <c r="H59" s="126"/>
      <c r="I59" s="125">
        <v>1985</v>
      </c>
      <c r="J59" s="126"/>
      <c r="K59" s="129">
        <v>1989</v>
      </c>
      <c r="L59" s="126"/>
      <c r="M59" s="129">
        <v>1993</v>
      </c>
      <c r="N59" s="126"/>
      <c r="O59" s="129">
        <v>1997</v>
      </c>
      <c r="P59" s="126"/>
      <c r="Q59" s="125">
        <v>2001</v>
      </c>
      <c r="R59" s="126"/>
      <c r="S59" s="129">
        <v>2005</v>
      </c>
      <c r="T59" s="130"/>
      <c r="U59" s="125">
        <v>2009</v>
      </c>
      <c r="V59" s="126"/>
      <c r="W59" s="129">
        <v>2013</v>
      </c>
      <c r="X59" s="126"/>
      <c r="Y59" s="129">
        <v>2017</v>
      </c>
      <c r="Z59" s="126"/>
      <c r="AA59" s="129">
        <v>2021</v>
      </c>
      <c r="AB59" s="126"/>
      <c r="AC59" s="129">
        <v>2025</v>
      </c>
      <c r="AD59" s="126"/>
    </row>
    <row r="60" spans="2:50" ht="15" customHeight="1" x14ac:dyDescent="0.3">
      <c r="B60" s="134" t="s">
        <v>0</v>
      </c>
      <c r="C60" s="132">
        <v>44907</v>
      </c>
      <c r="D60" s="128"/>
      <c r="E60" s="132">
        <v>44911</v>
      </c>
      <c r="F60" s="128"/>
      <c r="G60" s="132">
        <v>44907</v>
      </c>
      <c r="H60" s="128"/>
      <c r="I60" s="132">
        <v>44910</v>
      </c>
      <c r="J60" s="128"/>
      <c r="K60" s="135">
        <v>44912</v>
      </c>
      <c r="L60" s="128"/>
      <c r="M60" s="135">
        <v>44907</v>
      </c>
      <c r="N60" s="128"/>
      <c r="O60" s="135">
        <v>44909</v>
      </c>
      <c r="P60" s="128"/>
      <c r="Q60" s="132">
        <v>44911</v>
      </c>
      <c r="R60" s="128"/>
      <c r="S60" s="119">
        <v>44843</v>
      </c>
      <c r="T60" s="118"/>
      <c r="U60" s="137">
        <v>44845</v>
      </c>
      <c r="V60" s="127"/>
      <c r="W60" s="135">
        <v>44833</v>
      </c>
      <c r="X60" s="128"/>
      <c r="Y60" s="135">
        <v>44835</v>
      </c>
      <c r="Z60" s="128"/>
      <c r="AA60" s="135">
        <v>44830</v>
      </c>
      <c r="AB60" s="128"/>
      <c r="AC60" s="135">
        <v>45942</v>
      </c>
      <c r="AD60" s="128"/>
    </row>
    <row r="61" spans="2:50" x14ac:dyDescent="0.3">
      <c r="B61" s="133"/>
      <c r="C61" s="71" t="s">
        <v>4</v>
      </c>
      <c r="D61" s="71" t="s">
        <v>5</v>
      </c>
      <c r="E61" s="71" t="s">
        <v>4</v>
      </c>
      <c r="F61" s="71" t="s">
        <v>5</v>
      </c>
      <c r="G61" s="71" t="s">
        <v>4</v>
      </c>
      <c r="H61" s="71" t="s">
        <v>5</v>
      </c>
      <c r="I61" s="71" t="s">
        <v>4</v>
      </c>
      <c r="J61" s="71" t="s">
        <v>5</v>
      </c>
      <c r="K61" s="71" t="s">
        <v>4</v>
      </c>
      <c r="L61" s="67" t="s">
        <v>5</v>
      </c>
      <c r="M61" s="71" t="s">
        <v>4</v>
      </c>
      <c r="N61" s="67" t="s">
        <v>5</v>
      </c>
      <c r="O61" s="68" t="s">
        <v>4</v>
      </c>
      <c r="P61" s="71" t="s">
        <v>5</v>
      </c>
      <c r="Q61" s="68" t="s">
        <v>4</v>
      </c>
      <c r="R61" s="72" t="s">
        <v>5</v>
      </c>
      <c r="S61" s="72" t="s">
        <v>4</v>
      </c>
      <c r="T61" s="72" t="s">
        <v>5</v>
      </c>
      <c r="U61" s="68" t="s">
        <v>4</v>
      </c>
      <c r="V61" s="71" t="s">
        <v>5</v>
      </c>
      <c r="W61" s="68" t="s">
        <v>4</v>
      </c>
      <c r="X61" s="71" t="s">
        <v>5</v>
      </c>
      <c r="Y61" s="68" t="s">
        <v>4</v>
      </c>
      <c r="Z61" s="71" t="s">
        <v>5</v>
      </c>
      <c r="AA61" s="68" t="s">
        <v>4</v>
      </c>
      <c r="AB61" s="71" t="s">
        <v>5</v>
      </c>
      <c r="AC61" s="68" t="s">
        <v>4</v>
      </c>
      <c r="AD61" s="71" t="s">
        <v>5</v>
      </c>
    </row>
    <row r="62" spans="2:50" ht="24.75" customHeight="1" x14ac:dyDescent="0.3">
      <c r="B62" s="6" t="s">
        <v>1</v>
      </c>
      <c r="C62" s="16">
        <v>5538</v>
      </c>
      <c r="D62" s="23">
        <v>100</v>
      </c>
      <c r="E62" s="16">
        <v>5645</v>
      </c>
      <c r="F62" s="23">
        <v>100</v>
      </c>
      <c r="G62" s="16">
        <v>6037</v>
      </c>
      <c r="H62" s="23">
        <v>100</v>
      </c>
      <c r="I62" s="16">
        <v>6686</v>
      </c>
      <c r="J62" s="23">
        <v>100</v>
      </c>
      <c r="K62" s="16">
        <v>7570</v>
      </c>
      <c r="L62" s="23">
        <v>100</v>
      </c>
      <c r="M62" s="16">
        <v>8221</v>
      </c>
      <c r="N62" s="23">
        <v>100</v>
      </c>
      <c r="O62" s="16">
        <v>6532</v>
      </c>
      <c r="P62" s="23">
        <v>100</v>
      </c>
      <c r="Q62" s="16">
        <v>6684</v>
      </c>
      <c r="R62" s="23">
        <v>100</v>
      </c>
      <c r="S62" s="25">
        <v>7772</v>
      </c>
      <c r="T62" s="24">
        <v>100</v>
      </c>
      <c r="U62" s="16">
        <v>9323</v>
      </c>
      <c r="V62" s="23">
        <v>100</v>
      </c>
      <c r="W62" s="25">
        <v>9610</v>
      </c>
      <c r="X62" s="24">
        <v>100</v>
      </c>
      <c r="Y62" s="25">
        <v>9327</v>
      </c>
      <c r="Z62" s="24">
        <v>100</v>
      </c>
      <c r="AA62" s="36">
        <v>9574</v>
      </c>
      <c r="AB62" s="37">
        <v>100</v>
      </c>
      <c r="AC62" s="36">
        <v>9688</v>
      </c>
      <c r="AD62" s="37">
        <v>100</v>
      </c>
      <c r="AF62" s="95"/>
      <c r="AH62" s="95"/>
      <c r="AJ62" s="95"/>
      <c r="AL62" s="95"/>
      <c r="AN62" s="95"/>
      <c r="AP62" s="95"/>
      <c r="AR62" s="95"/>
      <c r="AT62" s="95"/>
      <c r="AV62" s="95"/>
      <c r="AX62" s="95"/>
    </row>
    <row r="63" spans="2:50" ht="24.75" customHeight="1" x14ac:dyDescent="0.3">
      <c r="B63" s="87" t="s">
        <v>28</v>
      </c>
      <c r="C63" s="16">
        <v>3614</v>
      </c>
      <c r="D63" s="23">
        <f>C63*100/C62</f>
        <v>65.258215962441312</v>
      </c>
      <c r="E63" s="16">
        <v>4514</v>
      </c>
      <c r="F63" s="23">
        <f>E63*100/E62</f>
        <v>79.964570416297605</v>
      </c>
      <c r="G63" s="16">
        <v>4116</v>
      </c>
      <c r="H63" s="23">
        <f>G63*100/G62</f>
        <v>68.179559383799898</v>
      </c>
      <c r="I63" s="16">
        <v>3914</v>
      </c>
      <c r="J63" s="23">
        <f>I63*100/I62</f>
        <v>58.540233323362251</v>
      </c>
      <c r="K63" s="16">
        <v>4664</v>
      </c>
      <c r="L63" s="23">
        <f>K63*100/K62</f>
        <v>61.611624834874505</v>
      </c>
      <c r="M63" s="16">
        <v>5133</v>
      </c>
      <c r="N63" s="23">
        <f>M63*100/M62</f>
        <v>62.437659652110447</v>
      </c>
      <c r="O63" s="16">
        <v>3991</v>
      </c>
      <c r="P63" s="23">
        <f>O63*100/O62</f>
        <v>61.099203919167174</v>
      </c>
      <c r="Q63" s="16">
        <v>3936</v>
      </c>
      <c r="R63" s="23">
        <f>Q63*100/Q62</f>
        <v>58.886894075403951</v>
      </c>
      <c r="S63" s="25">
        <v>4897</v>
      </c>
      <c r="T63" s="24">
        <f>S63*100/S62</f>
        <v>63.008234688625834</v>
      </c>
      <c r="U63" s="16">
        <v>5080</v>
      </c>
      <c r="V63" s="23">
        <f>U63*100/U62</f>
        <v>54.488898423254319</v>
      </c>
      <c r="W63" s="25">
        <v>4882</v>
      </c>
      <c r="X63" s="24">
        <f>W63*100/W62</f>
        <v>50.801248699271589</v>
      </c>
      <c r="Y63" s="25">
        <v>4860</v>
      </c>
      <c r="Z63" s="24">
        <f>Y63*100/Y62</f>
        <v>52.106786748150533</v>
      </c>
      <c r="AA63" s="36">
        <v>4959</v>
      </c>
      <c r="AB63" s="37">
        <f>AA63*100/AA62</f>
        <v>51.796532274911215</v>
      </c>
      <c r="AC63" s="36">
        <v>5149</v>
      </c>
      <c r="AD63" s="37">
        <f>AC63*100/AC62</f>
        <v>53.148224607762181</v>
      </c>
      <c r="AF63" s="95"/>
      <c r="AH63" s="95"/>
      <c r="AJ63" s="95"/>
      <c r="AL63" s="95"/>
      <c r="AN63" s="95"/>
      <c r="AP63" s="95"/>
      <c r="AR63" s="95"/>
      <c r="AT63" s="95"/>
      <c r="AV63" s="95"/>
      <c r="AX63" s="95"/>
    </row>
    <row r="64" spans="2:50" ht="24.75" customHeight="1" x14ac:dyDescent="0.3">
      <c r="B64" s="87" t="s">
        <v>2</v>
      </c>
      <c r="C64" s="16">
        <v>43</v>
      </c>
      <c r="D64" s="23">
        <f t="shared" ref="D64" si="27">C64*100/C63</f>
        <v>1.1898173768677365</v>
      </c>
      <c r="E64" s="16">
        <v>32</v>
      </c>
      <c r="F64" s="23">
        <f t="shared" ref="F64" si="28">E64*100/E63</f>
        <v>0.70890562693841386</v>
      </c>
      <c r="G64" s="16">
        <v>32</v>
      </c>
      <c r="H64" s="23">
        <f>G64*100/G63</f>
        <v>0.77745383867832851</v>
      </c>
      <c r="I64" s="16">
        <v>36</v>
      </c>
      <c r="J64" s="23">
        <f>I64*100/I63</f>
        <v>0.91977516607051613</v>
      </c>
      <c r="K64" s="16">
        <v>52</v>
      </c>
      <c r="L64" s="23">
        <f>K64*100/K63</f>
        <v>1.1149228130360205</v>
      </c>
      <c r="M64" s="16">
        <v>86</v>
      </c>
      <c r="N64" s="23">
        <f>M64*100/M63</f>
        <v>1.6754334697058251</v>
      </c>
      <c r="O64" s="16">
        <v>44</v>
      </c>
      <c r="P64" s="23">
        <f>O64*100/O63</f>
        <v>1.1024805813079428</v>
      </c>
      <c r="Q64" s="16">
        <v>64</v>
      </c>
      <c r="R64" s="23">
        <f>Q64*100/Q63</f>
        <v>1.6260162601626016</v>
      </c>
      <c r="S64" s="25">
        <v>104</v>
      </c>
      <c r="T64" s="24">
        <f>S64*100/S63</f>
        <v>2.1237492342250359</v>
      </c>
      <c r="U64" s="16">
        <v>59</v>
      </c>
      <c r="V64" s="23">
        <f>U64*100/U63</f>
        <v>1.1614173228346456</v>
      </c>
      <c r="W64" s="25">
        <v>76</v>
      </c>
      <c r="X64" s="24">
        <f>W64*100/W63</f>
        <v>1.556739041376485</v>
      </c>
      <c r="Y64" s="25">
        <v>44</v>
      </c>
      <c r="Z64" s="24">
        <f>Y64*100/Y63</f>
        <v>0.90534979423868311</v>
      </c>
      <c r="AA64" s="36">
        <v>36</v>
      </c>
      <c r="AB64" s="37">
        <f>AA64*100/AA63</f>
        <v>0.72595281306715065</v>
      </c>
      <c r="AC64" s="36">
        <v>33</v>
      </c>
      <c r="AD64" s="37">
        <f>AC64*100/AC63</f>
        <v>0.64090114585356384</v>
      </c>
      <c r="AF64" s="95"/>
      <c r="AH64" s="95"/>
      <c r="AJ64" s="95"/>
      <c r="AL64" s="95"/>
      <c r="AN64" s="95"/>
      <c r="AP64" s="95"/>
      <c r="AR64" s="95"/>
      <c r="AT64" s="95"/>
      <c r="AV64" s="95"/>
      <c r="AX64" s="95"/>
    </row>
    <row r="65" spans="2:50" ht="24.75" customHeight="1" x14ac:dyDescent="0.3">
      <c r="B65" s="87" t="s">
        <v>3</v>
      </c>
      <c r="C65" s="22">
        <v>84</v>
      </c>
      <c r="D65" s="23">
        <f>C65*100/C63</f>
        <v>2.3242944106253458</v>
      </c>
      <c r="E65" s="16">
        <v>90</v>
      </c>
      <c r="F65" s="23">
        <f>E65*100/E63</f>
        <v>1.9937970757642889</v>
      </c>
      <c r="G65" s="16">
        <v>109</v>
      </c>
      <c r="H65" s="23">
        <f>G65*100/G63</f>
        <v>2.6482021379980565</v>
      </c>
      <c r="I65" s="16">
        <v>86</v>
      </c>
      <c r="J65" s="23">
        <f>I65*100/I63</f>
        <v>2.1972406745017885</v>
      </c>
      <c r="K65" s="16">
        <v>98</v>
      </c>
      <c r="L65" s="23">
        <f>K65*100/K63</f>
        <v>2.1012006861063464</v>
      </c>
      <c r="M65" s="16">
        <v>128</v>
      </c>
      <c r="N65" s="23">
        <f>M65*100/M63</f>
        <v>2.4936684200272743</v>
      </c>
      <c r="O65" s="16">
        <v>91</v>
      </c>
      <c r="P65" s="23">
        <f>O65*100/O63</f>
        <v>2.2801302931596092</v>
      </c>
      <c r="Q65" s="16">
        <v>72</v>
      </c>
      <c r="R65" s="23">
        <f>Q65*100/Q63</f>
        <v>1.8292682926829269</v>
      </c>
      <c r="S65" s="25">
        <v>111</v>
      </c>
      <c r="T65" s="24">
        <f>S65*100/S63</f>
        <v>2.2666938942209516</v>
      </c>
      <c r="U65" s="16">
        <v>88</v>
      </c>
      <c r="V65" s="23">
        <f>U65*100/U63</f>
        <v>1.7322834645669292</v>
      </c>
      <c r="W65" s="25">
        <v>254</v>
      </c>
      <c r="X65" s="24">
        <f>W65*100/W63</f>
        <v>5.202785743547726</v>
      </c>
      <c r="Y65" s="25">
        <v>174</v>
      </c>
      <c r="Z65" s="24">
        <f>Y65*100/Y63</f>
        <v>3.5802469135802468</v>
      </c>
      <c r="AA65" s="36">
        <v>151</v>
      </c>
      <c r="AB65" s="37">
        <f>AA65*100/AA63</f>
        <v>3.0449687436983264</v>
      </c>
      <c r="AC65" s="36">
        <v>100</v>
      </c>
      <c r="AD65" s="37">
        <f>AC65*100/AC63</f>
        <v>1.9421246844047388</v>
      </c>
      <c r="AF65" s="95"/>
      <c r="AH65" s="95"/>
      <c r="AJ65" s="95"/>
      <c r="AL65" s="95"/>
      <c r="AN65" s="95"/>
      <c r="AP65" s="95"/>
      <c r="AR65" s="95"/>
      <c r="AT65" s="95"/>
      <c r="AV65" s="95"/>
      <c r="AX65" s="95"/>
    </row>
    <row r="66" spans="2:50" ht="24.75" customHeight="1" x14ac:dyDescent="0.3">
      <c r="B66" s="6" t="s">
        <v>130</v>
      </c>
      <c r="C66" s="98">
        <f>-SUM(C64:C65)-SUM(C67:C85)+C63</f>
        <v>0</v>
      </c>
      <c r="D66" s="23">
        <f>-SUM(D64:D65)-SUM(D67:D85)+D62</f>
        <v>0</v>
      </c>
      <c r="E66" s="98">
        <f t="shared" ref="E66" si="29">-SUM(E64:E65)-SUM(E67:E85)+E63</f>
        <v>25</v>
      </c>
      <c r="F66" s="23">
        <f t="shared" ref="F66" si="30">-SUM(F64:F65)-SUM(F67:F85)+F62</f>
        <v>0.55383252104563496</v>
      </c>
      <c r="G66" s="98">
        <f t="shared" ref="G66" si="31">-SUM(G64:G65)-SUM(G67:G85)+G63</f>
        <v>1</v>
      </c>
      <c r="H66" s="23">
        <f t="shared" ref="H66" si="32">-SUM(H64:H65)-SUM(H67:H85)+H62</f>
        <v>2.4295432458700361E-2</v>
      </c>
      <c r="I66" s="98">
        <f t="shared" ref="I66" si="33">-SUM(I64:I65)-SUM(I67:I85)+I63</f>
        <v>0</v>
      </c>
      <c r="J66" s="23">
        <f t="shared" ref="J66" si="34">-SUM(J64:J65)-SUM(J67:J85)+J62</f>
        <v>0</v>
      </c>
      <c r="K66" s="98">
        <f t="shared" ref="K66" si="35">-SUM(K64:K65)-SUM(K67:K85)+K63</f>
        <v>0</v>
      </c>
      <c r="L66" s="23">
        <f t="shared" ref="L66" si="36">-SUM(L64:L65)-SUM(L67:L85)+L62</f>
        <v>0</v>
      </c>
      <c r="M66" s="98">
        <f t="shared" ref="M66" si="37">-SUM(M64:M65)-SUM(M67:M85)+M63</f>
        <v>0</v>
      </c>
      <c r="N66" s="23">
        <f t="shared" ref="N66" si="38">-SUM(N64:N65)-SUM(N67:N85)+N62</f>
        <v>0</v>
      </c>
      <c r="O66" s="98">
        <f t="shared" ref="O66" si="39">-SUM(O64:O65)-SUM(O67:O85)+O63</f>
        <v>0</v>
      </c>
      <c r="P66" s="23">
        <f t="shared" ref="P66" si="40">-SUM(P64:P65)-SUM(P67:P85)+P62</f>
        <v>0</v>
      </c>
      <c r="Q66" s="98">
        <f t="shared" ref="Q66" si="41">-SUM(Q64:Q65)-SUM(Q67:Q85)+Q63</f>
        <v>0</v>
      </c>
      <c r="R66" s="23">
        <f t="shared" ref="R66" si="42">-SUM(R64:R65)-SUM(R67:R85)+R62</f>
        <v>0</v>
      </c>
      <c r="S66" s="98">
        <f t="shared" ref="S66" si="43">-SUM(S64:S65)-SUM(S67:S85)+S63</f>
        <v>0</v>
      </c>
      <c r="T66" s="23">
        <f t="shared" ref="T66" si="44">-SUM(T64:T65)-SUM(T67:T85)+T62</f>
        <v>0</v>
      </c>
      <c r="U66" s="98">
        <f t="shared" ref="U66" si="45">-SUM(U64:U65)-SUM(U67:U85)+U63</f>
        <v>0</v>
      </c>
      <c r="V66" s="23">
        <f t="shared" ref="V66" si="46">-SUM(V64:V65)-SUM(V67:V85)+V62</f>
        <v>0</v>
      </c>
      <c r="W66" s="98">
        <f t="shared" ref="W66" si="47">-SUM(W64:W65)-SUM(W67:W85)+W63</f>
        <v>0</v>
      </c>
      <c r="X66" s="23">
        <f t="shared" ref="X66" si="48">-SUM(X64:X65)-SUM(X67:X85)+X62</f>
        <v>0</v>
      </c>
      <c r="Y66" s="98">
        <f t="shared" ref="Y66" si="49">-SUM(Y64:Y65)-SUM(Y67:Y85)+Y63</f>
        <v>0</v>
      </c>
      <c r="Z66" s="23">
        <f t="shared" ref="Z66" si="50">-SUM(Z64:Z65)-SUM(Z67:Z85)+Z62</f>
        <v>0</v>
      </c>
      <c r="AA66" s="98">
        <f>-SUM(AA64:AA65)-SUM(AA67:AA85)+AA63</f>
        <v>0</v>
      </c>
      <c r="AB66" s="23">
        <f t="shared" ref="AB66:AD66" si="51">-SUM(AB64:AB65)-SUM(AB67:AB85)+AB62</f>
        <v>0</v>
      </c>
      <c r="AC66" s="98">
        <v>0</v>
      </c>
      <c r="AD66" s="23">
        <f t="shared" si="51"/>
        <v>0</v>
      </c>
      <c r="AF66" s="95"/>
      <c r="AH66" s="95"/>
      <c r="AJ66" s="95"/>
      <c r="AL66" s="95"/>
      <c r="AN66" s="95"/>
      <c r="AP66" s="95"/>
      <c r="AR66" s="95"/>
      <c r="AT66" s="95"/>
      <c r="AV66" s="95"/>
      <c r="AX66" s="95"/>
    </row>
    <row r="67" spans="2:50" ht="24.75" customHeight="1" x14ac:dyDescent="0.3">
      <c r="B67" s="87" t="s">
        <v>6</v>
      </c>
      <c r="C67" s="7"/>
      <c r="D67" s="9"/>
      <c r="E67" s="16">
        <v>91</v>
      </c>
      <c r="F67" s="23">
        <f>E67*100/E63</f>
        <v>2.0159503766061144</v>
      </c>
      <c r="G67" s="16">
        <v>78</v>
      </c>
      <c r="H67" s="23">
        <f>G67*100/G63</f>
        <v>1.8950437317784257</v>
      </c>
      <c r="I67" s="16">
        <v>67</v>
      </c>
      <c r="J67" s="23">
        <f>I67*100/I63</f>
        <v>1.711803781297905</v>
      </c>
      <c r="K67" s="7"/>
      <c r="L67" s="8"/>
      <c r="M67" s="7"/>
      <c r="N67" s="8"/>
      <c r="O67" s="7"/>
      <c r="P67" s="8"/>
      <c r="Q67" s="7"/>
      <c r="R67" s="8"/>
      <c r="S67" s="7"/>
      <c r="T67" s="8"/>
      <c r="U67" s="7"/>
      <c r="V67" s="8"/>
      <c r="W67" s="7"/>
      <c r="X67" s="8"/>
      <c r="Y67" s="7"/>
      <c r="Z67" s="8"/>
      <c r="AA67" s="7"/>
      <c r="AB67" s="8"/>
      <c r="AC67" s="7"/>
      <c r="AD67" s="8"/>
      <c r="AF67" s="95"/>
      <c r="AH67" s="95"/>
      <c r="AJ67" s="95"/>
      <c r="AL67" s="95"/>
      <c r="AN67" s="95"/>
      <c r="AP67" s="95"/>
      <c r="AR67" s="95"/>
      <c r="AT67" s="95"/>
      <c r="AV67" s="95"/>
      <c r="AX67" s="95"/>
    </row>
    <row r="68" spans="2:50" ht="24.75" customHeight="1" x14ac:dyDescent="0.3">
      <c r="B68" s="87" t="s">
        <v>7</v>
      </c>
      <c r="C68" s="7"/>
      <c r="D68" s="9"/>
      <c r="E68" s="7"/>
      <c r="F68" s="8"/>
      <c r="G68" s="7"/>
      <c r="H68" s="8"/>
      <c r="I68" s="7"/>
      <c r="J68" s="8"/>
      <c r="K68" s="7"/>
      <c r="L68" s="8"/>
      <c r="M68" s="7"/>
      <c r="N68" s="8"/>
      <c r="O68" s="7"/>
      <c r="P68" s="8"/>
      <c r="Q68" s="7"/>
      <c r="R68" s="8"/>
      <c r="S68" s="25">
        <v>143</v>
      </c>
      <c r="T68" s="24">
        <f>S68*100/S63</f>
        <v>2.9201551970594242</v>
      </c>
      <c r="U68" s="16">
        <v>183</v>
      </c>
      <c r="V68" s="23">
        <f>U68*100/U63</f>
        <v>3.6023622047244093</v>
      </c>
      <c r="W68" s="7"/>
      <c r="X68" s="8"/>
      <c r="Y68" s="25">
        <v>126</v>
      </c>
      <c r="Z68" s="24">
        <f>Y68*100/Y63</f>
        <v>2.5925925925925926</v>
      </c>
      <c r="AA68" s="7"/>
      <c r="AB68" s="8"/>
      <c r="AC68" s="7"/>
      <c r="AD68" s="8"/>
      <c r="AF68" s="95"/>
      <c r="AH68" s="95"/>
      <c r="AJ68" s="95"/>
      <c r="AL68" s="95"/>
      <c r="AN68" s="95"/>
      <c r="AP68" s="95"/>
      <c r="AR68" s="95"/>
      <c r="AT68" s="95"/>
      <c r="AV68" s="95"/>
      <c r="AX68" s="95"/>
    </row>
    <row r="69" spans="2:50" ht="24.75" customHeight="1" x14ac:dyDescent="0.3">
      <c r="B69" s="87" t="s">
        <v>29</v>
      </c>
      <c r="C69" s="25">
        <v>838</v>
      </c>
      <c r="D69" s="24">
        <f>C69*100/C63</f>
        <v>23.187603763143333</v>
      </c>
      <c r="E69" s="16">
        <v>248</v>
      </c>
      <c r="F69" s="23">
        <f>E69*100/E63</f>
        <v>5.4940186087727074</v>
      </c>
      <c r="G69" s="7"/>
      <c r="H69" s="8"/>
      <c r="I69" s="16">
        <v>110</v>
      </c>
      <c r="J69" s="23">
        <f>I69*100/I63</f>
        <v>2.810424118548799</v>
      </c>
      <c r="K69" s="25">
        <v>70</v>
      </c>
      <c r="L69" s="24">
        <f>K69*100/K63</f>
        <v>1.5008576329331047</v>
      </c>
      <c r="M69" s="7"/>
      <c r="N69" s="8"/>
      <c r="O69" s="7"/>
      <c r="P69" s="8"/>
      <c r="Q69" s="7"/>
      <c r="R69" s="8"/>
      <c r="S69" s="7"/>
      <c r="T69" s="8"/>
      <c r="U69" s="8"/>
      <c r="V69" s="8"/>
      <c r="W69" s="7"/>
      <c r="X69" s="8"/>
      <c r="Y69" s="7"/>
      <c r="Z69" s="8"/>
      <c r="AA69" s="7"/>
      <c r="AB69" s="8"/>
      <c r="AC69" s="7"/>
      <c r="AD69" s="8"/>
      <c r="AF69" s="95"/>
      <c r="AH69" s="95"/>
      <c r="AJ69" s="95"/>
      <c r="AL69" s="95"/>
      <c r="AN69" s="95"/>
      <c r="AP69" s="95"/>
      <c r="AR69" s="95"/>
      <c r="AT69" s="95"/>
      <c r="AV69" s="95"/>
      <c r="AX69" s="95"/>
    </row>
    <row r="70" spans="2:50" ht="24.75" customHeight="1" x14ac:dyDescent="0.3">
      <c r="B70" s="87" t="s">
        <v>8</v>
      </c>
      <c r="C70" s="7"/>
      <c r="D70" s="8"/>
      <c r="E70" s="8"/>
      <c r="F70" s="8"/>
      <c r="G70" s="7"/>
      <c r="H70" s="8"/>
      <c r="I70" s="8"/>
      <c r="J70" s="8"/>
      <c r="K70" s="7"/>
      <c r="L70" s="8"/>
      <c r="M70" s="7"/>
      <c r="N70" s="8"/>
      <c r="O70" s="16">
        <v>364</v>
      </c>
      <c r="P70" s="23">
        <f>O70*100/O63</f>
        <v>9.120521172638437</v>
      </c>
      <c r="Q70" s="16">
        <v>268</v>
      </c>
      <c r="R70" s="23">
        <f>Q70*100/Q63</f>
        <v>6.808943089430894</v>
      </c>
      <c r="S70" s="25">
        <v>373</v>
      </c>
      <c r="T70" s="24">
        <f>S70*100/S63</f>
        <v>7.6169083112109455</v>
      </c>
      <c r="U70" s="16">
        <v>631</v>
      </c>
      <c r="V70" s="23">
        <f>U70*100/U63</f>
        <v>12.421259842519685</v>
      </c>
      <c r="W70" s="25">
        <v>835</v>
      </c>
      <c r="X70" s="24">
        <f>W70*100/W63</f>
        <v>17.10364604670217</v>
      </c>
      <c r="Y70" s="25">
        <v>778</v>
      </c>
      <c r="Z70" s="24">
        <f>Y70*100/Y63</f>
        <v>16.008230452674898</v>
      </c>
      <c r="AA70" s="33">
        <v>470</v>
      </c>
      <c r="AB70" s="45">
        <f>AA70*100/AA63</f>
        <v>9.4777172817100226</v>
      </c>
      <c r="AC70" s="33">
        <v>308</v>
      </c>
      <c r="AD70" s="45">
        <f>AC70*100/AC63</f>
        <v>5.9817440279665952</v>
      </c>
      <c r="AF70" s="95"/>
      <c r="AH70" s="95"/>
      <c r="AJ70" s="95"/>
      <c r="AL70" s="95"/>
      <c r="AN70" s="95"/>
      <c r="AP70" s="95"/>
      <c r="AR70" s="95"/>
      <c r="AT70" s="95"/>
      <c r="AV70" s="95"/>
      <c r="AX70" s="95"/>
    </row>
    <row r="71" spans="2:50" ht="24.75" customHeight="1" x14ac:dyDescent="0.3">
      <c r="B71" s="87" t="s">
        <v>10</v>
      </c>
      <c r="C71" s="7"/>
      <c r="D71" s="9"/>
      <c r="E71" s="7"/>
      <c r="F71" s="8"/>
      <c r="G71" s="7"/>
      <c r="H71" s="8"/>
      <c r="I71" s="8"/>
      <c r="J71" s="8"/>
      <c r="K71" s="7"/>
      <c r="L71" s="8"/>
      <c r="M71" s="7"/>
      <c r="N71" s="8"/>
      <c r="O71" s="7"/>
      <c r="P71" s="8"/>
      <c r="Q71" s="7"/>
      <c r="R71" s="8"/>
      <c r="S71" s="7"/>
      <c r="T71" s="8"/>
      <c r="U71" s="7"/>
      <c r="V71" s="8"/>
      <c r="W71" s="7"/>
      <c r="X71" s="8"/>
      <c r="Y71" s="7"/>
      <c r="Z71" s="8"/>
      <c r="AA71" s="33">
        <v>273</v>
      </c>
      <c r="AB71" s="45">
        <f>AA71*100/AA63</f>
        <v>5.5051421657592252</v>
      </c>
      <c r="AC71" s="33">
        <v>738</v>
      </c>
      <c r="AD71" s="45">
        <f>AC71*100/AC63</f>
        <v>14.332880170906972</v>
      </c>
      <c r="AF71" s="95"/>
      <c r="AH71" s="95"/>
      <c r="AJ71" s="95"/>
      <c r="AL71" s="95"/>
      <c r="AN71" s="95"/>
      <c r="AP71" s="95"/>
      <c r="AR71" s="95"/>
      <c r="AT71" s="95"/>
      <c r="AV71" s="95"/>
      <c r="AX71" s="95"/>
    </row>
    <row r="72" spans="2:50" ht="24.75" customHeight="1" x14ac:dyDescent="0.3">
      <c r="B72" s="87" t="s">
        <v>11</v>
      </c>
      <c r="C72" s="7"/>
      <c r="D72" s="9"/>
      <c r="E72" s="7"/>
      <c r="F72" s="8"/>
      <c r="G72" s="7"/>
      <c r="H72" s="8"/>
      <c r="I72" s="8"/>
      <c r="J72" s="8"/>
      <c r="K72" s="7"/>
      <c r="L72" s="8"/>
      <c r="M72" s="7"/>
      <c r="N72" s="8"/>
      <c r="O72" s="7"/>
      <c r="P72" s="8"/>
      <c r="Q72" s="7"/>
      <c r="R72" s="8"/>
      <c r="S72" s="7"/>
      <c r="T72" s="8"/>
      <c r="U72" s="7"/>
      <c r="V72" s="8"/>
      <c r="W72" s="7"/>
      <c r="X72" s="8"/>
      <c r="Y72" s="7"/>
      <c r="Z72" s="8"/>
      <c r="AA72" s="7"/>
      <c r="AB72" s="7"/>
      <c r="AC72" s="33">
        <v>89</v>
      </c>
      <c r="AD72" s="45">
        <f>AC72*100/AC63</f>
        <v>1.7284909691202175</v>
      </c>
      <c r="AF72" s="95"/>
      <c r="AH72" s="95"/>
      <c r="AJ72" s="95"/>
      <c r="AL72" s="95"/>
      <c r="AN72" s="95"/>
      <c r="AP72" s="95"/>
      <c r="AR72" s="95"/>
      <c r="AT72" s="95"/>
      <c r="AV72" s="95"/>
      <c r="AX72" s="95"/>
    </row>
    <row r="73" spans="2:50" ht="24.75" customHeight="1" x14ac:dyDescent="0.3">
      <c r="B73" s="87" t="s">
        <v>12</v>
      </c>
      <c r="C73" s="7"/>
      <c r="D73" s="9"/>
      <c r="E73" s="7"/>
      <c r="F73" s="8"/>
      <c r="G73" s="7"/>
      <c r="H73" s="8"/>
      <c r="I73" s="8"/>
      <c r="J73" s="8"/>
      <c r="K73" s="7"/>
      <c r="L73" s="8"/>
      <c r="M73" s="7"/>
      <c r="N73" s="8"/>
      <c r="O73" s="7"/>
      <c r="P73" s="8"/>
      <c r="Q73" s="7"/>
      <c r="R73" s="8"/>
      <c r="S73" s="7"/>
      <c r="T73" s="8"/>
      <c r="U73" s="7"/>
      <c r="V73" s="8"/>
      <c r="W73" s="7"/>
      <c r="X73" s="8"/>
      <c r="Y73" s="7"/>
      <c r="Z73" s="8"/>
      <c r="AA73" s="7"/>
      <c r="AB73" s="7"/>
      <c r="AC73" s="33">
        <v>566</v>
      </c>
      <c r="AD73" s="45">
        <f>AC73*100/AC63</f>
        <v>10.992425713730821</v>
      </c>
      <c r="AF73" s="95"/>
      <c r="AH73" s="95"/>
      <c r="AJ73" s="95"/>
      <c r="AL73" s="95"/>
      <c r="AN73" s="95"/>
      <c r="AP73" s="95"/>
      <c r="AR73" s="95"/>
      <c r="AT73" s="95"/>
      <c r="AV73" s="95"/>
      <c r="AX73" s="95"/>
    </row>
    <row r="74" spans="2:50" ht="24.75" customHeight="1" x14ac:dyDescent="0.3">
      <c r="B74" s="87" t="s">
        <v>30</v>
      </c>
      <c r="C74" s="25">
        <v>441</v>
      </c>
      <c r="D74" s="24">
        <f>C74*100/C63</f>
        <v>12.202545655783066</v>
      </c>
      <c r="E74" s="7"/>
      <c r="F74" s="8"/>
      <c r="G74" s="7"/>
      <c r="H74" s="8"/>
      <c r="I74" s="8"/>
      <c r="J74" s="8"/>
      <c r="K74" s="7"/>
      <c r="L74" s="8"/>
      <c r="M74" s="7"/>
      <c r="N74" s="8"/>
      <c r="O74" s="7"/>
      <c r="P74" s="8"/>
      <c r="Q74" s="7"/>
      <c r="R74" s="8"/>
      <c r="S74" s="7"/>
      <c r="T74" s="8"/>
      <c r="U74" s="7"/>
      <c r="V74" s="8"/>
      <c r="W74" s="7"/>
      <c r="X74" s="8"/>
      <c r="Y74" s="7"/>
      <c r="Z74" s="8"/>
      <c r="AA74" s="7"/>
      <c r="AB74" s="8"/>
      <c r="AC74" s="7"/>
      <c r="AD74" s="8"/>
      <c r="AF74" s="95"/>
      <c r="AH74" s="95"/>
      <c r="AJ74" s="95"/>
      <c r="AL74" s="95"/>
      <c r="AN74" s="95"/>
      <c r="AP74" s="95"/>
      <c r="AR74" s="95"/>
      <c r="AT74" s="95"/>
      <c r="AV74" s="95"/>
      <c r="AX74" s="95"/>
    </row>
    <row r="75" spans="2:50" ht="24.75" customHeight="1" x14ac:dyDescent="0.3">
      <c r="B75" s="87" t="s">
        <v>13</v>
      </c>
      <c r="C75" s="7"/>
      <c r="D75" s="9"/>
      <c r="E75" s="7"/>
      <c r="F75" s="8"/>
      <c r="G75" s="7"/>
      <c r="H75" s="8"/>
      <c r="I75" s="7"/>
      <c r="J75" s="8"/>
      <c r="K75" s="7"/>
      <c r="L75" s="8"/>
      <c r="M75" s="7"/>
      <c r="N75" s="8"/>
      <c r="O75" s="7"/>
      <c r="P75" s="8"/>
      <c r="Q75" s="7"/>
      <c r="R75" s="8"/>
      <c r="S75" s="7"/>
      <c r="T75" s="8"/>
      <c r="U75" s="16">
        <v>967</v>
      </c>
      <c r="V75" s="23">
        <f>U75*100/U63</f>
        <v>19.035433070866141</v>
      </c>
      <c r="W75" s="25">
        <v>1053</v>
      </c>
      <c r="X75" s="24">
        <f>W75*100/W63</f>
        <v>21.569029086439983</v>
      </c>
      <c r="Y75" s="25">
        <v>122</v>
      </c>
      <c r="Z75" s="24">
        <f>Y75*100/Y63</f>
        <v>2.5102880658436213</v>
      </c>
      <c r="AA75" s="7"/>
      <c r="AB75" s="8"/>
      <c r="AC75" s="7"/>
      <c r="AD75" s="8"/>
      <c r="AF75" s="95"/>
      <c r="AH75" s="95"/>
      <c r="AJ75" s="95"/>
      <c r="AL75" s="95"/>
      <c r="AN75" s="95"/>
      <c r="AP75" s="95"/>
      <c r="AR75" s="95"/>
      <c r="AT75" s="95"/>
      <c r="AV75" s="95"/>
      <c r="AX75" s="95"/>
    </row>
    <row r="76" spans="2:50" ht="24.75" customHeight="1" x14ac:dyDescent="0.3">
      <c r="B76" s="87" t="s">
        <v>15</v>
      </c>
      <c r="C76" s="7"/>
      <c r="D76" s="9"/>
      <c r="E76" s="7"/>
      <c r="F76" s="8"/>
      <c r="G76" s="7"/>
      <c r="H76" s="8"/>
      <c r="I76" s="7"/>
      <c r="J76" s="8"/>
      <c r="K76" s="7"/>
      <c r="L76" s="8"/>
      <c r="M76" s="16">
        <v>407</v>
      </c>
      <c r="N76" s="23">
        <f>M76*100/M63</f>
        <v>7.929086304305474</v>
      </c>
      <c r="O76" s="16">
        <v>213</v>
      </c>
      <c r="P76" s="23">
        <f>O76*100/O63</f>
        <v>5.3370082686043601</v>
      </c>
      <c r="Q76" s="16">
        <v>117</v>
      </c>
      <c r="R76" s="23">
        <f>Q76*100/Q63</f>
        <v>2.9725609756097562</v>
      </c>
      <c r="S76" s="25">
        <v>224</v>
      </c>
      <c r="T76" s="24">
        <f>S76*100/S63</f>
        <v>4.5742291198693081</v>
      </c>
      <c r="U76" s="16">
        <v>215</v>
      </c>
      <c r="V76" s="23">
        <f>U76*100/U63</f>
        <v>4.2322834645669287</v>
      </c>
      <c r="W76" s="25">
        <v>224</v>
      </c>
      <c r="X76" s="24">
        <f>W76*100/W63</f>
        <v>4.588283490372798</v>
      </c>
      <c r="Y76" s="25">
        <v>118</v>
      </c>
      <c r="Z76" s="24">
        <f>Y76*100/Y63</f>
        <v>2.42798353909465</v>
      </c>
      <c r="AA76" s="16">
        <v>115</v>
      </c>
      <c r="AB76" s="32">
        <f>AA76*100/AA63</f>
        <v>2.3190159306311755</v>
      </c>
      <c r="AC76" s="16">
        <v>83</v>
      </c>
      <c r="AD76" s="32">
        <f>AC76*100/AC63</f>
        <v>1.6119634880559333</v>
      </c>
      <c r="AF76" s="95"/>
      <c r="AH76" s="95"/>
      <c r="AJ76" s="95"/>
      <c r="AL76" s="95"/>
      <c r="AN76" s="95"/>
      <c r="AP76" s="95"/>
      <c r="AR76" s="95"/>
      <c r="AT76" s="95"/>
      <c r="AV76" s="95"/>
      <c r="AX76" s="95"/>
    </row>
    <row r="77" spans="2:50" ht="24.75" customHeight="1" x14ac:dyDescent="0.3">
      <c r="B77" s="87" t="s">
        <v>18</v>
      </c>
      <c r="C77" s="7"/>
      <c r="D77" s="9"/>
      <c r="E77" s="7"/>
      <c r="F77" s="8"/>
      <c r="G77" s="7"/>
      <c r="H77" s="8"/>
      <c r="I77" s="8"/>
      <c r="J77" s="8"/>
      <c r="K77" s="7"/>
      <c r="L77" s="8"/>
      <c r="M77" s="8"/>
      <c r="N77" s="8"/>
      <c r="O77" s="7"/>
      <c r="P77" s="8"/>
      <c r="Q77" s="7"/>
      <c r="R77" s="8"/>
      <c r="S77" s="7"/>
      <c r="T77" s="8"/>
      <c r="U77" s="7"/>
      <c r="V77" s="8"/>
      <c r="W77" s="7"/>
      <c r="X77" s="8"/>
      <c r="Y77" s="25">
        <v>94</v>
      </c>
      <c r="Z77" s="24">
        <f>Y77*100/Y63</f>
        <v>1.9341563786008231</v>
      </c>
      <c r="AA77" s="7"/>
      <c r="AB77" s="8"/>
      <c r="AC77" s="7"/>
      <c r="AD77" s="8"/>
      <c r="AF77" s="95"/>
      <c r="AH77" s="95"/>
      <c r="AJ77" s="95"/>
      <c r="AL77" s="95"/>
      <c r="AN77" s="95"/>
      <c r="AP77" s="95"/>
      <c r="AR77" s="95"/>
      <c r="AT77" s="95"/>
      <c r="AV77" s="95"/>
      <c r="AX77" s="95"/>
    </row>
    <row r="78" spans="2:50" ht="24.75" customHeight="1" x14ac:dyDescent="0.3">
      <c r="B78" s="87" t="s">
        <v>19</v>
      </c>
      <c r="C78" s="16">
        <v>2208</v>
      </c>
      <c r="D78" s="23">
        <f>C78*100/C63</f>
        <v>61.095738793580523</v>
      </c>
      <c r="E78" s="25">
        <v>3333</v>
      </c>
      <c r="F78" s="23">
        <f>E78*100/E63</f>
        <v>73.836951705804168</v>
      </c>
      <c r="G78" s="16">
        <v>3192</v>
      </c>
      <c r="H78" s="23">
        <f>G78*100/G63</f>
        <v>77.551020408163268</v>
      </c>
      <c r="I78" s="16">
        <v>3068</v>
      </c>
      <c r="J78" s="23">
        <f>I78*100/I63</f>
        <v>78.385283597342877</v>
      </c>
      <c r="K78" s="16">
        <v>3113</v>
      </c>
      <c r="L78" s="23">
        <f>K78*100/K63</f>
        <v>66.745283018867923</v>
      </c>
      <c r="M78" s="16">
        <v>2897</v>
      </c>
      <c r="N78" s="23">
        <f>M78*100/M63</f>
        <v>56.438729787648548</v>
      </c>
      <c r="O78" s="16">
        <v>2527</v>
      </c>
      <c r="P78" s="23">
        <f>O78*100/O63</f>
        <v>63.31746429466299</v>
      </c>
      <c r="Q78" s="16">
        <v>2732</v>
      </c>
      <c r="R78" s="23">
        <f>Q78*100/Q63</f>
        <v>69.410569105691053</v>
      </c>
      <c r="S78" s="25">
        <v>3180</v>
      </c>
      <c r="T78" s="24">
        <f>S78*100/S63</f>
        <v>64.937716969573202</v>
      </c>
      <c r="U78" s="16">
        <v>2159</v>
      </c>
      <c r="V78" s="23">
        <f>U78*100/U63</f>
        <v>42.5</v>
      </c>
      <c r="W78" s="25">
        <v>1878</v>
      </c>
      <c r="X78" s="24">
        <f>W78*100/W63</f>
        <v>38.467841048750515</v>
      </c>
      <c r="Y78" s="25">
        <v>2857</v>
      </c>
      <c r="Z78" s="24">
        <f>Y78*100/Y63</f>
        <v>58.786008230452673</v>
      </c>
      <c r="AA78" s="16">
        <v>2996</v>
      </c>
      <c r="AB78" s="23">
        <f>AA78*100/AA63</f>
        <v>60.415406331921758</v>
      </c>
      <c r="AC78" s="16">
        <v>2878</v>
      </c>
      <c r="AD78" s="23">
        <f>AC78*100/AC63</f>
        <v>55.894348417168381</v>
      </c>
      <c r="AF78" s="95"/>
      <c r="AH78" s="95"/>
      <c r="AJ78" s="95"/>
      <c r="AL78" s="95"/>
      <c r="AN78" s="95"/>
      <c r="AP78" s="95"/>
      <c r="AR78" s="95"/>
      <c r="AT78" s="95"/>
      <c r="AV78" s="95"/>
      <c r="AX78" s="95"/>
    </row>
    <row r="79" spans="2:50" ht="24.75" customHeight="1" x14ac:dyDescent="0.3">
      <c r="B79" s="87" t="s">
        <v>20</v>
      </c>
      <c r="C79" s="7"/>
      <c r="D79" s="8"/>
      <c r="E79" s="16">
        <v>398</v>
      </c>
      <c r="F79" s="23">
        <f>E79*100/E63</f>
        <v>8.8170137350465225</v>
      </c>
      <c r="G79" s="16">
        <v>606</v>
      </c>
      <c r="H79" s="23">
        <f>G79*100/G63</f>
        <v>14.723032069970845</v>
      </c>
      <c r="I79" s="16">
        <v>342</v>
      </c>
      <c r="J79" s="23">
        <f>I79*100/I63</f>
        <v>8.7378640776699026</v>
      </c>
      <c r="K79" s="16">
        <v>507</v>
      </c>
      <c r="L79" s="23">
        <f>K79*100/K63</f>
        <v>10.870497427101201</v>
      </c>
      <c r="M79" s="16">
        <v>630</v>
      </c>
      <c r="N79" s="23">
        <f>M79*100/M63</f>
        <v>12.273524254821742</v>
      </c>
      <c r="O79" s="16">
        <v>622</v>
      </c>
      <c r="P79" s="23">
        <f>O79*100/O63</f>
        <v>15.585066399398647</v>
      </c>
      <c r="Q79" s="16">
        <v>563</v>
      </c>
      <c r="R79" s="23">
        <f>Q79*100/Q63</f>
        <v>14.303861788617887</v>
      </c>
      <c r="S79" s="25">
        <v>762</v>
      </c>
      <c r="T79" s="24">
        <f>S79*100/S63</f>
        <v>15.560547273841127</v>
      </c>
      <c r="U79" s="16">
        <v>778</v>
      </c>
      <c r="V79" s="23">
        <f>U79*100/U63</f>
        <v>15.314960629921259</v>
      </c>
      <c r="W79" s="7"/>
      <c r="X79" s="8"/>
      <c r="Y79" s="25">
        <v>486</v>
      </c>
      <c r="Z79" s="24">
        <f>Y79*100/Y63</f>
        <v>10</v>
      </c>
      <c r="AA79" s="36">
        <v>828</v>
      </c>
      <c r="AB79" s="40">
        <f>AA79*100/AA63</f>
        <v>16.696914700544465</v>
      </c>
      <c r="AC79" s="36">
        <v>354</v>
      </c>
      <c r="AD79" s="40">
        <f>AC79*100/AC63</f>
        <v>6.8751213827927753</v>
      </c>
      <c r="AF79" s="95"/>
      <c r="AH79" s="95"/>
      <c r="AJ79" s="95"/>
      <c r="AL79" s="95"/>
      <c r="AN79" s="95"/>
      <c r="AP79" s="95"/>
      <c r="AR79" s="95"/>
      <c r="AT79" s="95"/>
      <c r="AV79" s="95"/>
      <c r="AX79" s="95"/>
    </row>
    <row r="80" spans="2:50" ht="24.75" customHeight="1" x14ac:dyDescent="0.3">
      <c r="B80" s="87" t="s">
        <v>21</v>
      </c>
      <c r="C80" s="7"/>
      <c r="D80" s="8"/>
      <c r="E80" s="8"/>
      <c r="F80" s="8"/>
      <c r="G80" s="7"/>
      <c r="H80" s="8"/>
      <c r="I80" s="7"/>
      <c r="J80" s="8"/>
      <c r="K80" s="8"/>
      <c r="L80" s="8"/>
      <c r="M80" s="16">
        <v>131</v>
      </c>
      <c r="N80" s="23">
        <f>M80*100/M63</f>
        <v>2.5521137736216639</v>
      </c>
      <c r="O80" s="7"/>
      <c r="P80" s="8"/>
      <c r="Q80" s="7"/>
      <c r="R80" s="8"/>
      <c r="S80" s="7"/>
      <c r="T80" s="8"/>
      <c r="U80" s="7"/>
      <c r="V80" s="8"/>
      <c r="W80" s="7"/>
      <c r="X80" s="8"/>
      <c r="Y80" s="7"/>
      <c r="Z80" s="8"/>
      <c r="AA80" s="7"/>
      <c r="AB80" s="8"/>
      <c r="AC80" s="7"/>
      <c r="AD80" s="8"/>
      <c r="AF80" s="95"/>
      <c r="AH80" s="95"/>
      <c r="AJ80" s="95"/>
      <c r="AL80" s="95"/>
      <c r="AN80" s="95"/>
      <c r="AP80" s="95"/>
      <c r="AR80" s="95"/>
      <c r="AT80" s="95"/>
      <c r="AV80" s="95"/>
      <c r="AX80" s="95"/>
    </row>
    <row r="81" spans="2:50" ht="24.75" customHeight="1" x14ac:dyDescent="0.3">
      <c r="B81" s="87" t="s">
        <v>33</v>
      </c>
      <c r="C81" s="7"/>
      <c r="D81" s="8"/>
      <c r="E81" s="7"/>
      <c r="F81" s="8"/>
      <c r="G81" s="7"/>
      <c r="H81" s="8"/>
      <c r="I81" s="7"/>
      <c r="J81" s="8"/>
      <c r="K81" s="7"/>
      <c r="L81" s="8"/>
      <c r="M81" s="7"/>
      <c r="N81" s="8"/>
      <c r="O81" s="7"/>
      <c r="P81" s="8"/>
      <c r="Q81" s="7"/>
      <c r="R81" s="8"/>
      <c r="S81" s="7"/>
      <c r="T81" s="8"/>
      <c r="U81" s="8"/>
      <c r="V81" s="8"/>
      <c r="W81" s="25">
        <v>562</v>
      </c>
      <c r="X81" s="24">
        <f>W81*100/W63</f>
        <v>11.511675542810323</v>
      </c>
      <c r="Y81" s="7"/>
      <c r="Z81" s="8"/>
      <c r="AA81" s="7"/>
      <c r="AB81" s="8"/>
      <c r="AC81" s="7"/>
      <c r="AD81" s="8"/>
      <c r="AF81" s="95"/>
      <c r="AH81" s="95"/>
      <c r="AJ81" s="95"/>
      <c r="AL81" s="95"/>
      <c r="AN81" s="95"/>
      <c r="AP81" s="95"/>
      <c r="AR81" s="95"/>
      <c r="AT81" s="95"/>
      <c r="AV81" s="95"/>
      <c r="AX81" s="95"/>
    </row>
    <row r="82" spans="2:50" ht="24.75" customHeight="1" x14ac:dyDescent="0.3">
      <c r="B82" s="87" t="s">
        <v>22</v>
      </c>
      <c r="C82" s="7"/>
      <c r="D82" s="8"/>
      <c r="E82" s="7"/>
      <c r="F82" s="8"/>
      <c r="G82" s="7"/>
      <c r="H82" s="8"/>
      <c r="I82" s="7"/>
      <c r="J82" s="8"/>
      <c r="K82" s="7"/>
      <c r="L82" s="8"/>
      <c r="M82" s="7"/>
      <c r="N82" s="8"/>
      <c r="O82" s="7"/>
      <c r="P82" s="8"/>
      <c r="Q82" s="7"/>
      <c r="R82" s="8"/>
      <c r="S82" s="7"/>
      <c r="T82" s="8"/>
      <c r="U82" s="7"/>
      <c r="V82" s="8"/>
      <c r="W82" s="7"/>
      <c r="X82" s="8"/>
      <c r="Y82" s="25">
        <v>61</v>
      </c>
      <c r="Z82" s="24">
        <f>Y82*100/Y63</f>
        <v>1.2551440329218106</v>
      </c>
      <c r="AA82" s="36">
        <v>90</v>
      </c>
      <c r="AB82" s="37">
        <f>AA82*100/AA63</f>
        <v>1.8148820326678765</v>
      </c>
      <c r="AC82" s="7"/>
      <c r="AD82" s="7">
        <f>AC82*100/AC63</f>
        <v>0</v>
      </c>
      <c r="AF82" s="95"/>
      <c r="AH82" s="95"/>
      <c r="AJ82" s="95"/>
      <c r="AL82" s="95"/>
      <c r="AN82" s="95"/>
      <c r="AP82" s="95"/>
      <c r="AR82" s="95"/>
      <c r="AT82" s="95"/>
      <c r="AV82" s="95"/>
      <c r="AX82" s="95"/>
    </row>
    <row r="83" spans="2:50" ht="24.75" customHeight="1" x14ac:dyDescent="0.3">
      <c r="B83" s="87" t="s">
        <v>24</v>
      </c>
      <c r="C83" s="7"/>
      <c r="D83" s="8"/>
      <c r="E83" s="25">
        <v>297</v>
      </c>
      <c r="F83" s="24">
        <f>E83*100/E63</f>
        <v>6.5795303500221536</v>
      </c>
      <c r="G83" s="16">
        <v>98</v>
      </c>
      <c r="H83" s="23">
        <f>G83*100/G63</f>
        <v>2.3809523809523809</v>
      </c>
      <c r="I83" s="16">
        <v>205</v>
      </c>
      <c r="J83" s="23">
        <f>I83*100/I63</f>
        <v>5.2376085845682168</v>
      </c>
      <c r="K83" s="16">
        <v>156</v>
      </c>
      <c r="L83" s="23">
        <f>K83*100/K63</f>
        <v>3.3447684391080617</v>
      </c>
      <c r="M83" s="16">
        <v>307</v>
      </c>
      <c r="N83" s="23">
        <f>M83*100/M63</f>
        <v>5.9809078511591665</v>
      </c>
      <c r="O83" s="16">
        <v>130</v>
      </c>
      <c r="P83" s="23">
        <f>O83*100/O63</f>
        <v>3.2573289902280131</v>
      </c>
      <c r="Q83" s="25">
        <v>120</v>
      </c>
      <c r="R83" s="24">
        <f>Q83*100/Q63</f>
        <v>3.0487804878048781</v>
      </c>
      <c r="S83" s="7"/>
      <c r="T83" s="8"/>
      <c r="U83" s="7"/>
      <c r="V83" s="8"/>
      <c r="W83" s="7"/>
      <c r="X83" s="8"/>
      <c r="Y83" s="7"/>
      <c r="Z83" s="8"/>
      <c r="AA83" s="7"/>
      <c r="AB83" s="8"/>
      <c r="AC83" s="7"/>
      <c r="AD83" s="8"/>
      <c r="AF83" s="95"/>
      <c r="AH83" s="95"/>
      <c r="AJ83" s="95"/>
      <c r="AL83" s="95"/>
      <c r="AN83" s="95"/>
      <c r="AP83" s="95"/>
      <c r="AR83" s="95"/>
      <c r="AT83" s="95"/>
      <c r="AV83" s="95"/>
      <c r="AX83" s="95"/>
    </row>
    <row r="84" spans="2:50" ht="24.75" customHeight="1" x14ac:dyDescent="0.3">
      <c r="B84" s="87" t="s">
        <v>37</v>
      </c>
      <c r="C84" s="7"/>
      <c r="D84" s="8"/>
      <c r="E84" s="7"/>
      <c r="F84" s="8"/>
      <c r="G84" s="7"/>
      <c r="H84" s="8"/>
      <c r="I84" s="7"/>
      <c r="J84" s="8"/>
      <c r="K84" s="7"/>
      <c r="L84" s="8"/>
      <c r="M84" s="33">
        <v>547</v>
      </c>
      <c r="N84" s="32">
        <f>M84*100/M63</f>
        <v>10.656536138710306</v>
      </c>
      <c r="O84" s="7"/>
      <c r="P84" s="7"/>
      <c r="Q84" s="7"/>
      <c r="R84" s="7"/>
      <c r="S84" s="7"/>
      <c r="T84" s="7"/>
      <c r="U84" s="7"/>
      <c r="V84" s="7"/>
      <c r="W84" s="7"/>
      <c r="X84" s="7"/>
      <c r="Y84" s="7"/>
      <c r="Z84" s="7"/>
      <c r="AA84" s="7"/>
      <c r="AB84" s="7"/>
      <c r="AC84" s="7"/>
      <c r="AD84" s="7"/>
      <c r="AF84" s="95"/>
      <c r="AH84" s="95"/>
      <c r="AJ84" s="95"/>
      <c r="AL84" s="95"/>
      <c r="AN84" s="95"/>
      <c r="AP84" s="95"/>
      <c r="AR84" s="95"/>
      <c r="AT84" s="95"/>
      <c r="AV84" s="95"/>
      <c r="AX84" s="95"/>
    </row>
    <row r="85" spans="2:50" ht="24.75" customHeight="1" x14ac:dyDescent="0.3">
      <c r="B85" s="6" t="s">
        <v>36</v>
      </c>
      <c r="C85" s="7"/>
      <c r="D85" s="8"/>
      <c r="E85" s="8"/>
      <c r="F85" s="8"/>
      <c r="G85" s="8"/>
      <c r="H85" s="8"/>
      <c r="I85" s="8"/>
      <c r="J85" s="8"/>
      <c r="K85" s="33">
        <v>668</v>
      </c>
      <c r="L85" s="32">
        <f>K85*100/K63</f>
        <v>14.322469982847341</v>
      </c>
      <c r="M85" s="7"/>
      <c r="N85" s="7"/>
      <c r="O85" s="7"/>
      <c r="P85" s="7"/>
      <c r="Q85" s="7"/>
      <c r="R85" s="7"/>
      <c r="S85" s="7"/>
      <c r="T85" s="7"/>
      <c r="U85" s="7"/>
      <c r="V85" s="7"/>
      <c r="W85" s="7"/>
      <c r="X85" s="7"/>
      <c r="Y85" s="7"/>
      <c r="Z85" s="7"/>
      <c r="AA85" s="7"/>
      <c r="AB85" s="7"/>
      <c r="AC85" s="7"/>
      <c r="AD85" s="7"/>
      <c r="AF85" s="95"/>
      <c r="AH85" s="95"/>
      <c r="AJ85" s="95"/>
      <c r="AL85" s="95"/>
      <c r="AN85" s="95"/>
      <c r="AP85" s="95"/>
      <c r="AR85" s="95"/>
      <c r="AT85" s="95"/>
      <c r="AV85" s="95"/>
      <c r="AX85" s="95"/>
    </row>
    <row r="86" spans="2:50" ht="3.75" customHeight="1" x14ac:dyDescent="0.3">
      <c r="B86" s="60"/>
      <c r="C86" s="60"/>
      <c r="D86" s="14"/>
      <c r="E86" s="14"/>
      <c r="F86" s="14"/>
      <c r="G86" s="17"/>
      <c r="H86" s="14"/>
      <c r="I86" s="14"/>
      <c r="J86" s="14"/>
      <c r="K86" s="14"/>
      <c r="L86" s="14"/>
      <c r="M86" s="14"/>
      <c r="N86" s="14"/>
      <c r="O86" s="14"/>
      <c r="P86" s="14"/>
      <c r="Q86" s="14"/>
      <c r="R86" s="14"/>
      <c r="S86" s="14"/>
      <c r="T86" s="14"/>
      <c r="U86" s="14"/>
      <c r="V86" s="14"/>
      <c r="W86" s="14"/>
      <c r="X86" s="14"/>
      <c r="Y86" s="14"/>
      <c r="Z86" s="14"/>
      <c r="AA86" s="14"/>
      <c r="AB86" s="14"/>
      <c r="AC86" s="14"/>
      <c r="AD86" s="14"/>
    </row>
    <row r="87" spans="2:50" x14ac:dyDescent="0.3">
      <c r="B87" s="6" t="s">
        <v>439</v>
      </c>
      <c r="C87" s="93"/>
      <c r="D87" s="93"/>
      <c r="E87" s="93"/>
      <c r="F87" s="93"/>
      <c r="G87" s="93"/>
      <c r="H87" s="93"/>
      <c r="I87" s="93"/>
      <c r="J87" s="93"/>
      <c r="K87" s="93"/>
      <c r="L87" s="93"/>
      <c r="M87" s="93"/>
      <c r="N87" s="93"/>
      <c r="O87" s="93"/>
      <c r="P87" s="93"/>
      <c r="Q87" s="93"/>
      <c r="R87" s="93"/>
      <c r="S87" s="93"/>
      <c r="T87" s="93"/>
      <c r="U87" s="93"/>
      <c r="V87" s="93"/>
      <c r="W87" s="93"/>
      <c r="X87" s="93"/>
      <c r="Y87" s="93"/>
      <c r="Z87" s="93"/>
      <c r="AA87" s="93"/>
      <c r="AB87" s="93"/>
      <c r="AC87" s="93"/>
      <c r="AD87" s="93"/>
    </row>
    <row r="88" spans="2:50" x14ac:dyDescent="0.3">
      <c r="B88" s="4" t="s">
        <v>166</v>
      </c>
      <c r="C88" s="19"/>
      <c r="E88" s="19"/>
      <c r="G88" s="19"/>
      <c r="I88" s="19"/>
      <c r="K88" s="19"/>
      <c r="M88" s="19"/>
      <c r="O88" s="19"/>
      <c r="Q88" s="19"/>
      <c r="S88" s="19"/>
      <c r="U88" s="19"/>
      <c r="W88" s="19"/>
      <c r="Y88" s="19"/>
      <c r="AA88" s="19"/>
      <c r="AC88" s="19"/>
    </row>
    <row r="89" spans="2:50" x14ac:dyDescent="0.3">
      <c r="C89" s="19"/>
      <c r="E89" s="19"/>
      <c r="G89" s="19"/>
      <c r="I89" s="19"/>
      <c r="K89" s="19"/>
      <c r="M89" s="19"/>
      <c r="O89" s="19"/>
      <c r="Q89" s="19"/>
      <c r="S89" s="19"/>
      <c r="U89" s="19"/>
      <c r="W89" s="19"/>
      <c r="Y89" s="19"/>
      <c r="AA89" s="19"/>
      <c r="AC89" s="19"/>
    </row>
    <row r="90" spans="2:50" ht="30" customHeight="1" x14ac:dyDescent="0.3">
      <c r="B90" s="138" t="s">
        <v>91</v>
      </c>
      <c r="C90" s="138"/>
      <c r="D90" s="138"/>
      <c r="E90" s="138"/>
      <c r="F90" s="138"/>
      <c r="G90" s="138"/>
      <c r="H90" s="138"/>
      <c r="I90" s="138"/>
      <c r="J90" s="138"/>
      <c r="K90" s="138"/>
      <c r="L90" s="138"/>
      <c r="M90" s="138"/>
      <c r="N90" s="138"/>
      <c r="O90" s="138"/>
      <c r="P90" s="138"/>
      <c r="Q90" s="138"/>
      <c r="R90" s="138"/>
      <c r="S90" s="138"/>
      <c r="T90" s="138"/>
      <c r="U90" s="138"/>
      <c r="V90" s="138"/>
      <c r="W90" s="138"/>
      <c r="X90" s="138"/>
      <c r="Y90" s="138"/>
      <c r="Z90" s="138"/>
      <c r="AA90" s="138"/>
      <c r="AB90" s="138"/>
      <c r="AC90" s="138"/>
      <c r="AD90" s="139"/>
    </row>
    <row r="91" spans="2:50" x14ac:dyDescent="0.3">
      <c r="B91" s="15" t="s">
        <v>27</v>
      </c>
      <c r="C91" s="125">
        <v>1976</v>
      </c>
      <c r="D91" s="126"/>
      <c r="E91" s="125" t="s">
        <v>143</v>
      </c>
      <c r="F91" s="126"/>
      <c r="G91" s="125" t="s">
        <v>165</v>
      </c>
      <c r="H91" s="126"/>
      <c r="I91" s="125">
        <v>1985</v>
      </c>
      <c r="J91" s="126"/>
      <c r="K91" s="129">
        <v>1989</v>
      </c>
      <c r="L91" s="126"/>
      <c r="M91" s="129">
        <v>1993</v>
      </c>
      <c r="N91" s="126"/>
      <c r="O91" s="129">
        <v>1997</v>
      </c>
      <c r="P91" s="126"/>
      <c r="Q91" s="125">
        <v>2001</v>
      </c>
      <c r="R91" s="126"/>
      <c r="S91" s="129">
        <v>2005</v>
      </c>
      <c r="T91" s="130"/>
      <c r="U91" s="125">
        <v>2009</v>
      </c>
      <c r="V91" s="126"/>
      <c r="W91" s="129">
        <v>2013</v>
      </c>
      <c r="X91" s="126"/>
      <c r="Y91" s="129">
        <v>2017</v>
      </c>
      <c r="Z91" s="126"/>
      <c r="AA91" s="129">
        <v>2021</v>
      </c>
      <c r="AB91" s="126"/>
      <c r="AC91" s="129">
        <v>2025</v>
      </c>
      <c r="AD91" s="126"/>
    </row>
    <row r="92" spans="2:50" ht="15" customHeight="1" x14ac:dyDescent="0.3">
      <c r="B92" s="134" t="s">
        <v>0</v>
      </c>
      <c r="C92" s="132">
        <v>44907</v>
      </c>
      <c r="D92" s="128"/>
      <c r="E92" s="132">
        <v>44911</v>
      </c>
      <c r="F92" s="128"/>
      <c r="G92" s="132">
        <v>44907</v>
      </c>
      <c r="H92" s="128"/>
      <c r="I92" s="132">
        <v>44910</v>
      </c>
      <c r="J92" s="128"/>
      <c r="K92" s="135">
        <v>44912</v>
      </c>
      <c r="L92" s="128"/>
      <c r="M92" s="135">
        <v>44907</v>
      </c>
      <c r="N92" s="128"/>
      <c r="O92" s="135">
        <v>44909</v>
      </c>
      <c r="P92" s="128"/>
      <c r="Q92" s="132">
        <v>44911</v>
      </c>
      <c r="R92" s="128"/>
      <c r="S92" s="119">
        <v>44843</v>
      </c>
      <c r="T92" s="118"/>
      <c r="U92" s="137">
        <v>44845</v>
      </c>
      <c r="V92" s="127"/>
      <c r="W92" s="135">
        <v>44833</v>
      </c>
      <c r="X92" s="128"/>
      <c r="Y92" s="135">
        <v>44835</v>
      </c>
      <c r="Z92" s="128"/>
      <c r="AA92" s="135">
        <v>44830</v>
      </c>
      <c r="AB92" s="128"/>
      <c r="AC92" s="135">
        <v>45942</v>
      </c>
      <c r="AD92" s="128"/>
    </row>
    <row r="93" spans="2:50" x14ac:dyDescent="0.3">
      <c r="B93" s="133"/>
      <c r="C93" s="71" t="s">
        <v>4</v>
      </c>
      <c r="D93" s="71" t="s">
        <v>5</v>
      </c>
      <c r="E93" s="71" t="s">
        <v>4</v>
      </c>
      <c r="F93" s="71" t="s">
        <v>5</v>
      </c>
      <c r="G93" s="71" t="s">
        <v>4</v>
      </c>
      <c r="H93" s="71" t="s">
        <v>5</v>
      </c>
      <c r="I93" s="71" t="s">
        <v>4</v>
      </c>
      <c r="J93" s="71" t="s">
        <v>5</v>
      </c>
      <c r="K93" s="71" t="s">
        <v>4</v>
      </c>
      <c r="L93" s="67" t="s">
        <v>5</v>
      </c>
      <c r="M93" s="71" t="s">
        <v>4</v>
      </c>
      <c r="N93" s="67" t="s">
        <v>5</v>
      </c>
      <c r="O93" s="68" t="s">
        <v>4</v>
      </c>
      <c r="P93" s="71" t="s">
        <v>5</v>
      </c>
      <c r="Q93" s="68" t="s">
        <v>4</v>
      </c>
      <c r="R93" s="72" t="s">
        <v>5</v>
      </c>
      <c r="S93" s="72" t="s">
        <v>4</v>
      </c>
      <c r="T93" s="72" t="s">
        <v>5</v>
      </c>
      <c r="U93" s="68" t="s">
        <v>4</v>
      </c>
      <c r="V93" s="71" t="s">
        <v>5</v>
      </c>
      <c r="W93" s="68" t="s">
        <v>4</v>
      </c>
      <c r="X93" s="71" t="s">
        <v>5</v>
      </c>
      <c r="Y93" s="68" t="s">
        <v>4</v>
      </c>
      <c r="Z93" s="71" t="s">
        <v>5</v>
      </c>
      <c r="AA93" s="68" t="s">
        <v>4</v>
      </c>
      <c r="AB93" s="71" t="s">
        <v>5</v>
      </c>
      <c r="AC93" s="68" t="s">
        <v>4</v>
      </c>
      <c r="AD93" s="71" t="s">
        <v>5</v>
      </c>
    </row>
    <row r="94" spans="2:50" ht="24.75" customHeight="1" x14ac:dyDescent="0.3">
      <c r="B94" s="10" t="s">
        <v>1</v>
      </c>
      <c r="C94" s="16">
        <v>970</v>
      </c>
      <c r="D94" s="23">
        <v>100</v>
      </c>
      <c r="E94" s="16">
        <v>950</v>
      </c>
      <c r="F94" s="23">
        <v>100</v>
      </c>
      <c r="G94" s="16">
        <v>1053</v>
      </c>
      <c r="H94" s="23">
        <v>100</v>
      </c>
      <c r="I94" s="16">
        <v>1159</v>
      </c>
      <c r="J94" s="23">
        <v>100</v>
      </c>
      <c r="K94" s="16">
        <v>1294</v>
      </c>
      <c r="L94" s="23">
        <v>100</v>
      </c>
      <c r="M94" s="16">
        <v>1412</v>
      </c>
      <c r="N94" s="23">
        <v>100</v>
      </c>
      <c r="O94" s="16">
        <v>1634</v>
      </c>
      <c r="P94" s="23">
        <v>100</v>
      </c>
      <c r="Q94" s="16">
        <v>1608</v>
      </c>
      <c r="R94" s="23">
        <v>100</v>
      </c>
      <c r="S94" s="25">
        <v>1838</v>
      </c>
      <c r="T94" s="24">
        <v>100</v>
      </c>
      <c r="U94" s="16">
        <v>1916</v>
      </c>
      <c r="V94" s="23">
        <v>100</v>
      </c>
      <c r="W94" s="25">
        <v>1963</v>
      </c>
      <c r="X94" s="24">
        <v>100</v>
      </c>
      <c r="Y94" s="25">
        <v>1906</v>
      </c>
      <c r="Z94" s="24">
        <v>100</v>
      </c>
      <c r="AA94" s="36">
        <v>1970</v>
      </c>
      <c r="AB94" s="37">
        <v>100</v>
      </c>
      <c r="AC94" s="36">
        <v>1995</v>
      </c>
      <c r="AD94" s="37">
        <v>100</v>
      </c>
      <c r="AF94" s="95"/>
      <c r="AH94" s="95"/>
      <c r="AJ94" s="95"/>
      <c r="AL94" s="95"/>
      <c r="AN94" s="95"/>
      <c r="AP94" s="95"/>
      <c r="AR94" s="95"/>
      <c r="AT94" s="95"/>
      <c r="AV94" s="95"/>
      <c r="AX94" s="95"/>
    </row>
    <row r="95" spans="2:50" ht="24.75" customHeight="1" x14ac:dyDescent="0.3">
      <c r="B95" s="11" t="s">
        <v>28</v>
      </c>
      <c r="C95" s="16">
        <v>649</v>
      </c>
      <c r="D95" s="23">
        <f>C95*100/C94</f>
        <v>66.907216494845358</v>
      </c>
      <c r="E95" s="16">
        <v>804</v>
      </c>
      <c r="F95" s="23">
        <f>E95*100/E94</f>
        <v>84.631578947368425</v>
      </c>
      <c r="G95" s="16">
        <v>809</v>
      </c>
      <c r="H95" s="23">
        <f>G95*100/G94</f>
        <v>76.82811016144349</v>
      </c>
      <c r="I95" s="16">
        <v>858</v>
      </c>
      <c r="J95" s="23">
        <f>I95*100/I94</f>
        <v>74.029335634167381</v>
      </c>
      <c r="K95" s="16">
        <v>752</v>
      </c>
      <c r="L95" s="23">
        <f>K95*100/K94</f>
        <v>58.114374034003092</v>
      </c>
      <c r="M95" s="16">
        <v>884</v>
      </c>
      <c r="N95" s="23">
        <f>M95*100/M94</f>
        <v>62.606232294617563</v>
      </c>
      <c r="O95" s="16">
        <v>1083</v>
      </c>
      <c r="P95" s="23">
        <f>O95*100/O94</f>
        <v>66.279069767441854</v>
      </c>
      <c r="Q95" s="16">
        <v>1078</v>
      </c>
      <c r="R95" s="23">
        <f>Q95*100/Q94</f>
        <v>67.039800995024876</v>
      </c>
      <c r="S95" s="25">
        <v>1188</v>
      </c>
      <c r="T95" s="24">
        <f>S95*100/S94</f>
        <v>64.635473340587595</v>
      </c>
      <c r="U95" s="16">
        <v>1150</v>
      </c>
      <c r="V95" s="23">
        <f>U95*100/U94</f>
        <v>60.020876826722336</v>
      </c>
      <c r="W95" s="25">
        <v>1112</v>
      </c>
      <c r="X95" s="24">
        <f>W95*100/W94</f>
        <v>56.647987773815586</v>
      </c>
      <c r="Y95" s="25">
        <v>1138</v>
      </c>
      <c r="Z95" s="24">
        <f>Y95*100/Y94</f>
        <v>59.706190975865688</v>
      </c>
      <c r="AA95" s="36">
        <v>1146</v>
      </c>
      <c r="AB95" s="37">
        <f>AA95*100/AA94</f>
        <v>58.172588832487307</v>
      </c>
      <c r="AC95" s="36">
        <v>1222</v>
      </c>
      <c r="AD95" s="37">
        <f>AC95*100/AC94</f>
        <v>61.253132832080198</v>
      </c>
      <c r="AF95" s="95"/>
      <c r="AH95" s="95"/>
      <c r="AJ95" s="95"/>
      <c r="AL95" s="95"/>
      <c r="AN95" s="95"/>
      <c r="AP95" s="95"/>
      <c r="AR95" s="95"/>
      <c r="AT95" s="95"/>
      <c r="AV95" s="95"/>
      <c r="AX95" s="95"/>
    </row>
    <row r="96" spans="2:50" ht="24.75" customHeight="1" x14ac:dyDescent="0.3">
      <c r="B96" s="11" t="s">
        <v>2</v>
      </c>
      <c r="C96" s="16">
        <v>13</v>
      </c>
      <c r="D96" s="23">
        <f t="shared" ref="D96" si="52">C96*100/C95</f>
        <v>2.0030816640986133</v>
      </c>
      <c r="E96" s="16">
        <v>2</v>
      </c>
      <c r="F96" s="23">
        <f t="shared" ref="F96" si="53">E96*100/E95</f>
        <v>0.24875621890547264</v>
      </c>
      <c r="G96" s="16">
        <v>14</v>
      </c>
      <c r="H96" s="23">
        <f>G96*100/G95</f>
        <v>1.73053152039555</v>
      </c>
      <c r="I96" s="16">
        <v>7</v>
      </c>
      <c r="J96" s="23">
        <f>I96*100/I95</f>
        <v>0.81585081585081587</v>
      </c>
      <c r="K96" s="16">
        <v>8</v>
      </c>
      <c r="L96" s="23">
        <f>K96*100/K95</f>
        <v>1.0638297872340425</v>
      </c>
      <c r="M96" s="16">
        <v>18</v>
      </c>
      <c r="N96" s="23">
        <f>M96*100/M95</f>
        <v>2.0361990950226243</v>
      </c>
      <c r="O96" s="16">
        <v>4</v>
      </c>
      <c r="P96" s="23">
        <f>O96*100/O95</f>
        <v>0.36934441366574333</v>
      </c>
      <c r="Q96" s="16">
        <v>8</v>
      </c>
      <c r="R96" s="23">
        <f>Q96*100/Q95</f>
        <v>0.74211502782931349</v>
      </c>
      <c r="S96" s="25">
        <v>18</v>
      </c>
      <c r="T96" s="24">
        <f>S96*100/S95</f>
        <v>1.5151515151515151</v>
      </c>
      <c r="U96" s="16">
        <v>13</v>
      </c>
      <c r="V96" s="23">
        <f>U96*100/U95</f>
        <v>1.1304347826086956</v>
      </c>
      <c r="W96" s="25">
        <v>16</v>
      </c>
      <c r="X96" s="24">
        <f>W96*100/W95</f>
        <v>1.4388489208633093</v>
      </c>
      <c r="Y96" s="25">
        <v>7</v>
      </c>
      <c r="Z96" s="24">
        <f>Y96*100/Y95</f>
        <v>0.61511423550087874</v>
      </c>
      <c r="AA96" s="36">
        <v>12</v>
      </c>
      <c r="AB96" s="37">
        <f>AA96*100/AA95</f>
        <v>1.0471204188481675</v>
      </c>
      <c r="AC96" s="36">
        <v>12</v>
      </c>
      <c r="AD96" s="37">
        <f>AC96*100/AC95</f>
        <v>0.98199672667757776</v>
      </c>
      <c r="AF96" s="95"/>
      <c r="AH96" s="95"/>
      <c r="AJ96" s="95"/>
      <c r="AL96" s="95"/>
      <c r="AN96" s="95"/>
      <c r="AP96" s="95"/>
      <c r="AR96" s="95"/>
      <c r="AT96" s="95"/>
      <c r="AV96" s="95"/>
      <c r="AX96" s="95"/>
    </row>
    <row r="97" spans="2:50" ht="24.75" customHeight="1" x14ac:dyDescent="0.3">
      <c r="B97" s="6" t="s">
        <v>3</v>
      </c>
      <c r="C97" s="22">
        <v>30</v>
      </c>
      <c r="D97" s="23">
        <f>C97*100/C95</f>
        <v>4.6224961479198772</v>
      </c>
      <c r="E97" s="16">
        <v>12</v>
      </c>
      <c r="F97" s="23">
        <f>E97*100/E95</f>
        <v>1.4925373134328359</v>
      </c>
      <c r="G97" s="16">
        <v>14</v>
      </c>
      <c r="H97" s="23">
        <f>G97*100/G95</f>
        <v>1.73053152039555</v>
      </c>
      <c r="I97" s="16">
        <v>38</v>
      </c>
      <c r="J97" s="23">
        <f>I97*100/I95</f>
        <v>4.4289044289044286</v>
      </c>
      <c r="K97" s="16">
        <v>11</v>
      </c>
      <c r="L97" s="23">
        <f>K97*100/K95</f>
        <v>1.4627659574468086</v>
      </c>
      <c r="M97" s="16">
        <v>15</v>
      </c>
      <c r="N97" s="23">
        <f>M97*100/M95</f>
        <v>1.6968325791855203</v>
      </c>
      <c r="O97" s="16">
        <v>13</v>
      </c>
      <c r="P97" s="23">
        <f>O97*100/O95</f>
        <v>1.2003693444136658</v>
      </c>
      <c r="Q97" s="16">
        <v>13</v>
      </c>
      <c r="R97" s="23">
        <f>Q97*100/Q95</f>
        <v>1.2059369202226344</v>
      </c>
      <c r="S97" s="25">
        <v>19</v>
      </c>
      <c r="T97" s="24">
        <f>S97*100/S95</f>
        <v>1.5993265993265993</v>
      </c>
      <c r="U97" s="16">
        <v>15</v>
      </c>
      <c r="V97" s="23">
        <f>U97*100/U95</f>
        <v>1.3043478260869565</v>
      </c>
      <c r="W97" s="25">
        <v>42</v>
      </c>
      <c r="X97" s="24">
        <f>W97*100/W95</f>
        <v>3.7769784172661871</v>
      </c>
      <c r="Y97" s="25">
        <v>31</v>
      </c>
      <c r="Z97" s="24">
        <f>Y97*100/Y95</f>
        <v>2.7240773286467488</v>
      </c>
      <c r="AA97" s="36">
        <v>23</v>
      </c>
      <c r="AB97" s="37">
        <f>AA97*100/AA95</f>
        <v>2.0069808027923211</v>
      </c>
      <c r="AC97" s="36">
        <v>12</v>
      </c>
      <c r="AD97" s="37">
        <f>AC97*100/AC95</f>
        <v>0.98199672667757776</v>
      </c>
      <c r="AF97" s="95"/>
      <c r="AH97" s="95"/>
      <c r="AJ97" s="95"/>
      <c r="AL97" s="95"/>
      <c r="AN97" s="95"/>
      <c r="AP97" s="95"/>
      <c r="AR97" s="95"/>
      <c r="AT97" s="95"/>
      <c r="AV97" s="95"/>
      <c r="AX97" s="95"/>
    </row>
    <row r="98" spans="2:50" ht="24.75" customHeight="1" x14ac:dyDescent="0.3">
      <c r="B98" s="6" t="s">
        <v>130</v>
      </c>
      <c r="C98" s="98">
        <f>-SUM(C96:C97)-SUM(C99:C111)+C95</f>
        <v>0</v>
      </c>
      <c r="D98" s="23">
        <f>-SUM(D96:D97)-SUM(D99:D111)+D94</f>
        <v>0</v>
      </c>
      <c r="E98" s="98">
        <f t="shared" ref="E98" si="54">-SUM(E96:E97)-SUM(E99:E111)+E95</f>
        <v>17</v>
      </c>
      <c r="F98" s="23">
        <f t="shared" ref="F98" si="55">-SUM(F96:F97)-SUM(F99:F111)+F94</f>
        <v>2.114427860696523</v>
      </c>
      <c r="G98" s="98">
        <f t="shared" ref="G98" si="56">-SUM(G96:G97)-SUM(G99:G111)+G95</f>
        <v>-10</v>
      </c>
      <c r="H98" s="23">
        <f t="shared" ref="H98" si="57">-SUM(H96:H97)-SUM(H99:H111)+H94</f>
        <v>-1.2360939431396929</v>
      </c>
      <c r="I98" s="98">
        <f t="shared" ref="I98" si="58">-SUM(I96:I97)-SUM(I99:I111)+I95</f>
        <v>0</v>
      </c>
      <c r="J98" s="23">
        <f t="shared" ref="J98" si="59">-SUM(J96:J97)-SUM(J99:J111)+J94</f>
        <v>0</v>
      </c>
      <c r="K98" s="98">
        <f t="shared" ref="K98" si="60">-SUM(K96:K97)-SUM(K99:K111)+K95</f>
        <v>0</v>
      </c>
      <c r="L98" s="23">
        <f t="shared" ref="L98" si="61">-SUM(L96:L97)-SUM(L99:L111)+L94</f>
        <v>0</v>
      </c>
      <c r="M98" s="98">
        <f t="shared" ref="M98" si="62">-SUM(M96:M97)-SUM(M99:M111)+M95</f>
        <v>0</v>
      </c>
      <c r="N98" s="23">
        <f t="shared" ref="N98" si="63">-SUM(N96:N97)-SUM(N99:N111)+N94</f>
        <v>0</v>
      </c>
      <c r="O98" s="98">
        <f t="shared" ref="O98" si="64">-SUM(O96:O97)-SUM(O99:O111)+O95</f>
        <v>0</v>
      </c>
      <c r="P98" s="23">
        <f t="shared" ref="P98" si="65">-SUM(P96:P97)-SUM(P99:P111)+P94</f>
        <v>0</v>
      </c>
      <c r="Q98" s="98">
        <f t="shared" ref="Q98" si="66">-SUM(Q96:Q97)-SUM(Q99:Q111)+Q95</f>
        <v>0</v>
      </c>
      <c r="R98" s="23">
        <f t="shared" ref="R98" si="67">-SUM(R96:R97)-SUM(R99:R111)+R94</f>
        <v>0</v>
      </c>
      <c r="S98" s="98">
        <f t="shared" ref="S98" si="68">-SUM(S96:S97)-SUM(S99:S111)+S95</f>
        <v>0</v>
      </c>
      <c r="T98" s="23">
        <f t="shared" ref="T98" si="69">-SUM(T96:T97)-SUM(T99:T111)+T94</f>
        <v>0</v>
      </c>
      <c r="U98" s="98">
        <f t="shared" ref="U98" si="70">-SUM(U96:U97)-SUM(U99:U111)+U95</f>
        <v>0</v>
      </c>
      <c r="V98" s="23">
        <f t="shared" ref="V98" si="71">-SUM(V96:V97)-SUM(V99:V111)+V94</f>
        <v>0</v>
      </c>
      <c r="W98" s="98">
        <f t="shared" ref="W98" si="72">-SUM(W96:W97)-SUM(W99:W111)+W95</f>
        <v>0</v>
      </c>
      <c r="X98" s="23">
        <f t="shared" ref="X98" si="73">-SUM(X96:X97)-SUM(X99:X111)+X94</f>
        <v>0</v>
      </c>
      <c r="Y98" s="98">
        <f t="shared" ref="Y98" si="74">-SUM(Y96:Y97)-SUM(Y99:Y111)+Y95</f>
        <v>0</v>
      </c>
      <c r="Z98" s="23">
        <f t="shared" ref="Z98" si="75">-SUM(Z96:Z97)-SUM(Z99:Z111)+Z94</f>
        <v>0</v>
      </c>
      <c r="AA98" s="98">
        <f>-SUM(AA96:AA97)-SUM(AA99:AA111)+AA95</f>
        <v>0</v>
      </c>
      <c r="AB98" s="23">
        <f t="shared" ref="AB98:AD98" si="76">-SUM(AB96:AB97)-SUM(AB99:AB111)+AB94</f>
        <v>0</v>
      </c>
      <c r="AC98" s="98">
        <v>0</v>
      </c>
      <c r="AD98" s="23">
        <f t="shared" si="76"/>
        <v>0</v>
      </c>
      <c r="AF98" s="95"/>
      <c r="AH98" s="95"/>
      <c r="AJ98" s="95"/>
      <c r="AL98" s="95"/>
      <c r="AN98" s="95"/>
      <c r="AP98" s="95"/>
      <c r="AR98" s="95"/>
      <c r="AT98" s="95"/>
      <c r="AV98" s="95"/>
      <c r="AX98" s="95"/>
    </row>
    <row r="99" spans="2:50" ht="24.75" customHeight="1" x14ac:dyDescent="0.3">
      <c r="B99" s="12" t="s">
        <v>6</v>
      </c>
      <c r="C99" s="7"/>
      <c r="D99" s="9"/>
      <c r="E99" s="16">
        <v>50</v>
      </c>
      <c r="F99" s="23">
        <f>E99*100/E95</f>
        <v>6.2189054726368163</v>
      </c>
      <c r="G99" s="16">
        <v>23</v>
      </c>
      <c r="H99" s="23">
        <f>G99*100/G95</f>
        <v>2.8430160692212607</v>
      </c>
      <c r="I99" s="16">
        <v>17</v>
      </c>
      <c r="J99" s="23">
        <f>I99*100/I95</f>
        <v>1.9813519813519813</v>
      </c>
      <c r="K99" s="7"/>
      <c r="L99" s="8"/>
      <c r="M99" s="7"/>
      <c r="N99" s="8"/>
      <c r="O99" s="7"/>
      <c r="P99" s="8"/>
      <c r="Q99" s="7"/>
      <c r="R99" s="8"/>
      <c r="S99" s="7"/>
      <c r="T99" s="8"/>
      <c r="U99" s="7"/>
      <c r="V99" s="8"/>
      <c r="W99" s="7"/>
      <c r="X99" s="8"/>
      <c r="Y99" s="7"/>
      <c r="Z99" s="8"/>
      <c r="AA99" s="7"/>
      <c r="AB99" s="8"/>
      <c r="AC99" s="7"/>
      <c r="AD99" s="8"/>
      <c r="AF99" s="95"/>
      <c r="AH99" s="95"/>
      <c r="AJ99" s="95"/>
      <c r="AL99" s="95"/>
      <c r="AN99" s="95"/>
      <c r="AP99" s="95"/>
      <c r="AR99" s="95"/>
      <c r="AT99" s="95"/>
      <c r="AV99" s="95"/>
      <c r="AX99" s="95"/>
    </row>
    <row r="100" spans="2:50" ht="24.75" customHeight="1" x14ac:dyDescent="0.3">
      <c r="B100" s="11" t="s">
        <v>7</v>
      </c>
      <c r="C100" s="7"/>
      <c r="D100" s="9"/>
      <c r="E100" s="7"/>
      <c r="F100" s="8"/>
      <c r="G100" s="7"/>
      <c r="H100" s="8"/>
      <c r="I100" s="7"/>
      <c r="J100" s="8"/>
      <c r="K100" s="7"/>
      <c r="L100" s="8"/>
      <c r="M100" s="7"/>
      <c r="N100" s="8"/>
      <c r="O100" s="7"/>
      <c r="P100" s="8"/>
      <c r="Q100" s="7"/>
      <c r="R100" s="8"/>
      <c r="S100" s="25">
        <v>44</v>
      </c>
      <c r="T100" s="24">
        <f>S100*100/S95</f>
        <v>3.7037037037037037</v>
      </c>
      <c r="U100" s="16">
        <v>46</v>
      </c>
      <c r="V100" s="23">
        <f>U100*100/U95</f>
        <v>4</v>
      </c>
      <c r="W100" s="7"/>
      <c r="X100" s="8"/>
      <c r="Y100" s="25">
        <v>34</v>
      </c>
      <c r="Z100" s="24">
        <f>Y100*100/Y95</f>
        <v>2.9876977152899826</v>
      </c>
      <c r="AA100" s="7"/>
      <c r="AB100" s="8"/>
      <c r="AC100" s="7"/>
      <c r="AD100" s="8"/>
      <c r="AF100" s="95"/>
      <c r="AH100" s="95"/>
      <c r="AJ100" s="95"/>
      <c r="AL100" s="95"/>
      <c r="AN100" s="95"/>
      <c r="AP100" s="95"/>
      <c r="AR100" s="95"/>
      <c r="AT100" s="95"/>
      <c r="AV100" s="95"/>
      <c r="AX100" s="95"/>
    </row>
    <row r="101" spans="2:50" ht="24.75" customHeight="1" x14ac:dyDescent="0.3">
      <c r="B101" s="12" t="s">
        <v>29</v>
      </c>
      <c r="C101" s="25">
        <v>382</v>
      </c>
      <c r="D101" s="24">
        <f>C101*100/C95</f>
        <v>58.8597842835131</v>
      </c>
      <c r="E101" s="16">
        <v>152</v>
      </c>
      <c r="F101" s="23">
        <f>E101*100/E95</f>
        <v>18.905472636815919</v>
      </c>
      <c r="G101" s="16">
        <v>93</v>
      </c>
      <c r="H101" s="23">
        <f>G101*100/G95</f>
        <v>11.495673671199011</v>
      </c>
      <c r="I101" s="16">
        <v>88</v>
      </c>
      <c r="J101" s="23">
        <f>I101*100/I95</f>
        <v>10.256410256410257</v>
      </c>
      <c r="K101" s="25">
        <v>56</v>
      </c>
      <c r="L101" s="24">
        <f>K101*100/K95</f>
        <v>7.4468085106382977</v>
      </c>
      <c r="M101" s="7"/>
      <c r="N101" s="8"/>
      <c r="O101" s="7"/>
      <c r="P101" s="8"/>
      <c r="Q101" s="7"/>
      <c r="R101" s="8"/>
      <c r="S101" s="7"/>
      <c r="T101" s="8"/>
      <c r="U101" s="8"/>
      <c r="V101" s="8"/>
      <c r="W101" s="7"/>
      <c r="X101" s="8"/>
      <c r="Y101" s="7"/>
      <c r="Z101" s="8"/>
      <c r="AA101" s="7"/>
      <c r="AB101" s="8"/>
      <c r="AC101" s="7"/>
      <c r="AD101" s="8"/>
      <c r="AF101" s="95"/>
      <c r="AH101" s="95"/>
      <c r="AJ101" s="95"/>
      <c r="AL101" s="95"/>
      <c r="AN101" s="95"/>
      <c r="AP101" s="95"/>
      <c r="AR101" s="95"/>
      <c r="AT101" s="95"/>
      <c r="AV101" s="95"/>
      <c r="AX101" s="95"/>
    </row>
    <row r="102" spans="2:50" ht="24.75" customHeight="1" x14ac:dyDescent="0.3">
      <c r="B102" s="11" t="s">
        <v>8</v>
      </c>
      <c r="C102" s="7"/>
      <c r="D102" s="8"/>
      <c r="E102" s="8"/>
      <c r="F102" s="8"/>
      <c r="G102" s="8"/>
      <c r="H102" s="8"/>
      <c r="I102" s="8"/>
      <c r="J102" s="8"/>
      <c r="K102" s="7"/>
      <c r="L102" s="8"/>
      <c r="M102" s="16">
        <v>59</v>
      </c>
      <c r="N102" s="23">
        <f>M102*100/M95</f>
        <v>6.6742081447963804</v>
      </c>
      <c r="O102" s="16">
        <v>96</v>
      </c>
      <c r="P102" s="23">
        <f>O102*100/O95</f>
        <v>8.86426592797784</v>
      </c>
      <c r="Q102" s="16">
        <v>33</v>
      </c>
      <c r="R102" s="23">
        <f>Q102*100/Q95</f>
        <v>3.0612244897959182</v>
      </c>
      <c r="S102" s="25">
        <v>79</v>
      </c>
      <c r="T102" s="24">
        <f>S102*100/S95</f>
        <v>6.6498316498316496</v>
      </c>
      <c r="U102" s="16">
        <v>102</v>
      </c>
      <c r="V102" s="23">
        <f>U102*100/U95</f>
        <v>8.8695652173913047</v>
      </c>
      <c r="W102" s="25">
        <v>175</v>
      </c>
      <c r="X102" s="24">
        <f>W102*100/W95</f>
        <v>15.737410071942445</v>
      </c>
      <c r="Y102" s="25">
        <v>166</v>
      </c>
      <c r="Z102" s="24">
        <f>Y102*100/Y95</f>
        <v>14.586994727592268</v>
      </c>
      <c r="AA102" s="33">
        <v>70</v>
      </c>
      <c r="AB102" s="45">
        <f>AA102*100/AA95</f>
        <v>6.1082024432809776</v>
      </c>
      <c r="AC102" s="33">
        <v>81</v>
      </c>
      <c r="AD102" s="45">
        <f>AC102*100/AC95</f>
        <v>6.62847790507365</v>
      </c>
      <c r="AF102" s="95"/>
      <c r="AH102" s="95"/>
      <c r="AJ102" s="95"/>
      <c r="AL102" s="95"/>
      <c r="AN102" s="95"/>
      <c r="AP102" s="95"/>
      <c r="AR102" s="95"/>
      <c r="AT102" s="95"/>
      <c r="AV102" s="95"/>
      <c r="AX102" s="95"/>
    </row>
    <row r="103" spans="2:50" ht="24.75" customHeight="1" x14ac:dyDescent="0.3">
      <c r="B103" s="11" t="s">
        <v>11</v>
      </c>
      <c r="C103" s="7"/>
      <c r="D103" s="8"/>
      <c r="E103" s="8"/>
      <c r="F103" s="8"/>
      <c r="G103" s="8"/>
      <c r="H103" s="8"/>
      <c r="I103" s="8"/>
      <c r="J103" s="8"/>
      <c r="K103" s="7"/>
      <c r="L103" s="8"/>
      <c r="M103" s="7"/>
      <c r="N103" s="7"/>
      <c r="O103" s="7"/>
      <c r="P103" s="7"/>
      <c r="Q103" s="7"/>
      <c r="R103" s="7"/>
      <c r="S103" s="7"/>
      <c r="T103" s="7"/>
      <c r="U103" s="7"/>
      <c r="V103" s="7"/>
      <c r="W103" s="7"/>
      <c r="X103" s="7"/>
      <c r="Y103" s="7"/>
      <c r="Z103" s="7"/>
      <c r="AA103" s="7"/>
      <c r="AB103" s="7"/>
      <c r="AC103" s="33">
        <v>34</v>
      </c>
      <c r="AD103" s="45">
        <f>AC103*100/AC95</f>
        <v>2.7823240589198037</v>
      </c>
      <c r="AF103" s="95"/>
      <c r="AH103" s="95"/>
      <c r="AJ103" s="95"/>
      <c r="AL103" s="95"/>
      <c r="AN103" s="95"/>
      <c r="AP103" s="95"/>
      <c r="AR103" s="95"/>
      <c r="AT103" s="95"/>
      <c r="AV103" s="95"/>
      <c r="AX103" s="95"/>
    </row>
    <row r="104" spans="2:50" ht="24.75" customHeight="1" x14ac:dyDescent="0.3">
      <c r="B104" s="11" t="s">
        <v>12</v>
      </c>
      <c r="C104" s="7"/>
      <c r="D104" s="8"/>
      <c r="E104" s="8"/>
      <c r="F104" s="8"/>
      <c r="G104" s="8"/>
      <c r="H104" s="8"/>
      <c r="I104" s="8"/>
      <c r="J104" s="8"/>
      <c r="K104" s="7"/>
      <c r="L104" s="8"/>
      <c r="M104" s="7"/>
      <c r="N104" s="7"/>
      <c r="O104" s="7"/>
      <c r="P104" s="7"/>
      <c r="Q104" s="7"/>
      <c r="R104" s="7"/>
      <c r="S104" s="7"/>
      <c r="T104" s="7"/>
      <c r="U104" s="7"/>
      <c r="V104" s="7"/>
      <c r="W104" s="7"/>
      <c r="X104" s="7"/>
      <c r="Y104" s="7"/>
      <c r="Z104" s="7"/>
      <c r="AA104" s="7"/>
      <c r="AB104" s="7"/>
      <c r="AC104" s="33">
        <v>147</v>
      </c>
      <c r="AD104" s="45">
        <f>AC104*100/AC95</f>
        <v>12.029459901800328</v>
      </c>
      <c r="AF104" s="95"/>
      <c r="AH104" s="95"/>
      <c r="AJ104" s="95"/>
      <c r="AL104" s="95"/>
      <c r="AN104" s="95"/>
      <c r="AP104" s="95"/>
      <c r="AR104" s="95"/>
      <c r="AT104" s="95"/>
      <c r="AV104" s="95"/>
      <c r="AX104" s="95"/>
    </row>
    <row r="105" spans="2:50" ht="24.75" customHeight="1" x14ac:dyDescent="0.3">
      <c r="B105" s="11" t="s">
        <v>13</v>
      </c>
      <c r="C105" s="7"/>
      <c r="D105" s="9"/>
      <c r="E105" s="7"/>
      <c r="F105" s="8"/>
      <c r="G105" s="7"/>
      <c r="H105" s="8"/>
      <c r="I105" s="7"/>
      <c r="J105" s="8"/>
      <c r="K105" s="7"/>
      <c r="L105" s="8"/>
      <c r="M105" s="7"/>
      <c r="N105" s="8"/>
      <c r="O105" s="7"/>
      <c r="P105" s="8"/>
      <c r="Q105" s="7"/>
      <c r="R105" s="8"/>
      <c r="S105" s="7"/>
      <c r="T105" s="8"/>
      <c r="U105" s="16">
        <v>102</v>
      </c>
      <c r="V105" s="23">
        <f>U105*100/U95</f>
        <v>8.8695652173913047</v>
      </c>
      <c r="W105" s="25">
        <v>199</v>
      </c>
      <c r="X105" s="24">
        <f>W105*100/W95</f>
        <v>17.89568345323741</v>
      </c>
      <c r="Y105" s="25">
        <v>58</v>
      </c>
      <c r="Z105" s="24">
        <f>Y105*100/Y95</f>
        <v>5.0966608084358525</v>
      </c>
      <c r="AA105" s="7"/>
      <c r="AB105" s="8"/>
      <c r="AC105" s="7"/>
      <c r="AD105" s="8"/>
      <c r="AF105" s="95"/>
      <c r="AH105" s="95"/>
      <c r="AJ105" s="95"/>
      <c r="AL105" s="95"/>
      <c r="AN105" s="95"/>
      <c r="AP105" s="95"/>
      <c r="AR105" s="95"/>
      <c r="AT105" s="95"/>
      <c r="AV105" s="95"/>
      <c r="AX105" s="95"/>
    </row>
    <row r="106" spans="2:50" ht="24.75" customHeight="1" x14ac:dyDescent="0.3">
      <c r="B106" s="6" t="s">
        <v>15</v>
      </c>
      <c r="C106" s="7"/>
      <c r="D106" s="9"/>
      <c r="E106" s="7"/>
      <c r="F106" s="8"/>
      <c r="G106" s="7"/>
      <c r="H106" s="8"/>
      <c r="I106" s="7"/>
      <c r="J106" s="8"/>
      <c r="K106" s="25">
        <v>12</v>
      </c>
      <c r="L106" s="24">
        <f>K106*100/K95</f>
        <v>1.5957446808510638</v>
      </c>
      <c r="M106" s="16">
        <v>12</v>
      </c>
      <c r="N106" s="23">
        <f>M106*100/M95</f>
        <v>1.3574660633484164</v>
      </c>
      <c r="O106" s="16">
        <v>51</v>
      </c>
      <c r="P106" s="23">
        <f>O106*100/O95</f>
        <v>4.7091412742382275</v>
      </c>
      <c r="Q106" s="16">
        <v>16</v>
      </c>
      <c r="R106" s="23">
        <f>Q106*100/Q95</f>
        <v>1.484230055658627</v>
      </c>
      <c r="S106" s="25">
        <v>67</v>
      </c>
      <c r="T106" s="24">
        <f>S106*100/S95</f>
        <v>5.6397306397306401</v>
      </c>
      <c r="U106" s="16">
        <v>59</v>
      </c>
      <c r="V106" s="23">
        <f>U106*100/U95</f>
        <v>5.1304347826086953</v>
      </c>
      <c r="W106" s="25">
        <v>56</v>
      </c>
      <c r="X106" s="24">
        <f>W106*100/W95</f>
        <v>5.0359712230215825</v>
      </c>
      <c r="Y106" s="25">
        <v>35</v>
      </c>
      <c r="Z106" s="24">
        <f>Y106*100/Y95</f>
        <v>3.0755711775043935</v>
      </c>
      <c r="AA106" s="16">
        <v>39</v>
      </c>
      <c r="AB106" s="32">
        <f>AA106*100/AA95</f>
        <v>3.4031413612565444</v>
      </c>
      <c r="AC106" s="16">
        <v>12</v>
      </c>
      <c r="AD106" s="32">
        <f>AC106*100/AC95</f>
        <v>0.98199672667757776</v>
      </c>
      <c r="AF106" s="95"/>
      <c r="AH106" s="95"/>
      <c r="AJ106" s="95"/>
      <c r="AL106" s="95"/>
      <c r="AN106" s="95"/>
      <c r="AP106" s="95"/>
      <c r="AR106" s="95"/>
      <c r="AT106" s="95"/>
      <c r="AV106" s="95"/>
      <c r="AX106" s="95"/>
    </row>
    <row r="107" spans="2:50" ht="24.75" customHeight="1" x14ac:dyDescent="0.3">
      <c r="B107" s="12" t="s">
        <v>19</v>
      </c>
      <c r="C107" s="16">
        <v>224</v>
      </c>
      <c r="D107" s="23">
        <f>C107*100/C95</f>
        <v>34.514637904468415</v>
      </c>
      <c r="E107" s="25">
        <v>571</v>
      </c>
      <c r="F107" s="23">
        <f>E107*100/E95</f>
        <v>71.019900497512438</v>
      </c>
      <c r="G107" s="16">
        <v>609</v>
      </c>
      <c r="H107" s="23">
        <f>G107*100/G95</f>
        <v>75.278121137206426</v>
      </c>
      <c r="I107" s="16">
        <v>658</v>
      </c>
      <c r="J107" s="23">
        <f>I107*100/I95</f>
        <v>76.689976689976689</v>
      </c>
      <c r="K107" s="16">
        <v>543</v>
      </c>
      <c r="L107" s="23">
        <f>K107*100/K95</f>
        <v>72.207446808510639</v>
      </c>
      <c r="M107" s="16">
        <v>467</v>
      </c>
      <c r="N107" s="23">
        <f>M107*100/M95</f>
        <v>52.828054298642535</v>
      </c>
      <c r="O107" s="16">
        <v>364</v>
      </c>
      <c r="P107" s="23">
        <f>O107*100/O95</f>
        <v>33.610341643582643</v>
      </c>
      <c r="Q107" s="16">
        <v>673</v>
      </c>
      <c r="R107" s="23">
        <f>Q107*100/Q95</f>
        <v>62.430426716141</v>
      </c>
      <c r="S107" s="25">
        <v>801</v>
      </c>
      <c r="T107" s="24">
        <f>S107*100/S95</f>
        <v>67.424242424242422</v>
      </c>
      <c r="U107" s="16">
        <v>660</v>
      </c>
      <c r="V107" s="23">
        <f>U107*100/U95</f>
        <v>57.391304347826086</v>
      </c>
      <c r="W107" s="25">
        <v>478</v>
      </c>
      <c r="X107" s="24">
        <f>W107*100/W95</f>
        <v>42.985611510791365</v>
      </c>
      <c r="Y107" s="25">
        <v>690</v>
      </c>
      <c r="Z107" s="24">
        <f>Y107*100/Y95</f>
        <v>60.632688927943761</v>
      </c>
      <c r="AA107" s="16">
        <v>649</v>
      </c>
      <c r="AB107" s="23">
        <f>AA107*100/AA95</f>
        <v>56.631762652705063</v>
      </c>
      <c r="AC107" s="16">
        <v>798</v>
      </c>
      <c r="AD107" s="23">
        <f>AC107*100/AC95</f>
        <v>65.302782324058924</v>
      </c>
      <c r="AF107" s="95"/>
      <c r="AH107" s="95"/>
      <c r="AJ107" s="95"/>
      <c r="AL107" s="95"/>
      <c r="AN107" s="95"/>
      <c r="AP107" s="95"/>
      <c r="AR107" s="95"/>
      <c r="AT107" s="95"/>
      <c r="AV107" s="95"/>
      <c r="AX107" s="95"/>
    </row>
    <row r="108" spans="2:50" ht="24.75" customHeight="1" x14ac:dyDescent="0.3">
      <c r="B108" s="12" t="s">
        <v>20</v>
      </c>
      <c r="C108" s="7"/>
      <c r="D108" s="8"/>
      <c r="E108" s="8"/>
      <c r="F108" s="8"/>
      <c r="G108" s="16">
        <v>66</v>
      </c>
      <c r="H108" s="23">
        <f>G108*100/G95</f>
        <v>8.1582200247218797</v>
      </c>
      <c r="I108" s="16">
        <v>35</v>
      </c>
      <c r="J108" s="23">
        <f>I108*100/I95</f>
        <v>4.0792540792540795</v>
      </c>
      <c r="K108" s="16">
        <v>104</v>
      </c>
      <c r="L108" s="23">
        <f>K108*100/K95</f>
        <v>13.829787234042554</v>
      </c>
      <c r="M108" s="16">
        <v>284</v>
      </c>
      <c r="N108" s="23">
        <f>M108*100/M95</f>
        <v>32.126696832579185</v>
      </c>
      <c r="O108" s="16">
        <v>535</v>
      </c>
      <c r="P108" s="23">
        <f>O108*100/O95</f>
        <v>49.399815327793171</v>
      </c>
      <c r="Q108" s="16">
        <v>319</v>
      </c>
      <c r="R108" s="23">
        <f>Q108*100/Q95</f>
        <v>29.591836734693878</v>
      </c>
      <c r="S108" s="25">
        <v>160</v>
      </c>
      <c r="T108" s="24">
        <f>S108*100/S95</f>
        <v>13.468013468013469</v>
      </c>
      <c r="U108" s="16">
        <v>153</v>
      </c>
      <c r="V108" s="23">
        <f>U108*100/U95</f>
        <v>13.304347826086957</v>
      </c>
      <c r="W108" s="7"/>
      <c r="X108" s="8"/>
      <c r="Y108" s="25">
        <v>94</v>
      </c>
      <c r="Z108" s="24">
        <f>Y108*100/Y95</f>
        <v>8.2601054481546576</v>
      </c>
      <c r="AA108" s="36">
        <v>353</v>
      </c>
      <c r="AB108" s="40">
        <f>AA108*100/AA95</f>
        <v>30.802792321116929</v>
      </c>
      <c r="AC108" s="36">
        <v>126</v>
      </c>
      <c r="AD108" s="40">
        <f>AC108*100/AC95</f>
        <v>10.310965630114566</v>
      </c>
      <c r="AF108" s="95"/>
      <c r="AH108" s="95"/>
      <c r="AJ108" s="95"/>
      <c r="AL108" s="95"/>
      <c r="AN108" s="95"/>
      <c r="AP108" s="95"/>
      <c r="AR108" s="95"/>
      <c r="AT108" s="95"/>
      <c r="AV108" s="95"/>
      <c r="AX108" s="95"/>
    </row>
    <row r="109" spans="2:50" ht="24.75" customHeight="1" x14ac:dyDescent="0.3">
      <c r="B109" s="11" t="s">
        <v>33</v>
      </c>
      <c r="C109" s="7"/>
      <c r="D109" s="8"/>
      <c r="E109" s="7"/>
      <c r="F109" s="8"/>
      <c r="G109" s="7"/>
      <c r="H109" s="8"/>
      <c r="I109" s="7"/>
      <c r="J109" s="8"/>
      <c r="K109" s="7"/>
      <c r="L109" s="8"/>
      <c r="M109" s="7"/>
      <c r="N109" s="8"/>
      <c r="O109" s="7"/>
      <c r="P109" s="8"/>
      <c r="Q109" s="7"/>
      <c r="R109" s="8"/>
      <c r="S109" s="7"/>
      <c r="T109" s="8"/>
      <c r="U109" s="8"/>
      <c r="V109" s="8"/>
      <c r="W109" s="25">
        <v>146</v>
      </c>
      <c r="X109" s="24">
        <f>W109*100/W95</f>
        <v>13.129496402877697</v>
      </c>
      <c r="Y109" s="7"/>
      <c r="Z109" s="8"/>
      <c r="AA109" s="7"/>
      <c r="AB109" s="8"/>
      <c r="AC109" s="7"/>
      <c r="AD109" s="8"/>
      <c r="AF109" s="95"/>
      <c r="AH109" s="95"/>
      <c r="AJ109" s="95"/>
      <c r="AL109" s="95"/>
      <c r="AN109" s="95"/>
      <c r="AP109" s="95"/>
      <c r="AR109" s="95"/>
      <c r="AT109" s="95"/>
      <c r="AV109" s="95"/>
      <c r="AX109" s="95"/>
    </row>
    <row r="110" spans="2:50" ht="24.75" customHeight="1" x14ac:dyDescent="0.3">
      <c r="B110" s="12" t="s">
        <v>22</v>
      </c>
      <c r="C110" s="7"/>
      <c r="D110" s="8"/>
      <c r="E110" s="7"/>
      <c r="F110" s="8"/>
      <c r="G110" s="7"/>
      <c r="H110" s="8"/>
      <c r="I110" s="7"/>
      <c r="J110" s="8"/>
      <c r="K110" s="7"/>
      <c r="L110" s="8"/>
      <c r="M110" s="7"/>
      <c r="N110" s="8"/>
      <c r="O110" s="7"/>
      <c r="P110" s="8"/>
      <c r="Q110" s="7"/>
      <c r="R110" s="8"/>
      <c r="S110" s="7"/>
      <c r="T110" s="8"/>
      <c r="U110" s="7"/>
      <c r="V110" s="8"/>
      <c r="W110" s="7"/>
      <c r="X110" s="8"/>
      <c r="Y110" s="25">
        <v>23</v>
      </c>
      <c r="Z110" s="24">
        <f>Y110*100/Y95</f>
        <v>2.0210896309314585</v>
      </c>
      <c r="AA110" s="7"/>
      <c r="AB110" s="8"/>
      <c r="AC110" s="7"/>
      <c r="AD110" s="8"/>
      <c r="AF110" s="95"/>
      <c r="AH110" s="95"/>
      <c r="AJ110" s="95"/>
      <c r="AL110" s="95"/>
      <c r="AN110" s="95"/>
      <c r="AP110" s="95"/>
      <c r="AR110" s="95"/>
      <c r="AT110" s="95"/>
      <c r="AV110" s="95"/>
      <c r="AX110" s="95"/>
    </row>
    <row r="111" spans="2:50" ht="24.75" customHeight="1" x14ac:dyDescent="0.3">
      <c r="B111" s="12" t="s">
        <v>24</v>
      </c>
      <c r="C111" s="7"/>
      <c r="D111" s="8"/>
      <c r="E111" s="7"/>
      <c r="F111" s="8"/>
      <c r="G111" s="8"/>
      <c r="H111" s="8"/>
      <c r="I111" s="16">
        <v>15</v>
      </c>
      <c r="J111" s="23">
        <f>I111*100/I95</f>
        <v>1.7482517482517483</v>
      </c>
      <c r="K111" s="16">
        <v>18</v>
      </c>
      <c r="L111" s="23">
        <f>K111*100/K95</f>
        <v>2.3936170212765959</v>
      </c>
      <c r="M111" s="16">
        <v>29</v>
      </c>
      <c r="N111" s="23">
        <f>M111*100/M95</f>
        <v>3.2805429864253393</v>
      </c>
      <c r="O111" s="16">
        <v>20</v>
      </c>
      <c r="P111" s="23">
        <f>O111*100/O95</f>
        <v>1.8467220683287164</v>
      </c>
      <c r="Q111" s="25">
        <v>16</v>
      </c>
      <c r="R111" s="24">
        <f>Q111*100/Q95</f>
        <v>1.484230055658627</v>
      </c>
      <c r="S111" s="7"/>
      <c r="T111" s="8"/>
      <c r="U111" s="7"/>
      <c r="V111" s="8"/>
      <c r="W111" s="7"/>
      <c r="X111" s="8"/>
      <c r="Y111" s="7"/>
      <c r="Z111" s="8"/>
      <c r="AA111" s="7"/>
      <c r="AB111" s="8"/>
      <c r="AC111" s="7"/>
      <c r="AD111" s="8"/>
      <c r="AF111" s="95"/>
      <c r="AH111" s="95"/>
      <c r="AJ111" s="95"/>
      <c r="AL111" s="95"/>
      <c r="AN111" s="95"/>
      <c r="AP111" s="95"/>
      <c r="AR111" s="95"/>
      <c r="AT111" s="95"/>
      <c r="AV111" s="95"/>
      <c r="AX111" s="95"/>
    </row>
    <row r="112" spans="2:50" ht="3.75" customHeight="1" x14ac:dyDescent="0.3">
      <c r="B112" s="60"/>
      <c r="C112" s="60"/>
      <c r="D112" s="14"/>
      <c r="E112" s="14"/>
      <c r="F112" s="14"/>
      <c r="G112" s="17"/>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row>
    <row r="113" spans="2:30" x14ac:dyDescent="0.3">
      <c r="B113" s="6" t="s">
        <v>439</v>
      </c>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93"/>
      <c r="AC113" s="93"/>
      <c r="AD113" s="93"/>
    </row>
    <row r="114" spans="2:30" x14ac:dyDescent="0.3">
      <c r="B114" s="4" t="s">
        <v>167</v>
      </c>
      <c r="C114" s="19"/>
      <c r="E114" s="19"/>
      <c r="G114" s="19"/>
      <c r="I114" s="19"/>
      <c r="K114" s="19"/>
      <c r="M114" s="19"/>
      <c r="O114" s="19"/>
      <c r="Q114" s="19"/>
      <c r="S114" s="19"/>
      <c r="U114" s="19"/>
      <c r="W114" s="19"/>
      <c r="Y114" s="19"/>
      <c r="AA114" s="19"/>
      <c r="AC114" s="19"/>
    </row>
    <row r="115" spans="2:30" x14ac:dyDescent="0.3">
      <c r="C115" s="19"/>
      <c r="E115" s="19"/>
      <c r="G115" s="19"/>
      <c r="I115" s="19"/>
      <c r="K115" s="19"/>
      <c r="M115" s="19"/>
      <c r="O115" s="19"/>
      <c r="Q115" s="19"/>
      <c r="S115" s="19"/>
      <c r="U115" s="19"/>
      <c r="W115" s="19"/>
      <c r="Y115" s="19"/>
      <c r="AA115" s="19"/>
      <c r="AC115" s="19"/>
    </row>
    <row r="116" spans="2:30" ht="30" customHeight="1" x14ac:dyDescent="0.3">
      <c r="B116" s="115" t="s">
        <v>398</v>
      </c>
      <c r="C116" s="115"/>
      <c r="D116" s="115"/>
      <c r="E116" s="115"/>
      <c r="F116" s="115"/>
      <c r="G116" s="115"/>
      <c r="H116" s="115"/>
      <c r="I116" s="115"/>
      <c r="J116" s="115"/>
      <c r="K116" s="115"/>
      <c r="L116" s="115"/>
      <c r="M116" s="115"/>
      <c r="N116" s="115"/>
      <c r="O116" s="115"/>
      <c r="P116" s="115"/>
      <c r="Q116" s="115"/>
      <c r="R116" s="115"/>
      <c r="S116" s="61"/>
      <c r="T116" s="61"/>
      <c r="U116" s="61"/>
      <c r="V116" s="61"/>
      <c r="W116" s="61"/>
      <c r="X116" s="61"/>
      <c r="Y116" s="61"/>
      <c r="Z116" s="61"/>
      <c r="AA116" s="61"/>
      <c r="AB116" s="62"/>
      <c r="AC116" s="61"/>
      <c r="AD116" s="62"/>
    </row>
    <row r="117" spans="2:30" x14ac:dyDescent="0.3">
      <c r="B117" s="15" t="s">
        <v>27</v>
      </c>
      <c r="C117" s="129" t="s">
        <v>168</v>
      </c>
      <c r="D117" s="126"/>
      <c r="E117" s="125">
        <v>2001</v>
      </c>
      <c r="F117" s="126"/>
      <c r="G117" s="129" t="s">
        <v>169</v>
      </c>
      <c r="H117" s="130"/>
      <c r="I117" s="125">
        <v>2009</v>
      </c>
      <c r="J117" s="126"/>
      <c r="K117" s="129">
        <v>2013</v>
      </c>
      <c r="L117" s="126"/>
      <c r="M117" s="129">
        <v>2017</v>
      </c>
      <c r="N117" s="126"/>
      <c r="O117" s="129">
        <v>2021</v>
      </c>
      <c r="P117" s="126"/>
      <c r="Q117" s="129">
        <v>2025</v>
      </c>
      <c r="R117" s="126"/>
    </row>
    <row r="118" spans="2:30" ht="15" customHeight="1" x14ac:dyDescent="0.3">
      <c r="B118" s="127" t="s">
        <v>0</v>
      </c>
      <c r="C118" s="135">
        <v>44909</v>
      </c>
      <c r="D118" s="128"/>
      <c r="E118" s="132">
        <v>44911</v>
      </c>
      <c r="F118" s="128"/>
      <c r="G118" s="119">
        <v>44843</v>
      </c>
      <c r="H118" s="118"/>
      <c r="I118" s="137">
        <v>44845</v>
      </c>
      <c r="J118" s="127"/>
      <c r="K118" s="135">
        <v>44833</v>
      </c>
      <c r="L118" s="128"/>
      <c r="M118" s="135">
        <v>44835</v>
      </c>
      <c r="N118" s="128"/>
      <c r="O118" s="135">
        <v>44830</v>
      </c>
      <c r="P118" s="128"/>
      <c r="Q118" s="135">
        <v>45942</v>
      </c>
      <c r="R118" s="128"/>
    </row>
    <row r="119" spans="2:30" x14ac:dyDescent="0.3">
      <c r="B119" s="128"/>
      <c r="C119" s="68" t="s">
        <v>4</v>
      </c>
      <c r="D119" s="71" t="s">
        <v>5</v>
      </c>
      <c r="E119" s="68" t="s">
        <v>4</v>
      </c>
      <c r="F119" s="72" t="s">
        <v>5</v>
      </c>
      <c r="G119" s="72" t="s">
        <v>4</v>
      </c>
      <c r="H119" s="72" t="s">
        <v>5</v>
      </c>
      <c r="I119" s="68" t="s">
        <v>4</v>
      </c>
      <c r="J119" s="71" t="s">
        <v>5</v>
      </c>
      <c r="K119" s="68" t="s">
        <v>4</v>
      </c>
      <c r="L119" s="71" t="s">
        <v>5</v>
      </c>
      <c r="M119" s="68" t="s">
        <v>4</v>
      </c>
      <c r="N119" s="71" t="s">
        <v>5</v>
      </c>
      <c r="O119" s="68" t="s">
        <v>4</v>
      </c>
      <c r="P119" s="71" t="s">
        <v>5</v>
      </c>
      <c r="Q119" s="68" t="s">
        <v>4</v>
      </c>
      <c r="R119" s="71" t="s">
        <v>5</v>
      </c>
    </row>
    <row r="120" spans="2:30" ht="24.75" customHeight="1" x14ac:dyDescent="0.3">
      <c r="B120" s="6" t="s">
        <v>1</v>
      </c>
      <c r="C120" s="16">
        <v>2345</v>
      </c>
      <c r="D120" s="23">
        <v>100</v>
      </c>
      <c r="E120" s="16">
        <v>2473</v>
      </c>
      <c r="F120" s="23">
        <v>100</v>
      </c>
      <c r="G120" s="25">
        <v>2833</v>
      </c>
      <c r="H120" s="24">
        <v>100</v>
      </c>
      <c r="I120" s="16">
        <v>3159</v>
      </c>
      <c r="J120" s="23">
        <v>100</v>
      </c>
      <c r="K120" s="25">
        <v>3200</v>
      </c>
      <c r="L120" s="24">
        <v>100</v>
      </c>
      <c r="M120" s="25">
        <v>3047</v>
      </c>
      <c r="N120" s="24">
        <v>100</v>
      </c>
      <c r="O120" s="36">
        <v>3050</v>
      </c>
      <c r="P120" s="37">
        <v>100</v>
      </c>
      <c r="Q120" s="36">
        <v>3004</v>
      </c>
      <c r="R120" s="37">
        <v>100</v>
      </c>
      <c r="T120" s="95"/>
      <c r="V120" s="95"/>
      <c r="X120" s="95"/>
      <c r="Z120" s="95"/>
      <c r="AB120" s="95"/>
      <c r="AD120" s="95"/>
    </row>
    <row r="121" spans="2:30" ht="24.75" customHeight="1" x14ac:dyDescent="0.3">
      <c r="B121" s="84" t="s">
        <v>28</v>
      </c>
      <c r="C121" s="16">
        <v>1522</v>
      </c>
      <c r="D121" s="23">
        <f>C121*100/C120</f>
        <v>64.904051172707895</v>
      </c>
      <c r="E121" s="16">
        <v>1383</v>
      </c>
      <c r="F121" s="23">
        <f>E121*100/E120</f>
        <v>55.923978972907399</v>
      </c>
      <c r="G121" s="25">
        <v>1584</v>
      </c>
      <c r="H121" s="24">
        <f>G121*100/G120</f>
        <v>55.912460289445818</v>
      </c>
      <c r="I121" s="16">
        <v>1732</v>
      </c>
      <c r="J121" s="23">
        <f>I121*100/I120</f>
        <v>54.827477049699269</v>
      </c>
      <c r="K121" s="25">
        <v>1716</v>
      </c>
      <c r="L121" s="24">
        <f>K121*100/K120</f>
        <v>53.625</v>
      </c>
      <c r="M121" s="25">
        <v>1619</v>
      </c>
      <c r="N121" s="24">
        <f>M121*100/M120</f>
        <v>53.134230390548083</v>
      </c>
      <c r="O121" s="36">
        <v>1681</v>
      </c>
      <c r="P121" s="37">
        <f>O121*100/O120</f>
        <v>55.114754098360656</v>
      </c>
      <c r="Q121" s="36">
        <v>1637</v>
      </c>
      <c r="R121" s="37">
        <f>Q121*100/Q120</f>
        <v>54.494007989347537</v>
      </c>
      <c r="T121" s="95"/>
      <c r="V121" s="95"/>
      <c r="X121" s="95"/>
      <c r="Z121" s="95"/>
      <c r="AB121" s="95"/>
      <c r="AD121" s="95"/>
    </row>
    <row r="122" spans="2:30" ht="24.75" customHeight="1" x14ac:dyDescent="0.3">
      <c r="B122" s="85" t="s">
        <v>2</v>
      </c>
      <c r="C122" s="16">
        <v>14</v>
      </c>
      <c r="D122" s="23">
        <f>C122*100/C121</f>
        <v>0.91984231274638628</v>
      </c>
      <c r="E122" s="16">
        <v>9</v>
      </c>
      <c r="F122" s="23">
        <f>E122*100/E121</f>
        <v>0.65075921908893708</v>
      </c>
      <c r="G122" s="25">
        <v>19</v>
      </c>
      <c r="H122" s="24">
        <f>G122*100/G121</f>
        <v>1.1994949494949494</v>
      </c>
      <c r="I122" s="16">
        <v>12</v>
      </c>
      <c r="J122" s="23">
        <f>I122*100/I121</f>
        <v>0.69284064665127021</v>
      </c>
      <c r="K122" s="25">
        <v>18</v>
      </c>
      <c r="L122" s="24">
        <f>K122*100/K121</f>
        <v>1.048951048951049</v>
      </c>
      <c r="M122" s="25">
        <v>21</v>
      </c>
      <c r="N122" s="24">
        <f>M122*100/M121</f>
        <v>1.2970969734403952</v>
      </c>
      <c r="O122" s="36">
        <v>15</v>
      </c>
      <c r="P122" s="37">
        <f>O122*100/O121</f>
        <v>0.89232599643069599</v>
      </c>
      <c r="Q122" s="36">
        <v>32</v>
      </c>
      <c r="R122" s="37">
        <f>Q122*100/Q121</f>
        <v>1.9547953573610262</v>
      </c>
      <c r="T122" s="95"/>
      <c r="V122" s="95"/>
      <c r="X122" s="95"/>
      <c r="Z122" s="95"/>
      <c r="AB122" s="95"/>
      <c r="AD122" s="95"/>
    </row>
    <row r="123" spans="2:30" ht="24.75" customHeight="1" x14ac:dyDescent="0.3">
      <c r="B123" s="85" t="s">
        <v>3</v>
      </c>
      <c r="C123" s="16">
        <v>56</v>
      </c>
      <c r="D123" s="23">
        <f>C123*100/C121</f>
        <v>3.6793692509855451</v>
      </c>
      <c r="E123" s="16">
        <v>42</v>
      </c>
      <c r="F123" s="23">
        <f>E123*100/E121</f>
        <v>3.0368763557483729</v>
      </c>
      <c r="G123" s="25">
        <v>28</v>
      </c>
      <c r="H123" s="24">
        <f>G123*100/G121</f>
        <v>1.7676767676767677</v>
      </c>
      <c r="I123" s="16">
        <v>55</v>
      </c>
      <c r="J123" s="23">
        <f>I123*100/I121</f>
        <v>3.1755196304849886</v>
      </c>
      <c r="K123" s="25">
        <v>78</v>
      </c>
      <c r="L123" s="24">
        <f>K123*100/K121</f>
        <v>4.5454545454545459</v>
      </c>
      <c r="M123" s="25">
        <v>52</v>
      </c>
      <c r="N123" s="24">
        <f>M123*100/M121</f>
        <v>3.2118591723285981</v>
      </c>
      <c r="O123" s="36">
        <v>42</v>
      </c>
      <c r="P123" s="37">
        <f>O123*100/O121</f>
        <v>2.4985127900059489</v>
      </c>
      <c r="Q123" s="36">
        <v>32</v>
      </c>
      <c r="R123" s="37">
        <f>Q123*100/Q121</f>
        <v>1.9547953573610262</v>
      </c>
      <c r="T123" s="95"/>
      <c r="V123" s="95"/>
      <c r="X123" s="95"/>
      <c r="Z123" s="95"/>
      <c r="AB123" s="95"/>
      <c r="AD123" s="95"/>
    </row>
    <row r="124" spans="2:30" ht="24.75" customHeight="1" x14ac:dyDescent="0.3">
      <c r="B124" s="6" t="s">
        <v>130</v>
      </c>
      <c r="C124" s="98">
        <f>-SUM(C122:C123)-SUM(C125:C135)+C121</f>
        <v>0</v>
      </c>
      <c r="D124" s="23">
        <f>-SUM(D122:D123)-SUM(D125:D135)+D120</f>
        <v>0</v>
      </c>
      <c r="E124" s="98">
        <f t="shared" ref="E124" si="77">-SUM(E122:E123)-SUM(E125:E135)+E121</f>
        <v>0</v>
      </c>
      <c r="F124" s="23">
        <f t="shared" ref="F124" si="78">-SUM(F122:F123)-SUM(F125:F135)+F120</f>
        <v>0</v>
      </c>
      <c r="G124" s="98">
        <f t="shared" ref="G124" si="79">-SUM(G122:G123)-SUM(G125:G135)+G121</f>
        <v>4</v>
      </c>
      <c r="H124" s="23">
        <f t="shared" ref="H124" si="80">-SUM(H122:H123)-SUM(H125:H135)+H120</f>
        <v>0.25252525252524549</v>
      </c>
      <c r="I124" s="98">
        <f t="shared" ref="I124" si="81">-SUM(I122:I123)-SUM(I125:I135)+I121</f>
        <v>0</v>
      </c>
      <c r="J124" s="23">
        <f t="shared" ref="J124" si="82">-SUM(J122:J123)-SUM(J125:J135)+J120</f>
        <v>0</v>
      </c>
      <c r="K124" s="98">
        <f t="shared" ref="K124" si="83">-SUM(K122:K123)-SUM(K125:K135)+K121</f>
        <v>0</v>
      </c>
      <c r="L124" s="23">
        <f t="shared" ref="L124" si="84">-SUM(L122:L123)-SUM(L125:L135)+L120</f>
        <v>0</v>
      </c>
      <c r="M124" s="98">
        <f t="shared" ref="M124" si="85">-SUM(M122:M123)-SUM(M125:M135)+M121</f>
        <v>0</v>
      </c>
      <c r="N124" s="23">
        <f t="shared" ref="N124" si="86">-SUM(N122:N123)-SUM(N125:N135)+N120</f>
        <v>0</v>
      </c>
      <c r="O124" s="98">
        <f t="shared" ref="O124" si="87">-SUM(O122:O123)-SUM(O125:O135)+O121</f>
        <v>0</v>
      </c>
      <c r="P124" s="23">
        <f t="shared" ref="P124:R124" si="88">-SUM(P122:P123)-SUM(P125:P135)+P120</f>
        <v>0</v>
      </c>
      <c r="Q124" s="98">
        <v>0</v>
      </c>
      <c r="R124" s="23">
        <f t="shared" si="88"/>
        <v>0</v>
      </c>
      <c r="T124" s="95"/>
      <c r="V124" s="95"/>
      <c r="X124" s="95"/>
      <c r="Z124" s="95"/>
      <c r="AB124" s="95"/>
      <c r="AD124" s="95"/>
    </row>
    <row r="125" spans="2:30" ht="24.75" customHeight="1" x14ac:dyDescent="0.3">
      <c r="B125" s="85" t="s">
        <v>7</v>
      </c>
      <c r="C125" s="7"/>
      <c r="D125" s="8"/>
      <c r="E125" s="7"/>
      <c r="F125" s="8"/>
      <c r="G125" s="25">
        <v>41</v>
      </c>
      <c r="H125" s="24">
        <f>G125*100/G121</f>
        <v>2.5883838383838382</v>
      </c>
      <c r="I125" s="16">
        <v>36</v>
      </c>
      <c r="J125" s="23">
        <f>I125*100/I121</f>
        <v>2.0785219399538106</v>
      </c>
      <c r="K125" s="7"/>
      <c r="L125" s="8"/>
      <c r="M125" s="25">
        <v>32</v>
      </c>
      <c r="N125" s="24">
        <f>M125*100/M121</f>
        <v>1.9765287214329834</v>
      </c>
      <c r="O125" s="7"/>
      <c r="P125" s="8"/>
      <c r="Q125" s="7"/>
      <c r="R125" s="8"/>
      <c r="T125" s="95"/>
      <c r="V125" s="95"/>
      <c r="X125" s="95"/>
      <c r="Z125" s="95"/>
      <c r="AB125" s="95"/>
      <c r="AD125" s="95"/>
    </row>
    <row r="126" spans="2:30" ht="24.75" customHeight="1" x14ac:dyDescent="0.3">
      <c r="B126" s="85" t="s">
        <v>8</v>
      </c>
      <c r="C126" s="16">
        <v>60</v>
      </c>
      <c r="D126" s="23">
        <f>C126*100/C121</f>
        <v>3.9421813403416559</v>
      </c>
      <c r="E126" s="16">
        <v>41</v>
      </c>
      <c r="F126" s="23">
        <f>E126*100/E121</f>
        <v>2.9645697758496024</v>
      </c>
      <c r="G126" s="25">
        <v>60</v>
      </c>
      <c r="H126" s="24">
        <f>G126*100/G121</f>
        <v>3.7878787878787881</v>
      </c>
      <c r="I126" s="16">
        <v>109</v>
      </c>
      <c r="J126" s="23">
        <f>I126*100/I121</f>
        <v>6.2933025404157048</v>
      </c>
      <c r="K126" s="25">
        <v>340</v>
      </c>
      <c r="L126" s="24">
        <f>K126*100/K121</f>
        <v>19.813519813519815</v>
      </c>
      <c r="M126" s="25">
        <v>175</v>
      </c>
      <c r="N126" s="24">
        <f>M126*100/M121</f>
        <v>10.809141445336628</v>
      </c>
      <c r="O126" s="33">
        <v>141</v>
      </c>
      <c r="P126" s="45">
        <f>O126*100/O121</f>
        <v>8.3878643664485431</v>
      </c>
      <c r="Q126" s="33">
        <v>142</v>
      </c>
      <c r="R126" s="45">
        <f>Q126*100/Q121</f>
        <v>8.6744043982895533</v>
      </c>
      <c r="T126" s="95"/>
      <c r="V126" s="95"/>
      <c r="X126" s="95"/>
      <c r="Z126" s="95"/>
      <c r="AB126" s="95"/>
      <c r="AD126" s="95"/>
    </row>
    <row r="127" spans="2:30" ht="24.75" customHeight="1" x14ac:dyDescent="0.3">
      <c r="B127" s="85" t="s">
        <v>38</v>
      </c>
      <c r="C127" s="16">
        <v>892</v>
      </c>
      <c r="D127" s="23">
        <f>C127*100/C121</f>
        <v>58.607095926412612</v>
      </c>
      <c r="E127" s="7"/>
      <c r="F127" s="8"/>
      <c r="G127" s="7"/>
      <c r="H127" s="8"/>
      <c r="I127" s="7"/>
      <c r="J127" s="8"/>
      <c r="K127" s="7"/>
      <c r="L127" s="8"/>
      <c r="M127" s="7"/>
      <c r="N127" s="8"/>
      <c r="O127" s="7"/>
      <c r="P127" s="8"/>
      <c r="Q127" s="7"/>
      <c r="R127" s="8"/>
      <c r="T127" s="95"/>
      <c r="V127" s="95"/>
      <c r="X127" s="95"/>
      <c r="Z127" s="95"/>
      <c r="AB127" s="95"/>
      <c r="AD127" s="95"/>
    </row>
    <row r="128" spans="2:30" ht="24.75" customHeight="1" x14ac:dyDescent="0.3">
      <c r="B128" s="85" t="s">
        <v>13</v>
      </c>
      <c r="C128" s="7"/>
      <c r="D128" s="8"/>
      <c r="E128" s="7"/>
      <c r="F128" s="8"/>
      <c r="G128" s="7"/>
      <c r="H128" s="8"/>
      <c r="I128" s="16">
        <v>135</v>
      </c>
      <c r="J128" s="23">
        <f>I128*100/I121</f>
        <v>7.7944572748267902</v>
      </c>
      <c r="K128" s="25">
        <v>187</v>
      </c>
      <c r="L128" s="24">
        <f>K128*100/K121</f>
        <v>10.897435897435898</v>
      </c>
      <c r="M128" s="25">
        <v>40</v>
      </c>
      <c r="N128" s="24">
        <f>M128*100/M121</f>
        <v>2.4706609017912293</v>
      </c>
      <c r="O128" s="7"/>
      <c r="P128" s="8"/>
      <c r="Q128" s="7"/>
      <c r="R128" s="8"/>
      <c r="T128" s="95"/>
      <c r="V128" s="95"/>
      <c r="X128" s="95"/>
      <c r="Z128" s="95"/>
      <c r="AB128" s="95"/>
      <c r="AD128" s="95"/>
    </row>
    <row r="129" spans="2:30" ht="24.75" customHeight="1" x14ac:dyDescent="0.3">
      <c r="B129" s="85" t="s">
        <v>15</v>
      </c>
      <c r="C129" s="7"/>
      <c r="D129" s="8"/>
      <c r="E129" s="16">
        <v>86</v>
      </c>
      <c r="F129" s="23">
        <f>E129*100/E121</f>
        <v>6.2183658712942878</v>
      </c>
      <c r="G129" s="25">
        <v>131</v>
      </c>
      <c r="H129" s="24">
        <f>G129*100/G121</f>
        <v>8.2702020202020208</v>
      </c>
      <c r="I129" s="16">
        <v>116</v>
      </c>
      <c r="J129" s="23">
        <f>I129*100/I121</f>
        <v>6.6974595842956122</v>
      </c>
      <c r="K129" s="25">
        <v>71</v>
      </c>
      <c r="L129" s="24">
        <f>K129*100/K121</f>
        <v>4.1375291375291372</v>
      </c>
      <c r="M129" s="25">
        <v>46</v>
      </c>
      <c r="N129" s="24">
        <f>M129*100/M121</f>
        <v>2.8412600370599135</v>
      </c>
      <c r="O129" s="16">
        <v>47</v>
      </c>
      <c r="P129" s="32">
        <f>O129*100/O121</f>
        <v>2.7959547888161809</v>
      </c>
      <c r="Q129" s="16">
        <v>61</v>
      </c>
      <c r="R129" s="32">
        <f>Q129*100/Q121</f>
        <v>3.7263286499694561</v>
      </c>
      <c r="T129" s="95"/>
      <c r="V129" s="95"/>
      <c r="X129" s="95"/>
      <c r="Z129" s="95"/>
      <c r="AB129" s="95"/>
      <c r="AD129" s="95"/>
    </row>
    <row r="130" spans="2:30" ht="24.75" customHeight="1" x14ac:dyDescent="0.3">
      <c r="B130" s="85" t="s">
        <v>18</v>
      </c>
      <c r="C130" s="7"/>
      <c r="D130" s="8"/>
      <c r="E130" s="7"/>
      <c r="F130" s="8"/>
      <c r="G130" s="7"/>
      <c r="H130" s="8"/>
      <c r="I130" s="7"/>
      <c r="J130" s="8"/>
      <c r="K130" s="7"/>
      <c r="L130" s="8"/>
      <c r="M130" s="25">
        <v>33</v>
      </c>
      <c r="N130" s="24">
        <f>M130*100/M121</f>
        <v>2.038295243977764</v>
      </c>
      <c r="O130" s="7"/>
      <c r="P130" s="8"/>
      <c r="Q130" s="7"/>
      <c r="R130" s="8"/>
      <c r="T130" s="95"/>
      <c r="V130" s="95"/>
      <c r="X130" s="95"/>
      <c r="Z130" s="95"/>
      <c r="AB130" s="95"/>
      <c r="AD130" s="95"/>
    </row>
    <row r="131" spans="2:30" ht="24.75" customHeight="1" x14ac:dyDescent="0.3">
      <c r="B131" s="85" t="s">
        <v>19</v>
      </c>
      <c r="C131" s="16">
        <v>500</v>
      </c>
      <c r="D131" s="23">
        <f>C131*100/C121</f>
        <v>32.851511169513799</v>
      </c>
      <c r="E131" s="16">
        <v>873</v>
      </c>
      <c r="F131" s="23">
        <f>E131*100/E121</f>
        <v>63.123644251626899</v>
      </c>
      <c r="G131" s="25">
        <v>964</v>
      </c>
      <c r="H131" s="24">
        <f>G131*100/G121</f>
        <v>60.858585858585862</v>
      </c>
      <c r="I131" s="16">
        <v>1016</v>
      </c>
      <c r="J131" s="23">
        <f>I131*100/I121</f>
        <v>58.660508083140876</v>
      </c>
      <c r="K131" s="25">
        <v>807</v>
      </c>
      <c r="L131" s="24">
        <f>K131*100/K121</f>
        <v>47.027972027972027</v>
      </c>
      <c r="M131" s="25">
        <v>961</v>
      </c>
      <c r="N131" s="24">
        <f>M131*100/M121</f>
        <v>59.35762816553428</v>
      </c>
      <c r="O131" s="16">
        <v>1078</v>
      </c>
      <c r="P131" s="23">
        <f>O131*100/O121</f>
        <v>64.128494943486018</v>
      </c>
      <c r="Q131" s="16">
        <v>965</v>
      </c>
      <c r="R131" s="23">
        <f>Q131*100/Q121</f>
        <v>58.949297495418449</v>
      </c>
      <c r="T131" s="95"/>
      <c r="V131" s="95"/>
      <c r="X131" s="95"/>
      <c r="Z131" s="95"/>
      <c r="AB131" s="95"/>
      <c r="AD131" s="95"/>
    </row>
    <row r="132" spans="2:30" ht="24.75" customHeight="1" x14ac:dyDescent="0.3">
      <c r="B132" s="85" t="s">
        <v>20</v>
      </c>
      <c r="C132" s="7"/>
      <c r="D132" s="8"/>
      <c r="E132" s="16">
        <v>301</v>
      </c>
      <c r="F132" s="23">
        <f>E132*100/E121</f>
        <v>21.764280549530007</v>
      </c>
      <c r="G132" s="25">
        <v>337</v>
      </c>
      <c r="H132" s="24">
        <f>G132*100/G121</f>
        <v>21.275252525252526</v>
      </c>
      <c r="I132" s="16">
        <v>253</v>
      </c>
      <c r="J132" s="23">
        <f>I132*100/I121</f>
        <v>14.607390300230946</v>
      </c>
      <c r="K132" s="7"/>
      <c r="L132" s="8"/>
      <c r="M132" s="25">
        <v>230</v>
      </c>
      <c r="N132" s="24">
        <f>M132*100/M121</f>
        <v>14.206300185299568</v>
      </c>
      <c r="O132" s="36">
        <v>307</v>
      </c>
      <c r="P132" s="40">
        <f>O132*100/O121</f>
        <v>18.262938726948246</v>
      </c>
      <c r="Q132" s="36">
        <v>302</v>
      </c>
      <c r="R132" s="40">
        <f>Q132*100/Q121</f>
        <v>18.448381185094686</v>
      </c>
      <c r="T132" s="95"/>
      <c r="V132" s="95"/>
      <c r="X132" s="95"/>
      <c r="Z132" s="95"/>
      <c r="AB132" s="95"/>
      <c r="AD132" s="95"/>
    </row>
    <row r="133" spans="2:30" ht="24.75" customHeight="1" x14ac:dyDescent="0.3">
      <c r="B133" s="85" t="s">
        <v>33</v>
      </c>
      <c r="C133" s="7"/>
      <c r="D133" s="8"/>
      <c r="E133" s="7"/>
      <c r="F133" s="8"/>
      <c r="G133" s="7"/>
      <c r="H133" s="8"/>
      <c r="I133" s="8"/>
      <c r="J133" s="8"/>
      <c r="K133" s="25">
        <v>215</v>
      </c>
      <c r="L133" s="24">
        <f>K133*100/K121</f>
        <v>12.529137529137529</v>
      </c>
      <c r="M133" s="7"/>
      <c r="N133" s="8"/>
      <c r="O133" s="7"/>
      <c r="P133" s="8"/>
      <c r="Q133" s="7"/>
      <c r="R133" s="8"/>
      <c r="T133" s="95"/>
      <c r="V133" s="95"/>
      <c r="X133" s="95"/>
      <c r="Z133" s="95"/>
      <c r="AB133" s="95"/>
      <c r="AD133" s="95"/>
    </row>
    <row r="134" spans="2:30" ht="24.75" customHeight="1" x14ac:dyDescent="0.3">
      <c r="B134" s="86" t="s">
        <v>22</v>
      </c>
      <c r="C134" s="7"/>
      <c r="D134" s="8"/>
      <c r="E134" s="7"/>
      <c r="F134" s="8"/>
      <c r="G134" s="7"/>
      <c r="H134" s="8"/>
      <c r="I134" s="7"/>
      <c r="J134" s="8"/>
      <c r="K134" s="7"/>
      <c r="L134" s="8"/>
      <c r="M134" s="25">
        <v>29</v>
      </c>
      <c r="N134" s="24">
        <f>M134*100/M121</f>
        <v>1.7912291537986411</v>
      </c>
      <c r="O134" s="36">
        <v>51</v>
      </c>
      <c r="P134" s="37">
        <f>O134*100/O121</f>
        <v>3.0339083878643662</v>
      </c>
      <c r="Q134" s="36">
        <v>103</v>
      </c>
      <c r="R134" s="37">
        <f>Q134*100/Q121</f>
        <v>6.2919975565058035</v>
      </c>
      <c r="T134" s="95"/>
      <c r="V134" s="95"/>
      <c r="X134" s="95"/>
      <c r="Z134" s="95"/>
      <c r="AB134" s="95"/>
      <c r="AD134" s="95"/>
    </row>
    <row r="135" spans="2:30" ht="24.75" customHeight="1" x14ac:dyDescent="0.3">
      <c r="B135" s="6" t="s">
        <v>24</v>
      </c>
      <c r="C135" s="7"/>
      <c r="D135" s="8"/>
      <c r="E135" s="25">
        <v>31</v>
      </c>
      <c r="F135" s="24">
        <f>E135*100/E121</f>
        <v>2.2415039768618943</v>
      </c>
      <c r="G135" s="7"/>
      <c r="H135" s="8"/>
      <c r="I135" s="7"/>
      <c r="J135" s="8"/>
      <c r="K135" s="7"/>
      <c r="L135" s="8"/>
      <c r="M135" s="7"/>
      <c r="N135" s="8"/>
      <c r="O135" s="7"/>
      <c r="P135" s="8"/>
      <c r="Q135" s="7"/>
      <c r="R135" s="8"/>
      <c r="T135" s="95"/>
      <c r="V135" s="95"/>
      <c r="X135" s="95"/>
      <c r="Z135" s="95"/>
      <c r="AB135" s="95"/>
      <c r="AD135" s="95"/>
    </row>
    <row r="136" spans="2:30" ht="3.75" customHeight="1" x14ac:dyDescent="0.3">
      <c r="B136" s="60"/>
      <c r="C136" s="14"/>
      <c r="D136" s="14"/>
      <c r="E136" s="14"/>
      <c r="F136" s="14"/>
      <c r="G136" s="14"/>
      <c r="H136" s="14"/>
      <c r="I136" s="14"/>
      <c r="J136" s="14"/>
      <c r="K136" s="14"/>
      <c r="L136" s="14"/>
      <c r="M136" s="14"/>
      <c r="N136" s="14"/>
      <c r="O136" s="14"/>
      <c r="P136" s="112"/>
      <c r="Q136" s="112"/>
      <c r="R136" s="112"/>
    </row>
    <row r="137" spans="2:30" x14ac:dyDescent="0.3">
      <c r="B137" s="6" t="s">
        <v>439</v>
      </c>
      <c r="C137" s="93"/>
      <c r="D137" s="93"/>
      <c r="E137" s="93"/>
      <c r="F137" s="93"/>
      <c r="G137" s="93"/>
      <c r="H137" s="93"/>
      <c r="I137" s="93"/>
      <c r="J137" s="93"/>
      <c r="K137" s="93"/>
      <c r="L137" s="93"/>
      <c r="M137" s="93"/>
      <c r="N137" s="93"/>
      <c r="O137" s="93"/>
      <c r="P137" s="93"/>
    </row>
    <row r="138" spans="2:30" x14ac:dyDescent="0.3">
      <c r="B138" s="81" t="s">
        <v>170</v>
      </c>
      <c r="C138" s="19"/>
      <c r="E138" s="19"/>
      <c r="G138" s="19"/>
      <c r="I138" s="19"/>
      <c r="K138" s="19"/>
      <c r="M138" s="19"/>
      <c r="O138" s="19"/>
      <c r="Q138" s="4"/>
      <c r="R138" s="5"/>
      <c r="S138" s="4"/>
      <c r="T138" s="5"/>
      <c r="U138" s="4"/>
      <c r="V138" s="5"/>
      <c r="W138" s="4"/>
      <c r="X138" s="5"/>
      <c r="Y138" s="4"/>
      <c r="Z138" s="5"/>
    </row>
    <row r="139" spans="2:30" x14ac:dyDescent="0.3">
      <c r="B139" s="4" t="s">
        <v>175</v>
      </c>
      <c r="C139" s="19"/>
      <c r="E139" s="19"/>
      <c r="G139" s="19"/>
      <c r="I139" s="19"/>
      <c r="K139" s="19"/>
      <c r="M139" s="19"/>
      <c r="O139" s="19"/>
    </row>
  </sheetData>
  <mergeCells count="139">
    <mergeCell ref="E4:F4"/>
    <mergeCell ref="G4:H4"/>
    <mergeCell ref="I4:J4"/>
    <mergeCell ref="K4:L4"/>
    <mergeCell ref="I59:J59"/>
    <mergeCell ref="K59:L59"/>
    <mergeCell ref="M59:N59"/>
    <mergeCell ref="W35:X35"/>
    <mergeCell ref="Y35:Z35"/>
    <mergeCell ref="E59:F59"/>
    <mergeCell ref="G59:H59"/>
    <mergeCell ref="AA3:AB3"/>
    <mergeCell ref="AA4:AB4"/>
    <mergeCell ref="AA34:AB34"/>
    <mergeCell ref="AA35:AB35"/>
    <mergeCell ref="AA59:AB59"/>
    <mergeCell ref="AA60:AB60"/>
    <mergeCell ref="AA91:AB91"/>
    <mergeCell ref="AA92:AB92"/>
    <mergeCell ref="Q117:R117"/>
    <mergeCell ref="Y4:Z4"/>
    <mergeCell ref="AC4:AD4"/>
    <mergeCell ref="B33:AD33"/>
    <mergeCell ref="S4:T4"/>
    <mergeCell ref="U4:V4"/>
    <mergeCell ref="W4:X4"/>
    <mergeCell ref="B2:AD2"/>
    <mergeCell ref="C3:D3"/>
    <mergeCell ref="E3:F3"/>
    <mergeCell ref="G3:H3"/>
    <mergeCell ref="I3:J3"/>
    <mergeCell ref="K3:L3"/>
    <mergeCell ref="M3:N3"/>
    <mergeCell ref="O3:P3"/>
    <mergeCell ref="Q3:R3"/>
    <mergeCell ref="S3:T3"/>
    <mergeCell ref="U3:V3"/>
    <mergeCell ref="W3:X3"/>
    <mergeCell ref="Y3:Z3"/>
    <mergeCell ref="AC3:AD3"/>
    <mergeCell ref="M4:N4"/>
    <mergeCell ref="O4:P4"/>
    <mergeCell ref="Q4:R4"/>
    <mergeCell ref="B4:B5"/>
    <mergeCell ref="C4:D4"/>
    <mergeCell ref="AC34:AD34"/>
    <mergeCell ref="B35:B36"/>
    <mergeCell ref="C35:D35"/>
    <mergeCell ref="E35:F35"/>
    <mergeCell ref="G35:H35"/>
    <mergeCell ref="I35:J35"/>
    <mergeCell ref="K35:L35"/>
    <mergeCell ref="M35:N35"/>
    <mergeCell ref="O35:P35"/>
    <mergeCell ref="Q35:R35"/>
    <mergeCell ref="O34:P34"/>
    <mergeCell ref="Q34:R34"/>
    <mergeCell ref="S34:T34"/>
    <mergeCell ref="U34:V34"/>
    <mergeCell ref="W34:X34"/>
    <mergeCell ref="Y34:Z34"/>
    <mergeCell ref="C34:D34"/>
    <mergeCell ref="E34:F34"/>
    <mergeCell ref="G34:H34"/>
    <mergeCell ref="I34:J34"/>
    <mergeCell ref="K34:L34"/>
    <mergeCell ref="M34:N34"/>
    <mergeCell ref="S35:T35"/>
    <mergeCell ref="U35:V35"/>
    <mergeCell ref="AC35:AD35"/>
    <mergeCell ref="B58:AD58"/>
    <mergeCell ref="S60:T60"/>
    <mergeCell ref="U60:V60"/>
    <mergeCell ref="W60:X60"/>
    <mergeCell ref="Y60:Z60"/>
    <mergeCell ref="AC60:AD60"/>
    <mergeCell ref="AC59:AD59"/>
    <mergeCell ref="B60:B61"/>
    <mergeCell ref="C60:D60"/>
    <mergeCell ref="E60:F60"/>
    <mergeCell ref="G60:H60"/>
    <mergeCell ref="I60:J60"/>
    <mergeCell ref="K60:L60"/>
    <mergeCell ref="M60:N60"/>
    <mergeCell ref="O60:P60"/>
    <mergeCell ref="Q60:R60"/>
    <mergeCell ref="O59:P59"/>
    <mergeCell ref="Q59:R59"/>
    <mergeCell ref="S59:T59"/>
    <mergeCell ref="U59:V59"/>
    <mergeCell ref="W59:X59"/>
    <mergeCell ref="Y59:Z59"/>
    <mergeCell ref="C59:D59"/>
    <mergeCell ref="I91:J91"/>
    <mergeCell ref="K91:L91"/>
    <mergeCell ref="M91:N91"/>
    <mergeCell ref="G118:H118"/>
    <mergeCell ref="I118:J118"/>
    <mergeCell ref="K118:L118"/>
    <mergeCell ref="M118:N118"/>
    <mergeCell ref="O118:P118"/>
    <mergeCell ref="B90:AD90"/>
    <mergeCell ref="S92:T92"/>
    <mergeCell ref="B118:B119"/>
    <mergeCell ref="C118:D118"/>
    <mergeCell ref="E118:F118"/>
    <mergeCell ref="C117:D117"/>
    <mergeCell ref="E117:F117"/>
    <mergeCell ref="G117:H117"/>
    <mergeCell ref="I117:J117"/>
    <mergeCell ref="K117:L117"/>
    <mergeCell ref="M117:N117"/>
    <mergeCell ref="Q118:R118"/>
    <mergeCell ref="B116:R116"/>
    <mergeCell ref="O117:P117"/>
    <mergeCell ref="B1:AD1"/>
    <mergeCell ref="U92:V92"/>
    <mergeCell ref="W92:X92"/>
    <mergeCell ref="Y92:Z92"/>
    <mergeCell ref="AC92:AD92"/>
    <mergeCell ref="AC91:AD91"/>
    <mergeCell ref="B92:B93"/>
    <mergeCell ref="C92:D92"/>
    <mergeCell ref="E92:F92"/>
    <mergeCell ref="G92:H92"/>
    <mergeCell ref="I92:J92"/>
    <mergeCell ref="K92:L92"/>
    <mergeCell ref="M92:N92"/>
    <mergeCell ref="O92:P92"/>
    <mergeCell ref="Q92:R92"/>
    <mergeCell ref="O91:P91"/>
    <mergeCell ref="Q91:R91"/>
    <mergeCell ref="S91:T91"/>
    <mergeCell ref="U91:V91"/>
    <mergeCell ref="W91:X91"/>
    <mergeCell ref="Y91:Z91"/>
    <mergeCell ref="C91:D91"/>
    <mergeCell ref="E91:F91"/>
    <mergeCell ref="G91:H91"/>
  </mergeCells>
  <conditionalFormatting sqref="C32">
    <cfRule type="cellIs" dxfId="1841" priority="218" operator="lessThan">
      <formula>0</formula>
    </cfRule>
  </conditionalFormatting>
  <conditionalFormatting sqref="C56">
    <cfRule type="cellIs" dxfId="1840" priority="191" operator="lessThan">
      <formula>0</formula>
    </cfRule>
  </conditionalFormatting>
  <conditionalFormatting sqref="C57">
    <cfRule type="cellIs" dxfId="1839" priority="190" operator="greaterThan">
      <formula>0</formula>
    </cfRule>
  </conditionalFormatting>
  <conditionalFormatting sqref="C88">
    <cfRule type="cellIs" dxfId="1838" priority="139" operator="lessThan">
      <formula>0</formula>
    </cfRule>
  </conditionalFormatting>
  <conditionalFormatting sqref="C89">
    <cfRule type="cellIs" dxfId="1837" priority="138" operator="greaterThan">
      <formula>0</formula>
    </cfRule>
  </conditionalFormatting>
  <conditionalFormatting sqref="C114">
    <cfRule type="cellIs" dxfId="1836" priority="87" operator="lessThan">
      <formula>0</formula>
    </cfRule>
  </conditionalFormatting>
  <conditionalFormatting sqref="C115">
    <cfRule type="cellIs" dxfId="1835" priority="86" operator="greaterThan">
      <formula>0</formula>
    </cfRule>
  </conditionalFormatting>
  <conditionalFormatting sqref="C138">
    <cfRule type="cellIs" dxfId="1834" priority="35" operator="lessThan">
      <formula>0</formula>
    </cfRule>
  </conditionalFormatting>
  <conditionalFormatting sqref="C139">
    <cfRule type="cellIs" dxfId="1833" priority="34" operator="greaterThan">
      <formula>0</formula>
    </cfRule>
  </conditionalFormatting>
  <conditionalFormatting sqref="C137:P137">
    <cfRule type="cellIs" dxfId="1832" priority="8" operator="notEqual">
      <formula>0</formula>
    </cfRule>
  </conditionalFormatting>
  <conditionalFormatting sqref="C31:AD31">
    <cfRule type="cellIs" dxfId="1831" priority="192" operator="notEqual">
      <formula>0</formula>
    </cfRule>
  </conditionalFormatting>
  <conditionalFormatting sqref="C55:AD55">
    <cfRule type="cellIs" dxfId="1830" priority="140" operator="notEqual">
      <formula>0</formula>
    </cfRule>
  </conditionalFormatting>
  <conditionalFormatting sqref="C87:AD87">
    <cfRule type="cellIs" dxfId="1829" priority="88" operator="notEqual">
      <formula>0</formula>
    </cfRule>
  </conditionalFormatting>
  <conditionalFormatting sqref="C113:AD113">
    <cfRule type="cellIs" dxfId="1828" priority="36" operator="notEqual">
      <formula>0</formula>
    </cfRule>
  </conditionalFormatting>
  <conditionalFormatting sqref="E32">
    <cfRule type="cellIs" dxfId="1827" priority="216" operator="lessThan">
      <formula>0</formula>
    </cfRule>
  </conditionalFormatting>
  <conditionalFormatting sqref="E56">
    <cfRule type="cellIs" dxfId="1826" priority="187" operator="lessThan">
      <formula>0</formula>
    </cfRule>
  </conditionalFormatting>
  <conditionalFormatting sqref="E57">
    <cfRule type="cellIs" dxfId="1825" priority="186" operator="greaterThan">
      <formula>0</formula>
    </cfRule>
  </conditionalFormatting>
  <conditionalFormatting sqref="E88">
    <cfRule type="cellIs" dxfId="1824" priority="135" operator="lessThan">
      <formula>0</formula>
    </cfRule>
  </conditionalFormatting>
  <conditionalFormatting sqref="E89">
    <cfRule type="cellIs" dxfId="1823" priority="134" operator="greaterThan">
      <formula>0</formula>
    </cfRule>
  </conditionalFormatting>
  <conditionalFormatting sqref="E114">
    <cfRule type="cellIs" dxfId="1822" priority="83" operator="lessThan">
      <formula>0</formula>
    </cfRule>
  </conditionalFormatting>
  <conditionalFormatting sqref="E115">
    <cfRule type="cellIs" dxfId="1821" priority="82" operator="greaterThan">
      <formula>0</formula>
    </cfRule>
  </conditionalFormatting>
  <conditionalFormatting sqref="E138">
    <cfRule type="cellIs" dxfId="1820" priority="31" operator="lessThan">
      <formula>0</formula>
    </cfRule>
  </conditionalFormatting>
  <conditionalFormatting sqref="E139">
    <cfRule type="cellIs" dxfId="1819" priority="30" operator="greaterThan">
      <formula>0</formula>
    </cfRule>
  </conditionalFormatting>
  <conditionalFormatting sqref="G32">
    <cfRule type="cellIs" dxfId="1818" priority="214" operator="lessThan">
      <formula>0</formula>
    </cfRule>
  </conditionalFormatting>
  <conditionalFormatting sqref="G56">
    <cfRule type="cellIs" dxfId="1817" priority="183" operator="lessThan">
      <formula>0</formula>
    </cfRule>
  </conditionalFormatting>
  <conditionalFormatting sqref="G57">
    <cfRule type="cellIs" dxfId="1816" priority="182" operator="greaterThan">
      <formula>0</formula>
    </cfRule>
  </conditionalFormatting>
  <conditionalFormatting sqref="G88">
    <cfRule type="cellIs" dxfId="1815" priority="131" operator="lessThan">
      <formula>0</formula>
    </cfRule>
  </conditionalFormatting>
  <conditionalFormatting sqref="G89">
    <cfRule type="cellIs" dxfId="1814" priority="130" operator="greaterThan">
      <formula>0</formula>
    </cfRule>
  </conditionalFormatting>
  <conditionalFormatting sqref="G114">
    <cfRule type="cellIs" dxfId="1813" priority="79" operator="lessThan">
      <formula>0</formula>
    </cfRule>
  </conditionalFormatting>
  <conditionalFormatting sqref="G115">
    <cfRule type="cellIs" dxfId="1812" priority="78" operator="greaterThan">
      <formula>0</formula>
    </cfRule>
  </conditionalFormatting>
  <conditionalFormatting sqref="G138">
    <cfRule type="cellIs" dxfId="1811" priority="27" operator="lessThan">
      <formula>0</formula>
    </cfRule>
  </conditionalFormatting>
  <conditionalFormatting sqref="G139">
    <cfRule type="cellIs" dxfId="1810" priority="26" operator="greaterThan">
      <formula>0</formula>
    </cfRule>
  </conditionalFormatting>
  <conditionalFormatting sqref="I32">
    <cfRule type="cellIs" dxfId="1809" priority="212" operator="lessThan">
      <formula>0</formula>
    </cfRule>
  </conditionalFormatting>
  <conditionalFormatting sqref="I56">
    <cfRule type="cellIs" dxfId="1808" priority="179" operator="lessThan">
      <formula>0</formula>
    </cfRule>
  </conditionalFormatting>
  <conditionalFormatting sqref="I57">
    <cfRule type="cellIs" dxfId="1807" priority="178" operator="greaterThan">
      <formula>0</formula>
    </cfRule>
  </conditionalFormatting>
  <conditionalFormatting sqref="I88">
    <cfRule type="cellIs" dxfId="1806" priority="127" operator="lessThan">
      <formula>0</formula>
    </cfRule>
  </conditionalFormatting>
  <conditionalFormatting sqref="I89">
    <cfRule type="cellIs" dxfId="1805" priority="126" operator="greaterThan">
      <formula>0</formula>
    </cfRule>
  </conditionalFormatting>
  <conditionalFormatting sqref="I114">
    <cfRule type="cellIs" dxfId="1804" priority="75" operator="lessThan">
      <formula>0</formula>
    </cfRule>
  </conditionalFormatting>
  <conditionalFormatting sqref="I115">
    <cfRule type="cellIs" dxfId="1803" priority="74" operator="greaterThan">
      <formula>0</formula>
    </cfRule>
  </conditionalFormatting>
  <conditionalFormatting sqref="I138">
    <cfRule type="cellIs" dxfId="1802" priority="23" operator="lessThan">
      <formula>0</formula>
    </cfRule>
  </conditionalFormatting>
  <conditionalFormatting sqref="I139">
    <cfRule type="cellIs" dxfId="1801" priority="22" operator="greaterThan">
      <formula>0</formula>
    </cfRule>
  </conditionalFormatting>
  <conditionalFormatting sqref="K32">
    <cfRule type="cellIs" dxfId="1800" priority="210" operator="lessThan">
      <formula>0</formula>
    </cfRule>
  </conditionalFormatting>
  <conditionalFormatting sqref="K56">
    <cfRule type="cellIs" dxfId="1799" priority="175" operator="lessThan">
      <formula>0</formula>
    </cfRule>
  </conditionalFormatting>
  <conditionalFormatting sqref="K57">
    <cfRule type="cellIs" dxfId="1798" priority="174" operator="greaterThan">
      <formula>0</formula>
    </cfRule>
  </conditionalFormatting>
  <conditionalFormatting sqref="K88">
    <cfRule type="cellIs" dxfId="1797" priority="123" operator="lessThan">
      <formula>0</formula>
    </cfRule>
  </conditionalFormatting>
  <conditionalFormatting sqref="K89">
    <cfRule type="cellIs" dxfId="1796" priority="122" operator="greaterThan">
      <formula>0</formula>
    </cfRule>
  </conditionalFormatting>
  <conditionalFormatting sqref="K114">
    <cfRule type="cellIs" dxfId="1795" priority="71" operator="lessThan">
      <formula>0</formula>
    </cfRule>
  </conditionalFormatting>
  <conditionalFormatting sqref="K115">
    <cfRule type="cellIs" dxfId="1794" priority="70" operator="greaterThan">
      <formula>0</formula>
    </cfRule>
  </conditionalFormatting>
  <conditionalFormatting sqref="K138">
    <cfRule type="cellIs" dxfId="1793" priority="19" operator="lessThan">
      <formula>0</formula>
    </cfRule>
  </conditionalFormatting>
  <conditionalFormatting sqref="K139">
    <cfRule type="cellIs" dxfId="1792" priority="18" operator="greaterThan">
      <formula>0</formula>
    </cfRule>
  </conditionalFormatting>
  <conditionalFormatting sqref="M32">
    <cfRule type="cellIs" dxfId="1791" priority="208" operator="lessThan">
      <formula>0</formula>
    </cfRule>
  </conditionalFormatting>
  <conditionalFormatting sqref="M56">
    <cfRule type="cellIs" dxfId="1790" priority="171" operator="lessThan">
      <formula>0</formula>
    </cfRule>
  </conditionalFormatting>
  <conditionalFormatting sqref="M57">
    <cfRule type="cellIs" dxfId="1789" priority="170" operator="greaterThan">
      <formula>0</formula>
    </cfRule>
  </conditionalFormatting>
  <conditionalFormatting sqref="M88">
    <cfRule type="cellIs" dxfId="1788" priority="119" operator="lessThan">
      <formula>0</formula>
    </cfRule>
  </conditionalFormatting>
  <conditionalFormatting sqref="M89">
    <cfRule type="cellIs" dxfId="1787" priority="118" operator="greaterThan">
      <formula>0</formula>
    </cfRule>
  </conditionalFormatting>
  <conditionalFormatting sqref="M114">
    <cfRule type="cellIs" dxfId="1786" priority="67" operator="lessThan">
      <formula>0</formula>
    </cfRule>
  </conditionalFormatting>
  <conditionalFormatting sqref="M115">
    <cfRule type="cellIs" dxfId="1785" priority="66" operator="greaterThan">
      <formula>0</formula>
    </cfRule>
  </conditionalFormatting>
  <conditionalFormatting sqref="M138">
    <cfRule type="cellIs" dxfId="1784" priority="15" operator="lessThan">
      <formula>0</formula>
    </cfRule>
  </conditionalFormatting>
  <conditionalFormatting sqref="M139">
    <cfRule type="cellIs" dxfId="1783" priority="14" operator="greaterThan">
      <formula>0</formula>
    </cfRule>
  </conditionalFormatting>
  <conditionalFormatting sqref="O32">
    <cfRule type="cellIs" dxfId="1782" priority="206" operator="lessThan">
      <formula>0</formula>
    </cfRule>
  </conditionalFormatting>
  <conditionalFormatting sqref="O56">
    <cfRule type="cellIs" dxfId="1781" priority="167" operator="lessThan">
      <formula>0</formula>
    </cfRule>
  </conditionalFormatting>
  <conditionalFormatting sqref="O57">
    <cfRule type="cellIs" dxfId="1780" priority="166" operator="greaterThan">
      <formula>0</formula>
    </cfRule>
  </conditionalFormatting>
  <conditionalFormatting sqref="O88">
    <cfRule type="cellIs" dxfId="1779" priority="115" operator="lessThan">
      <formula>0</formula>
    </cfRule>
  </conditionalFormatting>
  <conditionalFormatting sqref="O89">
    <cfRule type="cellIs" dxfId="1778" priority="114" operator="greaterThan">
      <formula>0</formula>
    </cfRule>
  </conditionalFormatting>
  <conditionalFormatting sqref="O114">
    <cfRule type="cellIs" dxfId="1777" priority="63" operator="lessThan">
      <formula>0</formula>
    </cfRule>
  </conditionalFormatting>
  <conditionalFormatting sqref="O115">
    <cfRule type="cellIs" dxfId="1776" priority="62" operator="greaterThan">
      <formula>0</formula>
    </cfRule>
  </conditionalFormatting>
  <conditionalFormatting sqref="O138">
    <cfRule type="cellIs" dxfId="1775" priority="11" operator="lessThan">
      <formula>0</formula>
    </cfRule>
  </conditionalFormatting>
  <conditionalFormatting sqref="O139">
    <cfRule type="cellIs" dxfId="1774" priority="10" operator="greaterThan">
      <formula>0</formula>
    </cfRule>
  </conditionalFormatting>
  <conditionalFormatting sqref="Q32">
    <cfRule type="cellIs" dxfId="1773" priority="204" operator="lessThan">
      <formula>0</formula>
    </cfRule>
  </conditionalFormatting>
  <conditionalFormatting sqref="Q56">
    <cfRule type="cellIs" dxfId="1772" priority="163" operator="lessThan">
      <formula>0</formula>
    </cfRule>
  </conditionalFormatting>
  <conditionalFormatting sqref="Q57">
    <cfRule type="cellIs" dxfId="1771" priority="162" operator="greaterThan">
      <formula>0</formula>
    </cfRule>
  </conditionalFormatting>
  <conditionalFormatting sqref="Q88">
    <cfRule type="cellIs" dxfId="1770" priority="111" operator="lessThan">
      <formula>0</formula>
    </cfRule>
  </conditionalFormatting>
  <conditionalFormatting sqref="Q89">
    <cfRule type="cellIs" dxfId="1769" priority="110" operator="greaterThan">
      <formula>0</formula>
    </cfRule>
  </conditionalFormatting>
  <conditionalFormatting sqref="Q114">
    <cfRule type="cellIs" dxfId="1768" priority="59" operator="lessThan">
      <formula>0</formula>
    </cfRule>
  </conditionalFormatting>
  <conditionalFormatting sqref="Q115">
    <cfRule type="cellIs" dxfId="1767" priority="58" operator="greaterThan">
      <formula>0</formula>
    </cfRule>
  </conditionalFormatting>
  <conditionalFormatting sqref="S32">
    <cfRule type="cellIs" dxfId="1766" priority="202" operator="lessThan">
      <formula>0</formula>
    </cfRule>
  </conditionalFormatting>
  <conditionalFormatting sqref="S56">
    <cfRule type="cellIs" dxfId="1765" priority="159" operator="lessThan">
      <formula>0</formula>
    </cfRule>
  </conditionalFormatting>
  <conditionalFormatting sqref="S57">
    <cfRule type="cellIs" dxfId="1764" priority="158" operator="greaterThan">
      <formula>0</formula>
    </cfRule>
  </conditionalFormatting>
  <conditionalFormatting sqref="S88">
    <cfRule type="cellIs" dxfId="1763" priority="107" operator="lessThan">
      <formula>0</formula>
    </cfRule>
  </conditionalFormatting>
  <conditionalFormatting sqref="S89">
    <cfRule type="cellIs" dxfId="1762" priority="106" operator="greaterThan">
      <formula>0</formula>
    </cfRule>
  </conditionalFormatting>
  <conditionalFormatting sqref="S114">
    <cfRule type="cellIs" dxfId="1761" priority="55" operator="lessThan">
      <formula>0</formula>
    </cfRule>
  </conditionalFormatting>
  <conditionalFormatting sqref="S115">
    <cfRule type="cellIs" dxfId="1760" priority="54" operator="greaterThan">
      <formula>0</formula>
    </cfRule>
  </conditionalFormatting>
  <conditionalFormatting sqref="U32">
    <cfRule type="cellIs" dxfId="1759" priority="200" operator="lessThan">
      <formula>0</formula>
    </cfRule>
  </conditionalFormatting>
  <conditionalFormatting sqref="U56">
    <cfRule type="cellIs" dxfId="1758" priority="155" operator="lessThan">
      <formula>0</formula>
    </cfRule>
  </conditionalFormatting>
  <conditionalFormatting sqref="U57">
    <cfRule type="cellIs" dxfId="1757" priority="154" operator="greaterThan">
      <formula>0</formula>
    </cfRule>
  </conditionalFormatting>
  <conditionalFormatting sqref="U88">
    <cfRule type="cellIs" dxfId="1756" priority="103" operator="lessThan">
      <formula>0</formula>
    </cfRule>
  </conditionalFormatting>
  <conditionalFormatting sqref="U89">
    <cfRule type="cellIs" dxfId="1755" priority="102" operator="greaterThan">
      <formula>0</formula>
    </cfRule>
  </conditionalFormatting>
  <conditionalFormatting sqref="U114">
    <cfRule type="cellIs" dxfId="1754" priority="51" operator="lessThan">
      <formula>0</formula>
    </cfRule>
  </conditionalFormatting>
  <conditionalFormatting sqref="U115">
    <cfRule type="cellIs" dxfId="1753" priority="50" operator="greaterThan">
      <formula>0</formula>
    </cfRule>
  </conditionalFormatting>
  <conditionalFormatting sqref="W32">
    <cfRule type="cellIs" dxfId="1752" priority="198" operator="lessThan">
      <formula>0</formula>
    </cfRule>
  </conditionalFormatting>
  <conditionalFormatting sqref="W56">
    <cfRule type="cellIs" dxfId="1751" priority="151" operator="lessThan">
      <formula>0</formula>
    </cfRule>
  </conditionalFormatting>
  <conditionalFormatting sqref="W57">
    <cfRule type="cellIs" dxfId="1750" priority="150" operator="greaterThan">
      <formula>0</formula>
    </cfRule>
  </conditionalFormatting>
  <conditionalFormatting sqref="W88">
    <cfRule type="cellIs" dxfId="1749" priority="99" operator="lessThan">
      <formula>0</formula>
    </cfRule>
  </conditionalFormatting>
  <conditionalFormatting sqref="W89">
    <cfRule type="cellIs" dxfId="1748" priority="98" operator="greaterThan">
      <formula>0</formula>
    </cfRule>
  </conditionalFormatting>
  <conditionalFormatting sqref="W114">
    <cfRule type="cellIs" dxfId="1747" priority="47" operator="lessThan">
      <formula>0</formula>
    </cfRule>
  </conditionalFormatting>
  <conditionalFormatting sqref="W115">
    <cfRule type="cellIs" dxfId="1746" priority="46" operator="greaterThan">
      <formula>0</formula>
    </cfRule>
  </conditionalFormatting>
  <conditionalFormatting sqref="Y32">
    <cfRule type="cellIs" dxfId="1745" priority="196" operator="lessThan">
      <formula>0</formula>
    </cfRule>
  </conditionalFormatting>
  <conditionalFormatting sqref="Y56">
    <cfRule type="cellIs" dxfId="1744" priority="147" operator="lessThan">
      <formula>0</formula>
    </cfRule>
  </conditionalFormatting>
  <conditionalFormatting sqref="Y57">
    <cfRule type="cellIs" dxfId="1743" priority="146" operator="greaterThan">
      <formula>0</formula>
    </cfRule>
  </conditionalFormatting>
  <conditionalFormatting sqref="Y88">
    <cfRule type="cellIs" dxfId="1742" priority="95" operator="lessThan">
      <formula>0</formula>
    </cfRule>
  </conditionalFormatting>
  <conditionalFormatting sqref="Y89">
    <cfRule type="cellIs" dxfId="1741" priority="94" operator="greaterThan">
      <formula>0</formula>
    </cfRule>
  </conditionalFormatting>
  <conditionalFormatting sqref="Y114">
    <cfRule type="cellIs" dxfId="1740" priority="43" operator="lessThan">
      <formula>0</formula>
    </cfRule>
  </conditionalFormatting>
  <conditionalFormatting sqref="Y115">
    <cfRule type="cellIs" dxfId="1739" priority="42" operator="greaterThan">
      <formula>0</formula>
    </cfRule>
  </conditionalFormatting>
  <conditionalFormatting sqref="AA32">
    <cfRule type="cellIs" dxfId="1738" priority="7" operator="lessThan">
      <formula>0</formula>
    </cfRule>
  </conditionalFormatting>
  <conditionalFormatting sqref="AA56">
    <cfRule type="cellIs" dxfId="1737" priority="6" operator="lessThan">
      <formula>0</formula>
    </cfRule>
  </conditionalFormatting>
  <conditionalFormatting sqref="AA57">
    <cfRule type="cellIs" dxfId="1736" priority="5" operator="greaterThan">
      <formula>0</formula>
    </cfRule>
  </conditionalFormatting>
  <conditionalFormatting sqref="AA88">
    <cfRule type="cellIs" dxfId="1735" priority="4" operator="lessThan">
      <formula>0</formula>
    </cfRule>
  </conditionalFormatting>
  <conditionalFormatting sqref="AA89">
    <cfRule type="cellIs" dxfId="1734" priority="3" operator="greaterThan">
      <formula>0</formula>
    </cfRule>
  </conditionalFormatting>
  <conditionalFormatting sqref="AA114">
    <cfRule type="cellIs" dxfId="1733" priority="2" operator="lessThan">
      <formula>0</formula>
    </cfRule>
  </conditionalFormatting>
  <conditionalFormatting sqref="AA115">
    <cfRule type="cellIs" dxfId="1732" priority="1" operator="greaterThan">
      <formula>0</formula>
    </cfRule>
  </conditionalFormatting>
  <conditionalFormatting sqref="AC32">
    <cfRule type="cellIs" dxfId="1731" priority="194" operator="lessThan">
      <formula>0</formula>
    </cfRule>
  </conditionalFormatting>
  <conditionalFormatting sqref="AC56">
    <cfRule type="cellIs" dxfId="1730" priority="143" operator="lessThan">
      <formula>0</formula>
    </cfRule>
  </conditionalFormatting>
  <conditionalFormatting sqref="AC57">
    <cfRule type="cellIs" dxfId="1729" priority="142" operator="greaterThan">
      <formula>0</formula>
    </cfRule>
  </conditionalFormatting>
  <conditionalFormatting sqref="AC88">
    <cfRule type="cellIs" dxfId="1728" priority="91" operator="lessThan">
      <formula>0</formula>
    </cfRule>
  </conditionalFormatting>
  <conditionalFormatting sqref="AC89">
    <cfRule type="cellIs" dxfId="1727" priority="90" operator="greaterThan">
      <formula>0</formula>
    </cfRule>
  </conditionalFormatting>
  <conditionalFormatting sqref="AC114">
    <cfRule type="cellIs" dxfId="1726" priority="39" operator="lessThan">
      <formula>0</formula>
    </cfRule>
  </conditionalFormatting>
  <conditionalFormatting sqref="AC115">
    <cfRule type="cellIs" dxfId="1725" priority="38" operator="greaterThan">
      <formula>0</formula>
    </cfRule>
  </conditionalFormatting>
  <hyperlinks>
    <hyperlink ref="AF3" location="ÍNDICE!A1" display="(Voltar ao Índice)" xr:uid="{3A6A6A20-7764-4C9D-85AB-9BAEE7DB768B}"/>
  </hyperlinks>
  <printOptions horizontalCentered="1"/>
  <pageMargins left="0.47244094488188981" right="0.47244094488188981" top="0.6692913385826772" bottom="0.6692913385826772" header="0" footer="0"/>
  <pageSetup paperSize="9" scale="48" fitToHeight="3" orientation="landscape" verticalDpi="0" r:id="rId1"/>
  <ignoredErrors>
    <ignoredError sqref="D124:O124 D98:Z98 D66:Z66 D41:Z41"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BB46"/>
  <sheetViews>
    <sheetView showGridLines="0" zoomScaleNormal="100" workbookViewId="0">
      <pane xSplit="2" ySplit="4" topLeftCell="C5"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28.5" customHeight="1"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4" ht="30" customHeight="1" x14ac:dyDescent="0.3">
      <c r="B1" s="115" t="s">
        <v>324</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4" ht="14.25" customHeight="1" x14ac:dyDescent="0.3">
      <c r="B2" s="15" t="s">
        <v>27</v>
      </c>
      <c r="C2" s="125">
        <v>1976</v>
      </c>
      <c r="D2" s="126"/>
      <c r="E2" s="125">
        <v>1979</v>
      </c>
      <c r="F2" s="126"/>
      <c r="G2" s="125">
        <v>1982</v>
      </c>
      <c r="H2" s="126"/>
      <c r="I2" s="125">
        <v>1985</v>
      </c>
      <c r="J2" s="126"/>
      <c r="K2" s="129">
        <v>1989</v>
      </c>
      <c r="L2" s="126"/>
      <c r="M2" s="125">
        <v>1993</v>
      </c>
      <c r="N2" s="126"/>
      <c r="O2" s="129">
        <v>1997</v>
      </c>
      <c r="P2" s="126"/>
      <c r="Q2" s="125">
        <v>2001</v>
      </c>
      <c r="R2" s="126"/>
      <c r="S2" s="129">
        <v>2005</v>
      </c>
      <c r="T2" s="130"/>
      <c r="U2" s="125">
        <v>2009</v>
      </c>
      <c r="V2" s="126"/>
      <c r="W2" s="129">
        <v>2013</v>
      </c>
      <c r="X2" s="126"/>
      <c r="Y2" s="129">
        <v>2017</v>
      </c>
      <c r="Z2" s="126"/>
      <c r="AA2" s="125">
        <v>2021</v>
      </c>
      <c r="AB2" s="130"/>
      <c r="AC2" s="125">
        <v>2025</v>
      </c>
      <c r="AD2" s="130"/>
    </row>
    <row r="3" spans="2:54" ht="15" customHeight="1" x14ac:dyDescent="0.3">
      <c r="B3" s="134" t="s">
        <v>0</v>
      </c>
      <c r="C3" s="132">
        <v>44907</v>
      </c>
      <c r="D3" s="128"/>
      <c r="E3" s="132">
        <v>44911</v>
      </c>
      <c r="F3" s="128"/>
      <c r="G3" s="132">
        <v>44907</v>
      </c>
      <c r="H3" s="128"/>
      <c r="I3" s="132">
        <v>44910</v>
      </c>
      <c r="J3" s="128"/>
      <c r="K3" s="135">
        <v>44912</v>
      </c>
      <c r="L3" s="128"/>
      <c r="M3" s="123">
        <v>44907</v>
      </c>
      <c r="N3" s="124"/>
      <c r="O3" s="135">
        <v>44909</v>
      </c>
      <c r="P3" s="128"/>
      <c r="Q3" s="132">
        <v>44911</v>
      </c>
      <c r="R3" s="128"/>
      <c r="S3" s="119">
        <v>44843</v>
      </c>
      <c r="T3" s="118"/>
      <c r="U3" s="137">
        <v>44845</v>
      </c>
      <c r="V3" s="127"/>
      <c r="W3" s="135">
        <v>44833</v>
      </c>
      <c r="X3" s="128"/>
      <c r="Y3" s="135">
        <v>44835</v>
      </c>
      <c r="Z3" s="128"/>
      <c r="AA3" s="132">
        <v>44830</v>
      </c>
      <c r="AB3" s="133"/>
      <c r="AC3" s="132">
        <v>45942</v>
      </c>
      <c r="AD3" s="133"/>
      <c r="AF3" s="105" t="s">
        <v>371</v>
      </c>
    </row>
    <row r="4" spans="2:54" ht="14.25" customHeight="1" x14ac:dyDescent="0.3">
      <c r="B4" s="133"/>
      <c r="C4" s="71" t="s">
        <v>4</v>
      </c>
      <c r="D4" s="71" t="s">
        <v>5</v>
      </c>
      <c r="E4" s="71" t="s">
        <v>4</v>
      </c>
      <c r="F4" s="71" t="s">
        <v>5</v>
      </c>
      <c r="G4" s="71" t="s">
        <v>4</v>
      </c>
      <c r="H4" s="71" t="s">
        <v>5</v>
      </c>
      <c r="I4" s="71" t="s">
        <v>4</v>
      </c>
      <c r="J4" s="71" t="s">
        <v>5</v>
      </c>
      <c r="K4" s="71" t="s">
        <v>4</v>
      </c>
      <c r="L4" s="67" t="s">
        <v>5</v>
      </c>
      <c r="M4" s="71" t="s">
        <v>4</v>
      </c>
      <c r="N4" s="67" t="s">
        <v>5</v>
      </c>
      <c r="O4" s="68" t="s">
        <v>4</v>
      </c>
      <c r="P4" s="71" t="s">
        <v>5</v>
      </c>
      <c r="Q4" s="68" t="s">
        <v>4</v>
      </c>
      <c r="R4" s="72" t="s">
        <v>5</v>
      </c>
      <c r="S4" s="72" t="s">
        <v>4</v>
      </c>
      <c r="T4" s="72" t="s">
        <v>5</v>
      </c>
      <c r="U4" s="72" t="s">
        <v>4</v>
      </c>
      <c r="V4" s="71" t="s">
        <v>5</v>
      </c>
      <c r="W4" s="72" t="s">
        <v>4</v>
      </c>
      <c r="X4" s="71" t="s">
        <v>5</v>
      </c>
      <c r="Y4" s="68" t="s">
        <v>4</v>
      </c>
      <c r="Z4" s="71" t="s">
        <v>5</v>
      </c>
      <c r="AA4" s="75" t="s">
        <v>4</v>
      </c>
      <c r="AB4" s="75" t="s">
        <v>5</v>
      </c>
      <c r="AC4" s="75" t="s">
        <v>4</v>
      </c>
      <c r="AD4" s="75" t="s">
        <v>5</v>
      </c>
    </row>
    <row r="5" spans="2:54" ht="24.75" customHeight="1" x14ac:dyDescent="0.3">
      <c r="B5" s="6" t="s">
        <v>1</v>
      </c>
      <c r="C5" s="16">
        <v>65114</v>
      </c>
      <c r="D5" s="23">
        <v>100</v>
      </c>
      <c r="E5" s="16">
        <v>70186</v>
      </c>
      <c r="F5" s="23">
        <v>100</v>
      </c>
      <c r="G5" s="16">
        <v>77259</v>
      </c>
      <c r="H5" s="23">
        <v>100</v>
      </c>
      <c r="I5" s="16">
        <v>82306</v>
      </c>
      <c r="J5" s="23">
        <v>100</v>
      </c>
      <c r="K5" s="16">
        <v>89113</v>
      </c>
      <c r="L5" s="23">
        <v>100</v>
      </c>
      <c r="M5" s="16">
        <v>93620</v>
      </c>
      <c r="N5" s="23">
        <v>100</v>
      </c>
      <c r="O5" s="16">
        <v>97639</v>
      </c>
      <c r="P5" s="23">
        <v>100</v>
      </c>
      <c r="Q5" s="16">
        <v>96990</v>
      </c>
      <c r="R5" s="23">
        <v>100</v>
      </c>
      <c r="S5" s="16">
        <v>100635</v>
      </c>
      <c r="T5" s="23">
        <v>100</v>
      </c>
      <c r="U5" s="16">
        <v>106154</v>
      </c>
      <c r="V5" s="23">
        <v>100</v>
      </c>
      <c r="W5" s="16">
        <v>106661</v>
      </c>
      <c r="X5" s="23">
        <v>100</v>
      </c>
      <c r="Y5" s="16">
        <v>106302</v>
      </c>
      <c r="Z5" s="23">
        <v>100</v>
      </c>
      <c r="AA5" s="16">
        <v>106549</v>
      </c>
      <c r="AB5" s="23">
        <v>100</v>
      </c>
      <c r="AC5" s="16">
        <v>104484</v>
      </c>
      <c r="AD5" s="23">
        <v>100</v>
      </c>
      <c r="AF5" s="95"/>
      <c r="AH5" s="95"/>
      <c r="AJ5" s="95"/>
      <c r="AL5" s="95"/>
      <c r="AN5" s="95"/>
      <c r="AP5" s="95"/>
      <c r="AR5" s="95"/>
      <c r="AT5" s="95"/>
      <c r="AV5" s="95"/>
      <c r="AX5" s="95"/>
      <c r="AZ5" s="95"/>
      <c r="BB5" s="95"/>
    </row>
    <row r="6" spans="2:54" ht="24.75" customHeight="1" x14ac:dyDescent="0.3">
      <c r="B6" s="87" t="s">
        <v>28</v>
      </c>
      <c r="C6" s="16">
        <v>32036</v>
      </c>
      <c r="D6" s="23">
        <f>C6*100/C5</f>
        <v>49.199864852412695</v>
      </c>
      <c r="E6" s="16">
        <v>47194</v>
      </c>
      <c r="F6" s="23">
        <f>E6*100/E5</f>
        <v>67.241330179807946</v>
      </c>
      <c r="G6" s="16">
        <v>49627</v>
      </c>
      <c r="H6" s="23">
        <f>G6*100/G5</f>
        <v>64.23458755614233</v>
      </c>
      <c r="I6" s="16">
        <v>42561</v>
      </c>
      <c r="J6" s="23">
        <f>I6*100/I5</f>
        <v>51.71068937866012</v>
      </c>
      <c r="K6" s="16">
        <v>47221</v>
      </c>
      <c r="L6" s="23">
        <f>K6*100/K5</f>
        <v>52.990023902236487</v>
      </c>
      <c r="M6" s="16">
        <v>56087</v>
      </c>
      <c r="N6" s="23">
        <f>M6*100/M5</f>
        <v>59.909207434308911</v>
      </c>
      <c r="O6" s="16">
        <v>57338</v>
      </c>
      <c r="P6" s="23">
        <f>O6*100/O5</f>
        <v>58.724485093046837</v>
      </c>
      <c r="Q6" s="16">
        <v>52617</v>
      </c>
      <c r="R6" s="23">
        <f>Q6*100/Q5</f>
        <v>54.249922672440455</v>
      </c>
      <c r="S6" s="16">
        <v>58351</v>
      </c>
      <c r="T6" s="23">
        <f>S6*100/S5</f>
        <v>57.982809161822431</v>
      </c>
      <c r="U6" s="16">
        <v>56020</v>
      </c>
      <c r="V6" s="23">
        <f>U6*100/U5</f>
        <v>52.772387286395237</v>
      </c>
      <c r="W6" s="16">
        <v>53822</v>
      </c>
      <c r="X6" s="23">
        <f>W6*100/W5</f>
        <v>50.460805730304422</v>
      </c>
      <c r="Y6" s="16">
        <v>56097</v>
      </c>
      <c r="Z6" s="23">
        <f>Y6*100/Y5</f>
        <v>52.771349551278433</v>
      </c>
      <c r="AA6" s="16">
        <v>57130</v>
      </c>
      <c r="AB6" s="23">
        <f>AA6*100/AA5</f>
        <v>53.61852293311059</v>
      </c>
      <c r="AC6" s="16">
        <v>52677</v>
      </c>
      <c r="AD6" s="23">
        <f>AC6*100/AC5</f>
        <v>50.416331687148272</v>
      </c>
      <c r="AF6" s="95"/>
      <c r="AH6" s="95"/>
      <c r="AJ6" s="95"/>
      <c r="AL6" s="95"/>
      <c r="AN6" s="95"/>
      <c r="AP6" s="95"/>
      <c r="AR6" s="95"/>
      <c r="AT6" s="95"/>
      <c r="AV6" s="95"/>
      <c r="AX6" s="95"/>
      <c r="AZ6" s="95"/>
      <c r="BB6" s="95"/>
    </row>
    <row r="7" spans="2:54" ht="24.75" customHeight="1" x14ac:dyDescent="0.3">
      <c r="B7" s="87" t="s">
        <v>2</v>
      </c>
      <c r="C7" s="16">
        <v>291</v>
      </c>
      <c r="D7" s="23">
        <f t="shared" ref="D7" si="0">C7*100/C6</f>
        <v>0.90835310275939563</v>
      </c>
      <c r="E7" s="16">
        <v>370</v>
      </c>
      <c r="F7" s="23">
        <f t="shared" ref="F7" si="1">E7*100/E6</f>
        <v>0.78399796584311565</v>
      </c>
      <c r="G7" s="16">
        <v>653</v>
      </c>
      <c r="H7" s="23">
        <f>G7*100/G6</f>
        <v>1.3158159872649968</v>
      </c>
      <c r="I7" s="16">
        <v>732</v>
      </c>
      <c r="J7" s="23">
        <f>I7*100/I6</f>
        <v>1.7198844012123775</v>
      </c>
      <c r="K7" s="16">
        <v>951</v>
      </c>
      <c r="L7" s="23">
        <f>K7*100/K6</f>
        <v>2.0139344783041442</v>
      </c>
      <c r="M7" s="16">
        <v>835</v>
      </c>
      <c r="N7" s="23">
        <f>M7*100/M6</f>
        <v>1.4887585358460962</v>
      </c>
      <c r="O7" s="16">
        <v>890</v>
      </c>
      <c r="P7" s="23">
        <f>O7*100/O6</f>
        <v>1.552199239596777</v>
      </c>
      <c r="Q7" s="16">
        <v>929</v>
      </c>
      <c r="R7" s="23">
        <f>Q7*100/Q6</f>
        <v>1.7655890681718835</v>
      </c>
      <c r="S7" s="16">
        <v>900</v>
      </c>
      <c r="T7" s="23">
        <f>S7*100/S6</f>
        <v>1.5423900190228101</v>
      </c>
      <c r="U7" s="16">
        <v>622</v>
      </c>
      <c r="V7" s="23">
        <f>U7*100/U6</f>
        <v>1.1103177436629774</v>
      </c>
      <c r="W7" s="16">
        <v>769</v>
      </c>
      <c r="X7" s="23">
        <f>W7*100/W6</f>
        <v>1.4287837687191112</v>
      </c>
      <c r="Y7" s="16">
        <v>695</v>
      </c>
      <c r="Z7" s="23">
        <f>Y7*100/Y6</f>
        <v>1.2389254327325883</v>
      </c>
      <c r="AA7" s="16">
        <v>493</v>
      </c>
      <c r="AB7" s="23">
        <f>AA7*100/AA6</f>
        <v>0.86294416243654826</v>
      </c>
      <c r="AC7" s="16">
        <v>390</v>
      </c>
      <c r="AD7" s="23">
        <f>AC7*100/AC6</f>
        <v>0.74036106839797255</v>
      </c>
      <c r="AF7" s="95"/>
      <c r="AH7" s="95"/>
      <c r="AJ7" s="95"/>
      <c r="AL7" s="95"/>
      <c r="AN7" s="95"/>
      <c r="AP7" s="95"/>
      <c r="AR7" s="95"/>
      <c r="AT7" s="95"/>
      <c r="AV7" s="95"/>
      <c r="AX7" s="95"/>
      <c r="AZ7" s="95"/>
      <c r="BB7" s="95"/>
    </row>
    <row r="8" spans="2:54" ht="24.75" customHeight="1" x14ac:dyDescent="0.3">
      <c r="B8" s="87" t="s">
        <v>3</v>
      </c>
      <c r="C8" s="22">
        <v>465</v>
      </c>
      <c r="D8" s="23">
        <f>C8*100/C6</f>
        <v>1.4514920714196529</v>
      </c>
      <c r="E8" s="22">
        <v>610</v>
      </c>
      <c r="F8" s="23">
        <f>E8*100/E6</f>
        <v>1.292537186930542</v>
      </c>
      <c r="G8" s="22">
        <v>833</v>
      </c>
      <c r="H8" s="23">
        <f>G8*100/G6</f>
        <v>1.6785217724222701</v>
      </c>
      <c r="I8" s="22">
        <v>546</v>
      </c>
      <c r="J8" s="23">
        <f>I8*100/I6</f>
        <v>1.2828645943469374</v>
      </c>
      <c r="K8" s="16">
        <v>662</v>
      </c>
      <c r="L8" s="23">
        <f>K8*100/K6</f>
        <v>1.4019186378941573</v>
      </c>
      <c r="M8" s="16">
        <v>767</v>
      </c>
      <c r="N8" s="23">
        <f>M8*100/M6</f>
        <v>1.3675183197532406</v>
      </c>
      <c r="O8" s="16">
        <v>924</v>
      </c>
      <c r="P8" s="23">
        <f>O8*100/O6</f>
        <v>1.6114967386375527</v>
      </c>
      <c r="Q8" s="16">
        <v>770</v>
      </c>
      <c r="R8" s="23">
        <f>Q8*100/Q6</f>
        <v>1.4634053632856301</v>
      </c>
      <c r="S8" s="16">
        <v>1217</v>
      </c>
      <c r="T8" s="23">
        <f>S8*100/S6</f>
        <v>2.0856540590564001</v>
      </c>
      <c r="U8" s="25">
        <v>789</v>
      </c>
      <c r="V8" s="23">
        <f>U8*100/U6</f>
        <v>1.4084255622991788</v>
      </c>
      <c r="W8" s="25">
        <v>2347</v>
      </c>
      <c r="X8" s="23">
        <f>W8*100/W6</f>
        <v>4.3606703578462342</v>
      </c>
      <c r="Y8" s="25">
        <v>1775</v>
      </c>
      <c r="Z8" s="23">
        <f>Y8*100/Y6</f>
        <v>3.1641620764033727</v>
      </c>
      <c r="AA8" s="25">
        <v>1154</v>
      </c>
      <c r="AB8" s="23">
        <f>AA8*100/AA6</f>
        <v>2.0199544897601962</v>
      </c>
      <c r="AC8" s="25">
        <v>947</v>
      </c>
      <c r="AD8" s="23">
        <f>AC8*100/AC6</f>
        <v>1.7977485430073847</v>
      </c>
      <c r="AF8" s="95"/>
      <c r="AH8" s="95"/>
      <c r="AJ8" s="95"/>
      <c r="AL8" s="95"/>
      <c r="AN8" s="95"/>
      <c r="AP8" s="95"/>
      <c r="AR8" s="95"/>
      <c r="AT8" s="95"/>
      <c r="AV8" s="95"/>
      <c r="AX8" s="95"/>
      <c r="AZ8" s="95"/>
      <c r="BB8" s="95"/>
    </row>
    <row r="9" spans="2:54" ht="24.75" customHeight="1" x14ac:dyDescent="0.3">
      <c r="B9" s="87" t="s">
        <v>436</v>
      </c>
      <c r="C9" s="8"/>
      <c r="D9" s="8"/>
      <c r="E9" s="8"/>
      <c r="F9" s="8"/>
      <c r="G9" s="8"/>
      <c r="H9" s="8"/>
      <c r="I9" s="8"/>
      <c r="J9" s="8"/>
      <c r="K9" s="8"/>
      <c r="L9" s="8"/>
      <c r="M9" s="8"/>
      <c r="N9" s="8"/>
      <c r="O9" s="8"/>
      <c r="P9" s="8"/>
      <c r="Q9" s="8"/>
      <c r="R9" s="8"/>
      <c r="S9" s="8"/>
      <c r="T9" s="8"/>
      <c r="U9" s="8"/>
      <c r="V9" s="8"/>
      <c r="W9" s="8"/>
      <c r="X9" s="8"/>
      <c r="Y9" s="8"/>
      <c r="Z9" s="8"/>
      <c r="AA9" s="8"/>
      <c r="AB9" s="8"/>
      <c r="AC9" s="25">
        <v>270</v>
      </c>
      <c r="AD9" s="23">
        <f>AC9*100/AC6</f>
        <v>0.51255766273705794</v>
      </c>
      <c r="AF9" s="95"/>
      <c r="AH9" s="95"/>
      <c r="AJ9" s="95"/>
      <c r="AL9" s="95"/>
      <c r="AN9" s="95"/>
      <c r="AP9" s="95"/>
      <c r="AR9" s="95"/>
      <c r="AT9" s="95"/>
      <c r="AV9" s="95"/>
      <c r="AX9" s="95"/>
      <c r="AZ9" s="95"/>
      <c r="BB9" s="95"/>
    </row>
    <row r="10" spans="2:54" ht="24.75" customHeight="1" x14ac:dyDescent="0.3">
      <c r="B10" s="87" t="s">
        <v>6</v>
      </c>
      <c r="C10" s="9"/>
      <c r="D10" s="8"/>
      <c r="E10" s="16">
        <v>1983</v>
      </c>
      <c r="F10" s="23">
        <f>E10*100/E6</f>
        <v>4.2018053142348606</v>
      </c>
      <c r="G10" s="16">
        <v>2193</v>
      </c>
      <c r="H10" s="23">
        <f>G10*100/G6</f>
        <v>4.4189654824994458</v>
      </c>
      <c r="I10" s="63">
        <v>1631</v>
      </c>
      <c r="J10" s="24">
        <f>I10*100/I6</f>
        <v>3.832146801062005</v>
      </c>
      <c r="K10" s="7"/>
      <c r="L10" s="8"/>
      <c r="M10" s="8"/>
      <c r="N10" s="8"/>
      <c r="O10" s="8"/>
      <c r="P10" s="8"/>
      <c r="Q10" s="8"/>
      <c r="R10" s="8"/>
      <c r="S10" s="7"/>
      <c r="T10" s="8"/>
      <c r="U10" s="8"/>
      <c r="V10" s="8"/>
      <c r="W10" s="8"/>
      <c r="X10" s="8"/>
      <c r="Y10" s="8"/>
      <c r="Z10" s="8"/>
      <c r="AA10" s="8"/>
      <c r="AB10" s="8"/>
      <c r="AC10" s="8"/>
      <c r="AD10" s="8"/>
      <c r="AF10" s="95"/>
      <c r="AH10" s="95"/>
      <c r="AJ10" s="95"/>
      <c r="AL10" s="95"/>
      <c r="AN10" s="95"/>
      <c r="AP10" s="95"/>
      <c r="AR10" s="95"/>
      <c r="AT10" s="95"/>
      <c r="AV10" s="95"/>
      <c r="AX10" s="95"/>
      <c r="AZ10" s="95"/>
      <c r="BB10" s="95"/>
    </row>
    <row r="11" spans="2:54" ht="24.75" customHeight="1" x14ac:dyDescent="0.3">
      <c r="B11" s="87" t="s">
        <v>7</v>
      </c>
      <c r="C11" s="9"/>
      <c r="D11" s="8"/>
      <c r="E11" s="7"/>
      <c r="F11" s="8"/>
      <c r="G11" s="7"/>
      <c r="H11" s="8"/>
      <c r="I11" s="7"/>
      <c r="J11" s="8"/>
      <c r="K11" s="7"/>
      <c r="L11" s="8"/>
      <c r="M11" s="8"/>
      <c r="N11" s="8"/>
      <c r="O11" s="8"/>
      <c r="P11" s="8"/>
      <c r="Q11" s="8"/>
      <c r="R11" s="8"/>
      <c r="S11" s="16">
        <v>3291</v>
      </c>
      <c r="T11" s="23">
        <f>S11*100/S6</f>
        <v>5.6400061695600758</v>
      </c>
      <c r="U11" s="25">
        <v>2710</v>
      </c>
      <c r="V11" s="23">
        <f>U11*100/U6</f>
        <v>4.8375580149946451</v>
      </c>
      <c r="W11" s="7"/>
      <c r="X11" s="8"/>
      <c r="Y11" s="7"/>
      <c r="Z11" s="8"/>
      <c r="AA11" s="7"/>
      <c r="AB11" s="8"/>
      <c r="AC11" s="25">
        <v>560</v>
      </c>
      <c r="AD11" s="23">
        <f>AC11*100/AC6</f>
        <v>1.063082559750935</v>
      </c>
      <c r="AF11" s="95"/>
      <c r="AH11" s="95"/>
      <c r="AJ11" s="95"/>
      <c r="AL11" s="95"/>
      <c r="AN11" s="95"/>
      <c r="AP11" s="95"/>
      <c r="AR11" s="95"/>
      <c r="AT11" s="95"/>
      <c r="AV11" s="95"/>
      <c r="AX11" s="95"/>
      <c r="AZ11" s="95"/>
      <c r="BB11" s="95"/>
    </row>
    <row r="12" spans="2:54" ht="24.75" customHeight="1" x14ac:dyDescent="0.3">
      <c r="B12" s="87" t="s">
        <v>29</v>
      </c>
      <c r="C12" s="16">
        <v>6059</v>
      </c>
      <c r="D12" s="23">
        <f>C12*100/C6</f>
        <v>18.91309776501436</v>
      </c>
      <c r="E12" s="25">
        <v>4486</v>
      </c>
      <c r="F12" s="24">
        <f>E12*100/E6</f>
        <v>9.5054456074924776</v>
      </c>
      <c r="G12" s="25">
        <v>4013</v>
      </c>
      <c r="H12" s="24">
        <f>G12*100/G6</f>
        <v>8.0863239768674315</v>
      </c>
      <c r="I12" s="25">
        <v>2985</v>
      </c>
      <c r="J12" s="24">
        <f>I12*100/I6</f>
        <v>7.0134630295340807</v>
      </c>
      <c r="K12" s="7"/>
      <c r="L12" s="8"/>
      <c r="M12" s="8"/>
      <c r="N12" s="8"/>
      <c r="O12" s="8"/>
      <c r="P12" s="8"/>
      <c r="Q12" s="8"/>
      <c r="R12" s="8"/>
      <c r="S12" s="7"/>
      <c r="T12" s="8"/>
      <c r="U12" s="8"/>
      <c r="V12" s="8"/>
      <c r="W12" s="8"/>
      <c r="X12" s="8"/>
      <c r="Y12" s="8"/>
      <c r="Z12" s="8"/>
      <c r="AA12" s="8"/>
      <c r="AB12" s="8"/>
      <c r="AC12" s="8"/>
      <c r="AD12" s="8"/>
      <c r="AF12" s="95"/>
      <c r="AH12" s="95"/>
      <c r="AJ12" s="95"/>
      <c r="AL12" s="95"/>
      <c r="AN12" s="95"/>
      <c r="AP12" s="95"/>
      <c r="AR12" s="95"/>
      <c r="AT12" s="95"/>
      <c r="AV12" s="95"/>
      <c r="AX12" s="95"/>
      <c r="AZ12" s="95"/>
      <c r="BB12" s="95"/>
    </row>
    <row r="13" spans="2:54" ht="24.75" customHeight="1" x14ac:dyDescent="0.3">
      <c r="B13" s="87" t="s">
        <v>8</v>
      </c>
      <c r="C13" s="7"/>
      <c r="D13" s="8"/>
      <c r="E13" s="8"/>
      <c r="F13" s="8"/>
      <c r="G13" s="8"/>
      <c r="H13" s="8"/>
      <c r="I13" s="8"/>
      <c r="J13" s="8"/>
      <c r="K13" s="7"/>
      <c r="L13" s="8"/>
      <c r="M13" s="16">
        <v>6578</v>
      </c>
      <c r="N13" s="23">
        <f>M13*100/M6</f>
        <v>11.728207962629487</v>
      </c>
      <c r="O13" s="16">
        <v>3696</v>
      </c>
      <c r="P13" s="23">
        <f>O13*100/O6</f>
        <v>6.4459869545502109</v>
      </c>
      <c r="Q13" s="8"/>
      <c r="R13" s="8"/>
      <c r="S13" s="16">
        <v>4715</v>
      </c>
      <c r="T13" s="23">
        <f>S13*100/S6</f>
        <v>8.0804099329917225</v>
      </c>
      <c r="U13" s="25">
        <v>6101</v>
      </c>
      <c r="V13" s="23">
        <f>U13*100/U6</f>
        <v>10.890753302392003</v>
      </c>
      <c r="W13" s="25">
        <v>8452</v>
      </c>
      <c r="X13" s="23">
        <f>W13*100/W6</f>
        <v>15.703615621864666</v>
      </c>
      <c r="Y13" s="25">
        <v>5520</v>
      </c>
      <c r="Z13" s="23">
        <f>Y13*100/Y6</f>
        <v>9.8400984009840098</v>
      </c>
      <c r="AA13" s="8"/>
      <c r="AB13" s="8"/>
      <c r="AC13" s="8"/>
      <c r="AD13" s="8"/>
      <c r="AF13" s="95"/>
      <c r="AH13" s="95"/>
      <c r="AJ13" s="95"/>
      <c r="AL13" s="95"/>
      <c r="AN13" s="95"/>
      <c r="AP13" s="95"/>
      <c r="AR13" s="95"/>
      <c r="AT13" s="95"/>
      <c r="AV13" s="95"/>
      <c r="AX13" s="95"/>
      <c r="AZ13" s="95"/>
      <c r="BB13" s="95"/>
    </row>
    <row r="14" spans="2:54" ht="24.75" customHeight="1" x14ac:dyDescent="0.3">
      <c r="B14" s="87" t="s">
        <v>10</v>
      </c>
      <c r="C14" s="7"/>
      <c r="D14" s="8"/>
      <c r="E14" s="9"/>
      <c r="F14" s="8"/>
      <c r="G14" s="8"/>
      <c r="H14" s="8"/>
      <c r="I14" s="8"/>
      <c r="J14" s="8"/>
      <c r="K14" s="7"/>
      <c r="L14" s="8"/>
      <c r="M14" s="8"/>
      <c r="N14" s="8"/>
      <c r="O14" s="8"/>
      <c r="P14" s="8"/>
      <c r="Q14" s="8"/>
      <c r="R14" s="8"/>
      <c r="S14" s="7"/>
      <c r="T14" s="8"/>
      <c r="U14" s="7"/>
      <c r="V14" s="8"/>
      <c r="W14" s="7"/>
      <c r="X14" s="8"/>
      <c r="Y14" s="7"/>
      <c r="Z14" s="8"/>
      <c r="AA14" s="25">
        <v>1822</v>
      </c>
      <c r="AB14" s="23">
        <f>AA14*100/AA6</f>
        <v>3.1892175739541395</v>
      </c>
      <c r="AC14" s="25">
        <v>8134</v>
      </c>
      <c r="AD14" s="23">
        <f>AC14*100/AC6</f>
        <v>15.441274180382329</v>
      </c>
      <c r="AF14" s="95"/>
      <c r="AH14" s="95"/>
      <c r="AJ14" s="95"/>
      <c r="AL14" s="95"/>
      <c r="AN14" s="95"/>
      <c r="AP14" s="95"/>
      <c r="AR14" s="95"/>
      <c r="AT14" s="95"/>
      <c r="AV14" s="95"/>
      <c r="AX14" s="95"/>
      <c r="AZ14" s="95"/>
      <c r="BB14" s="95"/>
    </row>
    <row r="15" spans="2:54" ht="24.75" customHeight="1" x14ac:dyDescent="0.3">
      <c r="B15" s="87" t="s">
        <v>31</v>
      </c>
      <c r="C15" s="25">
        <v>912</v>
      </c>
      <c r="D15" s="24">
        <f>C15*100/C6</f>
        <v>2.8467973529778998</v>
      </c>
      <c r="E15" s="9"/>
      <c r="F15" s="8"/>
      <c r="G15" s="8"/>
      <c r="H15" s="8"/>
      <c r="I15" s="7"/>
      <c r="J15" s="8"/>
      <c r="K15" s="7"/>
      <c r="L15" s="8"/>
      <c r="M15" s="8"/>
      <c r="N15" s="8"/>
      <c r="O15" s="8"/>
      <c r="P15" s="8"/>
      <c r="Q15" s="8"/>
      <c r="R15" s="8"/>
      <c r="S15" s="7"/>
      <c r="T15" s="8"/>
      <c r="U15" s="7"/>
      <c r="V15" s="8"/>
      <c r="W15" s="7"/>
      <c r="X15" s="8"/>
      <c r="Y15" s="7"/>
      <c r="Z15" s="8"/>
      <c r="AA15" s="7"/>
      <c r="AB15" s="8"/>
      <c r="AC15" s="7"/>
      <c r="AD15" s="8"/>
      <c r="AF15" s="95"/>
      <c r="AH15" s="95"/>
      <c r="AJ15" s="95"/>
      <c r="AL15" s="95"/>
      <c r="AN15" s="95"/>
      <c r="AP15" s="95"/>
      <c r="AR15" s="95"/>
      <c r="AT15" s="95"/>
      <c r="AV15" s="95"/>
      <c r="AX15" s="95"/>
      <c r="AZ15" s="95"/>
      <c r="BB15" s="95"/>
    </row>
    <row r="16" spans="2:54" ht="24.75" customHeight="1" x14ac:dyDescent="0.3">
      <c r="B16" s="87" t="s">
        <v>30</v>
      </c>
      <c r="C16" s="25">
        <v>1968</v>
      </c>
      <c r="D16" s="24">
        <f>C16*100/C6</f>
        <v>6.1430890248470469</v>
      </c>
      <c r="E16" s="9"/>
      <c r="F16" s="8"/>
      <c r="G16" s="8"/>
      <c r="H16" s="8"/>
      <c r="I16" s="7"/>
      <c r="J16" s="8"/>
      <c r="K16" s="7"/>
      <c r="L16" s="8"/>
      <c r="M16" s="8"/>
      <c r="N16" s="8"/>
      <c r="O16" s="8"/>
      <c r="P16" s="8"/>
      <c r="Q16" s="8"/>
      <c r="R16" s="8"/>
      <c r="S16" s="7"/>
      <c r="T16" s="8"/>
      <c r="U16" s="7"/>
      <c r="V16" s="8"/>
      <c r="W16" s="7"/>
      <c r="X16" s="8"/>
      <c r="Y16" s="7"/>
      <c r="Z16" s="8"/>
      <c r="AA16" s="7"/>
      <c r="AB16" s="8"/>
      <c r="AC16" s="7"/>
      <c r="AD16" s="8"/>
      <c r="AF16" s="95"/>
      <c r="AH16" s="95"/>
      <c r="AJ16" s="95"/>
      <c r="AL16" s="95"/>
      <c r="AN16" s="95"/>
      <c r="AP16" s="95"/>
      <c r="AR16" s="95"/>
      <c r="AT16" s="95"/>
      <c r="AV16" s="95"/>
      <c r="AX16" s="95"/>
      <c r="AZ16" s="95"/>
      <c r="BB16" s="95"/>
    </row>
    <row r="17" spans="2:54" ht="24.75" customHeight="1" x14ac:dyDescent="0.3">
      <c r="B17" s="87" t="s">
        <v>11</v>
      </c>
      <c r="C17" s="7"/>
      <c r="D17" s="8"/>
      <c r="E17" s="9"/>
      <c r="F17" s="8"/>
      <c r="G17" s="8"/>
      <c r="H17" s="8"/>
      <c r="I17" s="8"/>
      <c r="J17" s="8"/>
      <c r="K17" s="7"/>
      <c r="L17" s="8"/>
      <c r="M17" s="8"/>
      <c r="N17" s="8"/>
      <c r="O17" s="8"/>
      <c r="P17" s="8"/>
      <c r="Q17" s="8"/>
      <c r="R17" s="8"/>
      <c r="S17" s="7"/>
      <c r="T17" s="8"/>
      <c r="U17" s="7"/>
      <c r="V17" s="8"/>
      <c r="W17" s="7"/>
      <c r="X17" s="8"/>
      <c r="Y17" s="7"/>
      <c r="Z17" s="8"/>
      <c r="AA17" s="25">
        <v>1002</v>
      </c>
      <c r="AB17" s="23">
        <f>AA17*100/AA6</f>
        <v>1.7538946262909154</v>
      </c>
      <c r="AC17" s="25">
        <v>1405</v>
      </c>
      <c r="AD17" s="23">
        <f>AC17*100/AC6</f>
        <v>2.6671982079465422</v>
      </c>
      <c r="AF17" s="95"/>
      <c r="AH17" s="95"/>
      <c r="AJ17" s="95"/>
      <c r="AL17" s="95"/>
      <c r="AN17" s="95"/>
      <c r="AP17" s="95"/>
      <c r="AR17" s="95"/>
      <c r="AT17" s="95"/>
      <c r="AV17" s="95"/>
      <c r="AX17" s="95"/>
      <c r="AZ17" s="95"/>
      <c r="BB17" s="95"/>
    </row>
    <row r="18" spans="2:54" ht="24.75" customHeight="1" x14ac:dyDescent="0.3">
      <c r="B18" s="87" t="s">
        <v>12</v>
      </c>
      <c r="C18" s="7"/>
      <c r="D18" s="8"/>
      <c r="E18" s="9"/>
      <c r="F18" s="8"/>
      <c r="G18" s="8"/>
      <c r="H18" s="8"/>
      <c r="I18" s="8"/>
      <c r="J18" s="8"/>
      <c r="K18" s="7"/>
      <c r="L18" s="8"/>
      <c r="M18" s="8"/>
      <c r="N18" s="8"/>
      <c r="O18" s="8"/>
      <c r="P18" s="8"/>
      <c r="Q18" s="8"/>
      <c r="R18" s="8"/>
      <c r="S18" s="7"/>
      <c r="T18" s="8"/>
      <c r="U18" s="7"/>
      <c r="V18" s="8"/>
      <c r="W18" s="7"/>
      <c r="X18" s="8"/>
      <c r="Y18" s="7"/>
      <c r="Z18" s="8"/>
      <c r="AA18" s="25">
        <v>1270</v>
      </c>
      <c r="AB18" s="23">
        <f>AA18*100/AA6</f>
        <v>2.2230001750393837</v>
      </c>
      <c r="AC18" s="25">
        <v>9968</v>
      </c>
      <c r="AD18" s="23">
        <f>AC18*100/AC6</f>
        <v>18.922869563566643</v>
      </c>
      <c r="AF18" s="95"/>
      <c r="AH18" s="95"/>
      <c r="AJ18" s="95"/>
      <c r="AL18" s="95"/>
      <c r="AN18" s="95"/>
      <c r="AP18" s="95"/>
      <c r="AR18" s="95"/>
      <c r="AT18" s="95"/>
      <c r="AV18" s="95"/>
      <c r="AX18" s="95"/>
      <c r="AZ18" s="95"/>
      <c r="BB18" s="95"/>
    </row>
    <row r="19" spans="2:54" ht="24.75" customHeight="1" x14ac:dyDescent="0.3">
      <c r="B19" s="87" t="s">
        <v>45</v>
      </c>
      <c r="C19" s="7"/>
      <c r="D19" s="8"/>
      <c r="E19" s="9"/>
      <c r="F19" s="8"/>
      <c r="G19" s="8"/>
      <c r="H19" s="8"/>
      <c r="I19" s="8"/>
      <c r="J19" s="8"/>
      <c r="K19" s="7"/>
      <c r="L19" s="8"/>
      <c r="M19" s="8"/>
      <c r="N19" s="8"/>
      <c r="O19" s="8"/>
      <c r="P19" s="8"/>
      <c r="Q19" s="8"/>
      <c r="R19" s="8"/>
      <c r="S19" s="7"/>
      <c r="T19" s="8"/>
      <c r="U19" s="7"/>
      <c r="V19" s="8"/>
      <c r="W19" s="7"/>
      <c r="X19" s="8"/>
      <c r="Y19" s="7"/>
      <c r="Z19" s="8"/>
      <c r="AA19" s="25">
        <v>317</v>
      </c>
      <c r="AB19" s="23">
        <f>AA19*100/AA6</f>
        <v>0.55487484684053912</v>
      </c>
      <c r="AC19" s="25">
        <v>378</v>
      </c>
      <c r="AD19" s="23">
        <f>AC19*100/AC6</f>
        <v>0.71758072783188109</v>
      </c>
      <c r="AF19" s="95"/>
      <c r="AH19" s="95"/>
      <c r="AJ19" s="95"/>
      <c r="AL19" s="95"/>
      <c r="AN19" s="95"/>
      <c r="AP19" s="95"/>
      <c r="AR19" s="95"/>
      <c r="AT19" s="95"/>
      <c r="AV19" s="95"/>
      <c r="AX19" s="95"/>
      <c r="AZ19" s="95"/>
      <c r="BB19" s="95"/>
    </row>
    <row r="20" spans="2:54" ht="24.75" customHeight="1" x14ac:dyDescent="0.3">
      <c r="B20" s="87" t="s">
        <v>13</v>
      </c>
      <c r="C20" s="7"/>
      <c r="D20" s="8"/>
      <c r="E20" s="9"/>
      <c r="F20" s="8" t="s">
        <v>62</v>
      </c>
      <c r="G20" s="8"/>
      <c r="H20" s="8"/>
      <c r="I20" s="8"/>
      <c r="J20" s="8"/>
      <c r="K20" s="7"/>
      <c r="L20" s="8"/>
      <c r="M20" s="8"/>
      <c r="N20" s="8"/>
      <c r="O20" s="8"/>
      <c r="P20" s="8"/>
      <c r="Q20" s="8"/>
      <c r="R20" s="8"/>
      <c r="S20" s="7"/>
      <c r="T20" s="8"/>
      <c r="U20" s="25">
        <v>1316</v>
      </c>
      <c r="V20" s="23">
        <f>U20*100/U6</f>
        <v>2.3491610139235988</v>
      </c>
      <c r="W20" s="7"/>
      <c r="X20" s="8"/>
      <c r="Y20" s="7"/>
      <c r="Z20" s="8"/>
      <c r="AA20" s="7"/>
      <c r="AB20" s="8"/>
      <c r="AC20" s="25">
        <v>184</v>
      </c>
      <c r="AD20" s="23">
        <f>AC20*100/AC6</f>
        <v>0.34929855534673576</v>
      </c>
      <c r="AF20" s="95"/>
      <c r="AH20" s="95"/>
      <c r="AJ20" s="95"/>
      <c r="AL20" s="95"/>
      <c r="AN20" s="95"/>
      <c r="AP20" s="95"/>
      <c r="AR20" s="95"/>
      <c r="AT20" s="95"/>
      <c r="AV20" s="95"/>
      <c r="AX20" s="95"/>
      <c r="AZ20" s="95"/>
      <c r="BB20" s="95"/>
    </row>
    <row r="21" spans="2:54" ht="24.75" customHeight="1" x14ac:dyDescent="0.3">
      <c r="B21" s="87" t="s">
        <v>44</v>
      </c>
      <c r="C21" s="7"/>
      <c r="D21" s="8"/>
      <c r="E21" s="9"/>
      <c r="F21" s="8"/>
      <c r="G21" s="8"/>
      <c r="H21" s="8"/>
      <c r="I21" s="8"/>
      <c r="J21" s="8"/>
      <c r="K21" s="7"/>
      <c r="L21" s="8"/>
      <c r="M21" s="8"/>
      <c r="N21" s="8"/>
      <c r="O21" s="8"/>
      <c r="P21" s="8"/>
      <c r="Q21" s="8"/>
      <c r="R21" s="8"/>
      <c r="S21" s="7"/>
      <c r="T21" s="8"/>
      <c r="U21" s="8"/>
      <c r="V21" s="8"/>
      <c r="W21" s="8"/>
      <c r="X21" s="8"/>
      <c r="Y21" s="25">
        <v>2224</v>
      </c>
      <c r="Z21" s="23">
        <f>Y21*100/Y6</f>
        <v>3.9645613847442824</v>
      </c>
      <c r="AA21" s="8"/>
      <c r="AB21" s="8"/>
      <c r="AC21" s="8"/>
      <c r="AD21" s="8"/>
      <c r="AF21" s="95"/>
      <c r="AH21" s="95"/>
      <c r="AJ21" s="95"/>
      <c r="AL21" s="95"/>
      <c r="AN21" s="95"/>
      <c r="AP21" s="95"/>
      <c r="AR21" s="95"/>
      <c r="AT21" s="95"/>
      <c r="AV21" s="95"/>
      <c r="AX21" s="95"/>
      <c r="AZ21" s="95"/>
      <c r="BB21" s="95"/>
    </row>
    <row r="22" spans="2:54" ht="24.75" customHeight="1" x14ac:dyDescent="0.3">
      <c r="B22" s="87" t="s">
        <v>435</v>
      </c>
      <c r="C22" s="7"/>
      <c r="D22" s="8"/>
      <c r="E22" s="9"/>
      <c r="F22" s="8"/>
      <c r="G22" s="8"/>
      <c r="H22" s="8"/>
      <c r="I22" s="8"/>
      <c r="J22" s="8"/>
      <c r="K22" s="7"/>
      <c r="L22" s="8"/>
      <c r="M22" s="8"/>
      <c r="N22" s="8"/>
      <c r="O22" s="8"/>
      <c r="P22" s="8"/>
      <c r="Q22" s="8"/>
      <c r="R22" s="8"/>
      <c r="S22" s="7"/>
      <c r="T22" s="8"/>
      <c r="U22" s="8"/>
      <c r="V22" s="8"/>
      <c r="W22" s="8"/>
      <c r="X22" s="8"/>
      <c r="Y22" s="8"/>
      <c r="Z22" s="8"/>
      <c r="AA22" s="8"/>
      <c r="AB22" s="8"/>
      <c r="AC22" s="25">
        <v>289</v>
      </c>
      <c r="AD22" s="23">
        <f>AC22*100/AC6</f>
        <v>0.54862653530003602</v>
      </c>
      <c r="AF22" s="95"/>
      <c r="AH22" s="95"/>
      <c r="AJ22" s="95"/>
      <c r="AL22" s="95"/>
      <c r="AN22" s="95"/>
      <c r="AP22" s="95"/>
      <c r="AR22" s="95"/>
      <c r="AT22" s="95"/>
      <c r="AV22" s="95"/>
      <c r="AX22" s="95"/>
      <c r="AZ22" s="95"/>
      <c r="BB22" s="95"/>
    </row>
    <row r="23" spans="2:54" ht="24.75" customHeight="1" x14ac:dyDescent="0.3">
      <c r="B23" s="87" t="s">
        <v>14</v>
      </c>
      <c r="C23" s="7"/>
      <c r="D23" s="8"/>
      <c r="E23" s="9"/>
      <c r="F23" s="8"/>
      <c r="G23" s="8"/>
      <c r="H23" s="8"/>
      <c r="I23" s="8"/>
      <c r="J23" s="8"/>
      <c r="K23" s="7"/>
      <c r="L23" s="8"/>
      <c r="M23" s="8"/>
      <c r="N23" s="8"/>
      <c r="O23" s="8"/>
      <c r="P23" s="8"/>
      <c r="Q23" s="8"/>
      <c r="R23" s="8"/>
      <c r="S23" s="7"/>
      <c r="T23" s="8"/>
      <c r="U23" s="8"/>
      <c r="V23" s="8"/>
      <c r="W23" s="8"/>
      <c r="X23" s="8"/>
      <c r="Y23" s="8"/>
      <c r="Z23" s="8"/>
      <c r="AA23" s="8"/>
      <c r="AB23" s="8"/>
      <c r="AC23" s="25">
        <v>619</v>
      </c>
      <c r="AD23" s="23">
        <f>AC23*100/AC6</f>
        <v>1.1750859008675514</v>
      </c>
      <c r="AF23" s="95"/>
      <c r="AH23" s="95"/>
      <c r="AJ23" s="95"/>
      <c r="AL23" s="95"/>
      <c r="AN23" s="95"/>
      <c r="AP23" s="95"/>
      <c r="AR23" s="95"/>
      <c r="AT23" s="95"/>
      <c r="AV23" s="95"/>
      <c r="AX23" s="95"/>
      <c r="AZ23" s="95"/>
      <c r="BB23" s="95"/>
    </row>
    <row r="24" spans="2:54" ht="24.75" customHeight="1" x14ac:dyDescent="0.3">
      <c r="B24" s="87" t="s">
        <v>15</v>
      </c>
      <c r="C24" s="7"/>
      <c r="D24" s="8"/>
      <c r="E24" s="9"/>
      <c r="F24" s="8"/>
      <c r="G24" s="8"/>
      <c r="H24" s="8"/>
      <c r="I24" s="8"/>
      <c r="J24" s="8"/>
      <c r="K24" s="16">
        <v>1332</v>
      </c>
      <c r="L24" s="23">
        <f>K24*100/K6</f>
        <v>2.8207788907477607</v>
      </c>
      <c r="M24" s="16">
        <v>1259</v>
      </c>
      <c r="N24" s="23">
        <f>M24*100/M6</f>
        <v>2.2447269420721381</v>
      </c>
      <c r="O24" s="16">
        <v>4017</v>
      </c>
      <c r="P24" s="23">
        <f>O24*100/O6</f>
        <v>7.0058251072587119</v>
      </c>
      <c r="Q24" s="16">
        <v>3766</v>
      </c>
      <c r="R24" s="23">
        <f>Q24*100/Q6</f>
        <v>7.1573825949788095</v>
      </c>
      <c r="S24" s="16">
        <v>5364</v>
      </c>
      <c r="T24" s="23">
        <f>S24*100/S6</f>
        <v>9.1926445133759493</v>
      </c>
      <c r="U24" s="25">
        <v>4241</v>
      </c>
      <c r="V24" s="23">
        <f>U24*100/U6</f>
        <v>7.5705105319528743</v>
      </c>
      <c r="W24" s="25">
        <v>5071</v>
      </c>
      <c r="X24" s="23">
        <f>W24*100/W6</f>
        <v>9.4217977778603537</v>
      </c>
      <c r="Y24" s="25">
        <v>2445</v>
      </c>
      <c r="Z24" s="23">
        <f>Y24*100/Y6</f>
        <v>4.358521846088026</v>
      </c>
      <c r="AA24" s="25">
        <v>1987</v>
      </c>
      <c r="AB24" s="23">
        <f>AA24*100/AA6</f>
        <v>3.4780325573253981</v>
      </c>
      <c r="AC24" s="25">
        <v>1250</v>
      </c>
      <c r="AD24" s="23">
        <f>AC24*100/AC6</f>
        <v>2.3729521423011941</v>
      </c>
      <c r="AF24" s="95"/>
      <c r="AH24" s="95"/>
      <c r="AJ24" s="95"/>
      <c r="AL24" s="95"/>
      <c r="AN24" s="95"/>
      <c r="AP24" s="95"/>
      <c r="AR24" s="95"/>
      <c r="AT24" s="95"/>
      <c r="AV24" s="95"/>
      <c r="AX24" s="95"/>
      <c r="AZ24" s="95"/>
      <c r="BB24" s="95"/>
    </row>
    <row r="25" spans="2:54" ht="24.75" customHeight="1" x14ac:dyDescent="0.3">
      <c r="B25" s="87" t="s">
        <v>16</v>
      </c>
      <c r="C25" s="7"/>
      <c r="D25" s="8"/>
      <c r="E25" s="16">
        <v>366</v>
      </c>
      <c r="F25" s="23">
        <f>E25*100/E6</f>
        <v>0.77552231215832523</v>
      </c>
      <c r="G25" s="8"/>
      <c r="H25" s="8"/>
      <c r="I25" s="16">
        <v>342</v>
      </c>
      <c r="J25" s="23">
        <f>I25*100/I6</f>
        <v>0.80355254810742227</v>
      </c>
      <c r="K25" s="7"/>
      <c r="L25" s="8"/>
      <c r="M25" s="7"/>
      <c r="N25" s="8"/>
      <c r="O25" s="7"/>
      <c r="P25" s="8"/>
      <c r="Q25" s="7"/>
      <c r="R25" s="8"/>
      <c r="S25" s="7"/>
      <c r="T25" s="8"/>
      <c r="U25" s="7"/>
      <c r="V25" s="8"/>
      <c r="W25" s="7"/>
      <c r="X25" s="8"/>
      <c r="Y25" s="25">
        <v>638</v>
      </c>
      <c r="Z25" s="23">
        <f>Y25*100/Y6</f>
        <v>1.1373157209832967</v>
      </c>
      <c r="AA25" s="7"/>
      <c r="AB25" s="8"/>
      <c r="AC25" s="7"/>
      <c r="AD25" s="8"/>
      <c r="AF25" s="95"/>
      <c r="AH25" s="95"/>
      <c r="AJ25" s="95"/>
      <c r="AL25" s="95"/>
      <c r="AN25" s="95"/>
      <c r="AP25" s="95"/>
      <c r="AR25" s="95"/>
      <c r="AT25" s="95"/>
      <c r="AV25" s="95"/>
      <c r="AX25" s="95"/>
      <c r="AZ25" s="95"/>
      <c r="BB25" s="95"/>
    </row>
    <row r="26" spans="2:54" ht="24.75" customHeight="1" x14ac:dyDescent="0.3">
      <c r="B26" s="87" t="s">
        <v>17</v>
      </c>
      <c r="C26" s="7"/>
      <c r="D26" s="8"/>
      <c r="E26" s="7"/>
      <c r="F26" s="8"/>
      <c r="G26" s="7"/>
      <c r="H26" s="8"/>
      <c r="I26" s="7"/>
      <c r="J26" s="8"/>
      <c r="K26" s="7"/>
      <c r="L26" s="8"/>
      <c r="M26" s="7"/>
      <c r="N26" s="8"/>
      <c r="O26" s="7"/>
      <c r="P26" s="8"/>
      <c r="Q26" s="7"/>
      <c r="R26" s="8"/>
      <c r="S26" s="7"/>
      <c r="T26" s="8"/>
      <c r="U26" s="25">
        <v>5051</v>
      </c>
      <c r="V26" s="23">
        <f>U26*100/U6</f>
        <v>9.0164227061763658</v>
      </c>
      <c r="W26" s="7"/>
      <c r="X26" s="8"/>
      <c r="Y26" s="7"/>
      <c r="Z26" s="8"/>
      <c r="AA26" s="7"/>
      <c r="AB26" s="8"/>
      <c r="AC26" s="7"/>
      <c r="AD26" s="8"/>
      <c r="AF26" s="95"/>
      <c r="AH26" s="95"/>
      <c r="AJ26" s="95"/>
      <c r="AL26" s="95"/>
      <c r="AN26" s="95"/>
      <c r="AP26" s="95"/>
      <c r="AR26" s="95"/>
      <c r="AT26" s="95"/>
      <c r="AV26" s="95"/>
      <c r="AX26" s="95"/>
      <c r="AZ26" s="95"/>
      <c r="BB26" s="95"/>
    </row>
    <row r="27" spans="2:54" ht="24.75" customHeight="1" x14ac:dyDescent="0.3">
      <c r="B27" s="87" t="s">
        <v>19</v>
      </c>
      <c r="C27" s="16">
        <v>13162</v>
      </c>
      <c r="D27" s="23">
        <f>C27*100/C6</f>
        <v>41.085029341990264</v>
      </c>
      <c r="E27" s="16">
        <v>27819</v>
      </c>
      <c r="F27" s="23">
        <f>E27*100/E6</f>
        <v>58.946052464296308</v>
      </c>
      <c r="G27" s="16">
        <v>23702</v>
      </c>
      <c r="H27" s="23">
        <f>G27*100/G6</f>
        <v>47.760291776653837</v>
      </c>
      <c r="I27" s="16">
        <v>24144</v>
      </c>
      <c r="J27" s="23">
        <f>I27*100/I6</f>
        <v>56.727990413759073</v>
      </c>
      <c r="K27" s="16">
        <v>21895</v>
      </c>
      <c r="L27" s="23">
        <f>K27*100/K6</f>
        <v>46.3670824421338</v>
      </c>
      <c r="M27" s="16">
        <v>24200</v>
      </c>
      <c r="N27" s="23">
        <f>M27*100/M6</f>
        <v>43.147253374222188</v>
      </c>
      <c r="O27" s="16">
        <v>27952</v>
      </c>
      <c r="P27" s="23">
        <f>O27*100/O6</f>
        <v>48.749520387875407</v>
      </c>
      <c r="Q27" s="16">
        <v>28271</v>
      </c>
      <c r="R27" s="23">
        <f>Q27*100/Q6</f>
        <v>53.72978314993253</v>
      </c>
      <c r="S27" s="16">
        <v>28256</v>
      </c>
      <c r="T27" s="23">
        <f>S27*100/S6</f>
        <v>48.424191530565032</v>
      </c>
      <c r="U27" s="25">
        <v>27451</v>
      </c>
      <c r="V27" s="23">
        <f>U27*100/U6</f>
        <v>49.002142092109963</v>
      </c>
      <c r="W27" s="25">
        <v>16342</v>
      </c>
      <c r="X27" s="23">
        <f>W27*100/W6</f>
        <v>30.363048567500279</v>
      </c>
      <c r="Y27" s="25">
        <v>18059</v>
      </c>
      <c r="Z27" s="23">
        <f>Y27*100/Y6</f>
        <v>32.192452359306202</v>
      </c>
      <c r="AA27" s="8"/>
      <c r="AB27" s="8"/>
      <c r="AC27" s="8"/>
      <c r="AD27" s="8"/>
      <c r="AF27" s="95"/>
      <c r="AH27" s="95"/>
      <c r="AJ27" s="95"/>
      <c r="AL27" s="95"/>
      <c r="AN27" s="95"/>
      <c r="AP27" s="95"/>
      <c r="AR27" s="95"/>
      <c r="AT27" s="95"/>
      <c r="AV27" s="95"/>
      <c r="AX27" s="95"/>
      <c r="AZ27" s="95"/>
      <c r="BB27" s="95"/>
    </row>
    <row r="28" spans="2:54" ht="24.75" customHeight="1" x14ac:dyDescent="0.3">
      <c r="B28" s="88" t="s">
        <v>47</v>
      </c>
      <c r="C28" s="7"/>
      <c r="D28" s="8"/>
      <c r="E28" s="7"/>
      <c r="F28" s="8"/>
      <c r="G28" s="7"/>
      <c r="H28" s="8"/>
      <c r="I28" s="7"/>
      <c r="J28" s="8"/>
      <c r="K28" s="7"/>
      <c r="L28" s="8"/>
      <c r="M28" s="7"/>
      <c r="N28" s="8"/>
      <c r="O28" s="7"/>
      <c r="P28" s="8"/>
      <c r="Q28" s="7"/>
      <c r="R28" s="8"/>
      <c r="S28" s="7"/>
      <c r="T28" s="8"/>
      <c r="U28" s="7"/>
      <c r="V28" s="8"/>
      <c r="W28" s="7"/>
      <c r="X28" s="8"/>
      <c r="Y28" s="7"/>
      <c r="Z28" s="8"/>
      <c r="AA28" s="25">
        <v>26606</v>
      </c>
      <c r="AB28" s="23">
        <f>AA28*100/AA6</f>
        <v>46.570978470155787</v>
      </c>
      <c r="AC28" s="25">
        <v>21054</v>
      </c>
      <c r="AD28" s="23">
        <f>AC28*100/AC6</f>
        <v>39.968107523207472</v>
      </c>
      <c r="AF28" s="95"/>
      <c r="AH28" s="95"/>
      <c r="AJ28" s="95"/>
      <c r="AL28" s="95"/>
      <c r="AN28" s="95"/>
      <c r="AP28" s="95"/>
      <c r="AR28" s="95"/>
      <c r="AT28" s="95"/>
      <c r="AV28" s="95"/>
      <c r="AX28" s="95"/>
      <c r="AZ28" s="95"/>
      <c r="BB28" s="95"/>
    </row>
    <row r="29" spans="2:54" ht="24.75" customHeight="1" x14ac:dyDescent="0.3">
      <c r="B29" s="87" t="s">
        <v>46</v>
      </c>
      <c r="C29" s="7"/>
      <c r="D29" s="8"/>
      <c r="E29" s="7"/>
      <c r="F29" s="8"/>
      <c r="G29" s="7"/>
      <c r="H29" s="8"/>
      <c r="I29" s="7"/>
      <c r="J29" s="8"/>
      <c r="K29" s="7"/>
      <c r="L29" s="8"/>
      <c r="M29" s="7"/>
      <c r="N29" s="8"/>
      <c r="O29" s="7"/>
      <c r="P29" s="8"/>
      <c r="Q29" s="7"/>
      <c r="R29" s="8"/>
      <c r="S29" s="7"/>
      <c r="T29" s="8"/>
      <c r="U29" s="7"/>
      <c r="V29" s="8"/>
      <c r="W29" s="7"/>
      <c r="X29" s="8"/>
      <c r="Y29" s="7"/>
      <c r="Z29" s="8"/>
      <c r="AA29" s="25">
        <v>292</v>
      </c>
      <c r="AB29" s="23">
        <f>AA29*100/AA6</f>
        <v>0.5111150008751969</v>
      </c>
      <c r="AC29" s="9"/>
      <c r="AD29" s="9"/>
      <c r="AF29" s="95"/>
      <c r="AH29" s="95"/>
      <c r="AJ29" s="95"/>
      <c r="AL29" s="95"/>
      <c r="AN29" s="95"/>
      <c r="AP29" s="95"/>
      <c r="AR29" s="95"/>
      <c r="AT29" s="95"/>
      <c r="AV29" s="95"/>
      <c r="AX29" s="95"/>
      <c r="AZ29" s="95"/>
      <c r="BB29" s="95"/>
    </row>
    <row r="30" spans="2:54" ht="24.75" customHeight="1" x14ac:dyDescent="0.3">
      <c r="B30" s="87" t="s">
        <v>42</v>
      </c>
      <c r="C30" s="7"/>
      <c r="D30" s="8"/>
      <c r="E30" s="7"/>
      <c r="F30" s="8"/>
      <c r="G30" s="7"/>
      <c r="H30" s="8"/>
      <c r="I30" s="7"/>
      <c r="J30" s="8"/>
      <c r="K30" s="7"/>
      <c r="L30" s="8"/>
      <c r="M30" s="7"/>
      <c r="N30" s="8"/>
      <c r="O30" s="7"/>
      <c r="P30" s="8"/>
      <c r="Q30" s="7"/>
      <c r="R30" s="8"/>
      <c r="S30" s="7"/>
      <c r="T30" s="8"/>
      <c r="U30" s="7"/>
      <c r="V30" s="8"/>
      <c r="W30" s="7"/>
      <c r="X30" s="8"/>
      <c r="Y30" s="25">
        <v>1388</v>
      </c>
      <c r="Z30" s="23">
        <f>Y30*100/Y6</f>
        <v>2.4742856124213417</v>
      </c>
      <c r="AA30" s="7"/>
      <c r="AB30" s="8"/>
      <c r="AC30" s="7"/>
      <c r="AD30" s="8"/>
      <c r="AF30" s="95"/>
      <c r="AH30" s="95"/>
      <c r="AJ30" s="95"/>
      <c r="AL30" s="95"/>
      <c r="AN30" s="95"/>
      <c r="AP30" s="95"/>
      <c r="AR30" s="95"/>
      <c r="AT30" s="95"/>
      <c r="AV30" s="95"/>
      <c r="AX30" s="95"/>
      <c r="AZ30" s="95"/>
      <c r="BB30" s="95"/>
    </row>
    <row r="31" spans="2:54" ht="24.75" customHeight="1" x14ac:dyDescent="0.3">
      <c r="B31" s="87" t="s">
        <v>39</v>
      </c>
      <c r="C31" s="7"/>
      <c r="D31" s="8"/>
      <c r="E31" s="7"/>
      <c r="F31" s="8"/>
      <c r="G31" s="7"/>
      <c r="H31" s="8"/>
      <c r="I31" s="25">
        <v>2971</v>
      </c>
      <c r="J31" s="24">
        <f>I31*100/I6</f>
        <v>6.9805690655764669</v>
      </c>
      <c r="K31" s="7"/>
      <c r="L31" s="8"/>
      <c r="M31" s="7"/>
      <c r="N31" s="8"/>
      <c r="O31" s="7"/>
      <c r="P31" s="8"/>
      <c r="Q31" s="7"/>
      <c r="R31" s="8"/>
      <c r="S31" s="7"/>
      <c r="T31" s="8"/>
      <c r="U31" s="8"/>
      <c r="V31" s="8"/>
      <c r="W31" s="8"/>
      <c r="X31" s="21"/>
      <c r="Y31" s="8"/>
      <c r="Z31" s="21"/>
      <c r="AA31" s="8"/>
      <c r="AB31" s="9"/>
      <c r="AC31" s="8"/>
      <c r="AD31" s="9"/>
      <c r="AF31" s="95"/>
      <c r="AH31" s="95"/>
      <c r="AJ31" s="95"/>
      <c r="AL31" s="95"/>
      <c r="AN31" s="95"/>
      <c r="AP31" s="95"/>
      <c r="AR31" s="95"/>
      <c r="AT31" s="95"/>
      <c r="AV31" s="95"/>
      <c r="AX31" s="95"/>
      <c r="AZ31" s="95"/>
      <c r="BB31" s="95"/>
    </row>
    <row r="32" spans="2:54" ht="24.75" customHeight="1" x14ac:dyDescent="0.3">
      <c r="B32" s="87" t="s">
        <v>20</v>
      </c>
      <c r="C32" s="25">
        <v>9179</v>
      </c>
      <c r="D32" s="24">
        <f>C32*100/C6</f>
        <v>28.652141340991385</v>
      </c>
      <c r="E32" s="16">
        <v>9119</v>
      </c>
      <c r="F32" s="23">
        <f>E32*100/E6</f>
        <v>19.322371487901005</v>
      </c>
      <c r="G32" s="16">
        <v>16805</v>
      </c>
      <c r="H32" s="23">
        <f>G32*100/G6</f>
        <v>33.862615108710983</v>
      </c>
      <c r="I32" s="16">
        <v>7429</v>
      </c>
      <c r="J32" s="23">
        <f>I32*100/I6</f>
        <v>17.454947017222338</v>
      </c>
      <c r="K32" s="7"/>
      <c r="L32" s="8"/>
      <c r="M32" s="16">
        <v>17834</v>
      </c>
      <c r="N32" s="23">
        <f>M32*100/M6</f>
        <v>31.797029614705725</v>
      </c>
      <c r="O32" s="16">
        <v>16026</v>
      </c>
      <c r="P32" s="23">
        <f>O32*100/O6</f>
        <v>27.950050577278592</v>
      </c>
      <c r="Q32" s="7"/>
      <c r="R32" s="8"/>
      <c r="S32" s="16">
        <v>14608</v>
      </c>
      <c r="T32" s="23">
        <f>S32*100/S6</f>
        <v>25.034703775428014</v>
      </c>
      <c r="U32" s="25">
        <v>7739</v>
      </c>
      <c r="V32" s="23">
        <f>U32*100/U6</f>
        <v>13.814709032488397</v>
      </c>
      <c r="W32" s="7"/>
      <c r="X32" s="21"/>
      <c r="Y32" s="7"/>
      <c r="Z32" s="21"/>
      <c r="AA32" s="7"/>
      <c r="AB32" s="9"/>
      <c r="AC32" s="25">
        <v>6692</v>
      </c>
      <c r="AD32" s="23">
        <f>AC32*100/AC6</f>
        <v>12.703836589023673</v>
      </c>
      <c r="AF32" s="95"/>
      <c r="AH32" s="95"/>
      <c r="AJ32" s="95"/>
      <c r="AL32" s="95"/>
      <c r="AN32" s="95"/>
      <c r="AP32" s="95"/>
      <c r="AR32" s="95"/>
      <c r="AT32" s="95"/>
      <c r="AV32" s="95"/>
      <c r="AX32" s="95"/>
      <c r="AZ32" s="95"/>
      <c r="BB32" s="95"/>
    </row>
    <row r="33" spans="2:54" ht="24.75" customHeight="1" x14ac:dyDescent="0.3">
      <c r="B33" s="87" t="s">
        <v>40</v>
      </c>
      <c r="C33" s="7"/>
      <c r="D33" s="8"/>
      <c r="E33" s="7"/>
      <c r="F33" s="8"/>
      <c r="G33" s="7"/>
      <c r="H33" s="8"/>
      <c r="I33" s="7"/>
      <c r="J33" s="8"/>
      <c r="K33" s="16">
        <v>19434</v>
      </c>
      <c r="L33" s="23">
        <f>K33*100/K6</f>
        <v>41.155418140234218</v>
      </c>
      <c r="M33" s="7"/>
      <c r="N33" s="8"/>
      <c r="O33" s="8"/>
      <c r="P33" s="8"/>
      <c r="Q33" s="16">
        <v>14728</v>
      </c>
      <c r="R33" s="23">
        <f>Q33*100/Q6</f>
        <v>27.990953494117871</v>
      </c>
      <c r="S33" s="7"/>
      <c r="T33" s="8"/>
      <c r="U33" s="7"/>
      <c r="V33" s="8"/>
      <c r="W33" s="7"/>
      <c r="X33" s="8"/>
      <c r="Y33" s="7"/>
      <c r="Z33" s="8"/>
      <c r="AA33" s="7"/>
      <c r="AB33" s="8"/>
      <c r="AC33" s="7"/>
      <c r="AD33" s="8"/>
      <c r="AF33" s="95"/>
      <c r="AH33" s="95"/>
      <c r="AJ33" s="95"/>
      <c r="AL33" s="95"/>
      <c r="AN33" s="95"/>
      <c r="AP33" s="95"/>
      <c r="AR33" s="95"/>
      <c r="AT33" s="95"/>
      <c r="AV33" s="95"/>
      <c r="AX33" s="95"/>
      <c r="AZ33" s="95"/>
      <c r="BB33" s="95"/>
    </row>
    <row r="34" spans="2:54" ht="24.75" customHeight="1" x14ac:dyDescent="0.3">
      <c r="B34" s="87" t="s">
        <v>21</v>
      </c>
      <c r="C34" s="7"/>
      <c r="D34" s="8"/>
      <c r="E34" s="7"/>
      <c r="F34" s="8"/>
      <c r="G34" s="7"/>
      <c r="H34" s="8"/>
      <c r="I34" s="7"/>
      <c r="J34" s="8"/>
      <c r="K34" s="7"/>
      <c r="L34" s="8"/>
      <c r="M34" s="16">
        <v>1175</v>
      </c>
      <c r="N34" s="23">
        <f>M34*100/M6</f>
        <v>2.094959616310375</v>
      </c>
      <c r="O34" s="16">
        <v>460</v>
      </c>
      <c r="P34" s="23">
        <f>O34*100/O6</f>
        <v>0.80226028113990722</v>
      </c>
      <c r="Q34" s="9"/>
      <c r="R34" s="8"/>
      <c r="S34" s="7"/>
      <c r="T34" s="8"/>
      <c r="U34" s="7"/>
      <c r="V34" s="8"/>
      <c r="W34" s="7"/>
      <c r="X34" s="8"/>
      <c r="Y34" s="7"/>
      <c r="Z34" s="8"/>
      <c r="AA34" s="7"/>
      <c r="AB34" s="8"/>
      <c r="AC34" s="7"/>
      <c r="AD34" s="8"/>
      <c r="AF34" s="95"/>
      <c r="AH34" s="95"/>
      <c r="AJ34" s="95"/>
      <c r="AL34" s="95"/>
      <c r="AN34" s="95"/>
      <c r="AP34" s="95"/>
      <c r="AR34" s="95"/>
      <c r="AT34" s="95"/>
      <c r="AV34" s="95"/>
      <c r="AX34" s="95"/>
      <c r="AZ34" s="95"/>
      <c r="BB34" s="95"/>
    </row>
    <row r="35" spans="2:54" ht="24.75" customHeight="1" x14ac:dyDescent="0.3">
      <c r="B35" s="88" t="s">
        <v>41</v>
      </c>
      <c r="C35" s="7"/>
      <c r="D35" s="8"/>
      <c r="E35" s="7"/>
      <c r="F35" s="8"/>
      <c r="G35" s="7"/>
      <c r="H35" s="8"/>
      <c r="I35" s="7"/>
      <c r="J35" s="8"/>
      <c r="K35" s="7"/>
      <c r="L35" s="8"/>
      <c r="M35" s="7"/>
      <c r="N35" s="8"/>
      <c r="O35" s="7"/>
      <c r="P35" s="8"/>
      <c r="Q35" s="8"/>
      <c r="R35" s="8"/>
      <c r="S35" s="7"/>
      <c r="T35" s="8"/>
      <c r="U35" s="7"/>
      <c r="V35" s="8"/>
      <c r="W35" s="25">
        <v>20841</v>
      </c>
      <c r="X35" s="23">
        <f>W35*100/W6</f>
        <v>38.722083906209356</v>
      </c>
      <c r="Y35" s="7"/>
      <c r="Z35" s="8"/>
      <c r="AA35" s="7"/>
      <c r="AB35" s="8"/>
      <c r="AC35" s="7"/>
      <c r="AD35" s="8"/>
      <c r="AF35" s="95"/>
      <c r="AH35" s="95"/>
      <c r="AJ35" s="95"/>
      <c r="AL35" s="95"/>
      <c r="AN35" s="95"/>
      <c r="AP35" s="95"/>
      <c r="AR35" s="95"/>
      <c r="AT35" s="95"/>
      <c r="AV35" s="95"/>
      <c r="AX35" s="95"/>
      <c r="AZ35" s="95"/>
      <c r="BB35" s="95"/>
    </row>
    <row r="36" spans="2:54" ht="24.75" customHeight="1" x14ac:dyDescent="0.3">
      <c r="B36" s="88" t="s">
        <v>43</v>
      </c>
      <c r="C36" s="7"/>
      <c r="D36" s="8"/>
      <c r="E36" s="7"/>
      <c r="F36" s="8"/>
      <c r="G36" s="7"/>
      <c r="H36" s="8"/>
      <c r="I36" s="7"/>
      <c r="J36" s="8"/>
      <c r="K36" s="7"/>
      <c r="L36" s="8"/>
      <c r="M36" s="7"/>
      <c r="N36" s="8"/>
      <c r="O36" s="7"/>
      <c r="P36" s="8"/>
      <c r="Q36" s="8"/>
      <c r="R36" s="8"/>
      <c r="S36" s="7"/>
      <c r="T36" s="8"/>
      <c r="U36" s="7"/>
      <c r="V36" s="8"/>
      <c r="W36" s="8"/>
      <c r="X36" s="8"/>
      <c r="Y36" s="25">
        <v>21865</v>
      </c>
      <c r="Z36" s="23">
        <f>Y36*100/Y6</f>
        <v>38.977128901723802</v>
      </c>
      <c r="AA36" s="8"/>
      <c r="AB36" s="8"/>
      <c r="AC36" s="8"/>
      <c r="AD36" s="8"/>
      <c r="AF36" s="95"/>
      <c r="AH36" s="95"/>
      <c r="AJ36" s="95"/>
      <c r="AL36" s="95"/>
      <c r="AN36" s="95"/>
      <c r="AP36" s="95"/>
      <c r="AR36" s="95"/>
      <c r="AT36" s="95"/>
      <c r="AV36" s="95"/>
      <c r="AX36" s="95"/>
      <c r="AZ36" s="95"/>
      <c r="BB36" s="95"/>
    </row>
    <row r="37" spans="2:54" ht="24.75" customHeight="1" x14ac:dyDescent="0.3">
      <c r="B37" s="88" t="s">
        <v>48</v>
      </c>
      <c r="C37" s="7"/>
      <c r="D37" s="8"/>
      <c r="E37" s="7"/>
      <c r="F37" s="8"/>
      <c r="G37" s="7"/>
      <c r="H37" s="8"/>
      <c r="I37" s="7"/>
      <c r="J37" s="8"/>
      <c r="K37" s="7"/>
      <c r="L37" s="8"/>
      <c r="M37" s="7"/>
      <c r="N37" s="8"/>
      <c r="O37" s="7"/>
      <c r="P37" s="8"/>
      <c r="Q37" s="8"/>
      <c r="R37" s="8"/>
      <c r="S37" s="7"/>
      <c r="T37" s="8"/>
      <c r="U37" s="7"/>
      <c r="V37" s="8"/>
      <c r="W37" s="8"/>
      <c r="X37" s="8"/>
      <c r="Y37" s="8"/>
      <c r="Z37" s="8"/>
      <c r="AA37" s="25">
        <v>21392</v>
      </c>
      <c r="AB37" s="23">
        <f>AA37*100/AA6</f>
        <v>37.444424995624018</v>
      </c>
      <c r="AC37" s="8"/>
      <c r="AD37" s="8"/>
      <c r="AF37" s="95"/>
      <c r="AH37" s="95"/>
      <c r="AJ37" s="95"/>
      <c r="AL37" s="95"/>
      <c r="AN37" s="95"/>
      <c r="AP37" s="95"/>
      <c r="AR37" s="95"/>
      <c r="AT37" s="95"/>
      <c r="AV37" s="95"/>
      <c r="AX37" s="95"/>
      <c r="AZ37" s="95"/>
      <c r="BB37" s="95"/>
    </row>
    <row r="38" spans="2:54" ht="24.75" customHeight="1" x14ac:dyDescent="0.3">
      <c r="B38" s="87" t="s">
        <v>22</v>
      </c>
      <c r="C38" s="7"/>
      <c r="D38" s="8"/>
      <c r="E38" s="7"/>
      <c r="F38" s="8"/>
      <c r="G38" s="7"/>
      <c r="H38" s="8"/>
      <c r="I38" s="7"/>
      <c r="J38" s="8"/>
      <c r="K38" s="7"/>
      <c r="L38" s="8"/>
      <c r="M38" s="7"/>
      <c r="N38" s="8"/>
      <c r="O38" s="7"/>
      <c r="P38" s="8"/>
      <c r="Q38" s="8"/>
      <c r="R38" s="8"/>
      <c r="S38" s="7"/>
      <c r="T38" s="8"/>
      <c r="U38" s="7"/>
      <c r="V38" s="8"/>
      <c r="W38" s="7"/>
      <c r="X38" s="8"/>
      <c r="Y38" s="25">
        <v>1488</v>
      </c>
      <c r="Z38" s="23">
        <f>Y38*100/Y6</f>
        <v>2.6525482646130811</v>
      </c>
      <c r="AA38" s="25">
        <v>795</v>
      </c>
      <c r="AB38" s="23">
        <f>AA38*100/AA6</f>
        <v>1.391563101697882</v>
      </c>
      <c r="AC38" s="25">
        <v>324</v>
      </c>
      <c r="AD38" s="23">
        <f>AC38*100/AC6</f>
        <v>0.61506919528446946</v>
      </c>
      <c r="AF38" s="95"/>
      <c r="AH38" s="95"/>
      <c r="AJ38" s="95"/>
      <c r="AL38" s="95"/>
      <c r="AN38" s="95"/>
      <c r="AP38" s="95"/>
      <c r="AR38" s="95"/>
      <c r="AT38" s="95"/>
      <c r="AV38" s="95"/>
      <c r="AX38" s="95"/>
      <c r="AZ38" s="95"/>
      <c r="BB38" s="95"/>
    </row>
    <row r="39" spans="2:54" ht="24.75" customHeight="1" x14ac:dyDescent="0.3">
      <c r="B39" s="6" t="s">
        <v>23</v>
      </c>
      <c r="C39" s="7"/>
      <c r="D39" s="8"/>
      <c r="E39" s="7"/>
      <c r="F39" s="8"/>
      <c r="G39" s="7"/>
      <c r="H39" s="8"/>
      <c r="I39" s="7"/>
      <c r="J39" s="8"/>
      <c r="K39" s="7"/>
      <c r="L39" s="8"/>
      <c r="M39" s="7"/>
      <c r="N39" s="8"/>
      <c r="O39" s="7"/>
      <c r="P39" s="8"/>
      <c r="Q39" s="8"/>
      <c r="R39" s="8"/>
      <c r="S39" s="7"/>
      <c r="T39" s="8"/>
      <c r="U39" s="7"/>
      <c r="V39" s="8"/>
      <c r="W39" s="7"/>
      <c r="X39" s="8"/>
      <c r="Y39" s="8"/>
      <c r="Z39" s="8"/>
      <c r="AA39" s="8"/>
      <c r="AB39" s="8"/>
      <c r="AC39" s="25">
        <v>213</v>
      </c>
      <c r="AD39" s="23">
        <f>AC39*100/AC6</f>
        <v>0.40435104504812347</v>
      </c>
      <c r="AF39" s="95"/>
      <c r="AH39" s="95"/>
      <c r="AJ39" s="95"/>
      <c r="AL39" s="95"/>
      <c r="AN39" s="95"/>
      <c r="AP39" s="95"/>
      <c r="AR39" s="95"/>
      <c r="AT39" s="95"/>
      <c r="AV39" s="95"/>
      <c r="AX39" s="95"/>
      <c r="AZ39" s="95"/>
      <c r="BB39" s="95"/>
    </row>
    <row r="40" spans="2:54" ht="24.75" customHeight="1" x14ac:dyDescent="0.3">
      <c r="B40" s="6" t="s">
        <v>24</v>
      </c>
      <c r="C40" s="7"/>
      <c r="D40" s="8"/>
      <c r="E40" s="16">
        <v>2441</v>
      </c>
      <c r="F40" s="23">
        <f>E40*100/E6</f>
        <v>5.1722676611433656</v>
      </c>
      <c r="G40" s="16">
        <v>1428</v>
      </c>
      <c r="H40" s="23">
        <f>G40*100/G6</f>
        <v>2.8774658955810346</v>
      </c>
      <c r="I40" s="16">
        <v>1781</v>
      </c>
      <c r="J40" s="23">
        <f>I40*100/I6</f>
        <v>4.1845821291792955</v>
      </c>
      <c r="K40" s="16">
        <v>2947</v>
      </c>
      <c r="L40" s="23">
        <f>K40*100/K6</f>
        <v>6.2408674106859232</v>
      </c>
      <c r="M40" s="16">
        <v>3439</v>
      </c>
      <c r="N40" s="23">
        <f>M40*100/M6</f>
        <v>6.1315456344607489</v>
      </c>
      <c r="O40" s="16">
        <v>3373</v>
      </c>
      <c r="P40" s="23">
        <f>O40*100/O6</f>
        <v>5.8826607136628413</v>
      </c>
      <c r="Q40" s="22">
        <v>4153</v>
      </c>
      <c r="R40" s="23">
        <f>Q40*100/Q6</f>
        <v>7.8928863295132752</v>
      </c>
      <c r="S40" s="7"/>
      <c r="T40" s="8"/>
      <c r="U40" s="8"/>
      <c r="V40" s="8"/>
      <c r="W40" s="8"/>
      <c r="X40" s="8"/>
      <c r="Y40" s="8"/>
      <c r="Z40" s="8"/>
      <c r="AA40" s="8"/>
      <c r="AB40" s="8"/>
      <c r="AC40" s="8"/>
      <c r="AD40" s="8"/>
      <c r="AF40" s="95"/>
      <c r="AH40" s="95"/>
      <c r="AJ40" s="95"/>
      <c r="AL40" s="95"/>
      <c r="AN40" s="95"/>
      <c r="AP40" s="95"/>
      <c r="AR40" s="95"/>
      <c r="AT40" s="95"/>
      <c r="AV40" s="95"/>
      <c r="AX40" s="95"/>
      <c r="AZ40" s="95"/>
      <c r="BB40" s="95"/>
    </row>
    <row r="41" spans="2:54" ht="3.75" customHeight="1" x14ac:dyDescent="0.3">
      <c r="B41" s="13"/>
      <c r="C41" s="14"/>
      <c r="D41" s="14"/>
      <c r="E41" s="14"/>
      <c r="F41" s="14"/>
      <c r="G41" s="17"/>
      <c r="H41" s="14"/>
      <c r="I41" s="14"/>
      <c r="J41" s="14"/>
      <c r="K41" s="14"/>
      <c r="L41" s="14"/>
      <c r="M41" s="14"/>
      <c r="N41" s="14"/>
      <c r="O41" s="14"/>
      <c r="P41" s="14"/>
      <c r="Q41" s="14"/>
      <c r="R41" s="14"/>
      <c r="S41" s="14"/>
      <c r="T41" s="14"/>
      <c r="U41" s="14"/>
      <c r="V41" s="14"/>
      <c r="W41" s="14"/>
      <c r="X41" s="14"/>
      <c r="Y41" s="14"/>
      <c r="Z41" s="14"/>
      <c r="AA41" s="14"/>
      <c r="AB41" s="14"/>
      <c r="AC41" s="14"/>
      <c r="AD41" s="14"/>
    </row>
    <row r="42" spans="2:54" ht="14" x14ac:dyDescent="0.3">
      <c r="B42" s="6" t="s">
        <v>439</v>
      </c>
      <c r="C42" s="4"/>
      <c r="D42" s="5"/>
      <c r="E42" s="4"/>
      <c r="F42" s="5"/>
      <c r="G42" s="18"/>
      <c r="H42" s="5"/>
      <c r="I42" s="4"/>
      <c r="J42" s="5"/>
      <c r="K42" s="4"/>
      <c r="L42" s="5"/>
      <c r="M42" s="4"/>
      <c r="N42" s="5"/>
      <c r="O42" s="4"/>
      <c r="P42" s="5"/>
      <c r="Q42" s="4"/>
      <c r="R42" s="5"/>
      <c r="S42" s="4"/>
      <c r="T42" s="5"/>
      <c r="U42" s="4"/>
      <c r="V42" s="5"/>
      <c r="W42" s="4"/>
      <c r="X42" s="5"/>
      <c r="Y42" s="4"/>
      <c r="Z42" s="5"/>
    </row>
    <row r="43" spans="2:54" ht="28.5" customHeight="1" x14ac:dyDescent="0.3">
      <c r="C43" s="93"/>
      <c r="D43" s="5"/>
      <c r="E43" s="93"/>
      <c r="F43" s="5"/>
      <c r="G43" s="93"/>
      <c r="H43" s="5"/>
      <c r="I43" s="93"/>
      <c r="J43" s="5"/>
      <c r="K43" s="93"/>
      <c r="L43" s="5"/>
      <c r="M43" s="93"/>
      <c r="N43" s="5"/>
      <c r="O43" s="93"/>
      <c r="P43" s="5"/>
      <c r="Q43" s="93"/>
      <c r="R43" s="5"/>
      <c r="S43" s="93"/>
      <c r="T43" s="5"/>
      <c r="U43" s="93"/>
      <c r="V43" s="5"/>
      <c r="W43" s="93"/>
      <c r="X43" s="5"/>
      <c r="Y43" s="93"/>
      <c r="Z43" s="5"/>
      <c r="AA43" s="93"/>
      <c r="AB43" s="5"/>
      <c r="AC43" s="93"/>
      <c r="AD43" s="5"/>
    </row>
    <row r="44" spans="2:54" ht="28.5" customHeight="1" x14ac:dyDescent="0.3">
      <c r="D44" s="3"/>
    </row>
    <row r="45" spans="2:54" ht="28.5" customHeight="1" x14ac:dyDescent="0.3">
      <c r="C45" s="19"/>
      <c r="E45" s="19"/>
      <c r="G45" s="19"/>
      <c r="I45" s="19"/>
      <c r="K45" s="19"/>
      <c r="M45" s="19"/>
      <c r="O45" s="19"/>
      <c r="Q45" s="19"/>
      <c r="S45" s="19"/>
      <c r="U45" s="19"/>
      <c r="W45" s="19"/>
      <c r="Y45" s="19"/>
      <c r="AA45" s="19"/>
      <c r="AC45" s="19"/>
    </row>
    <row r="46" spans="2:54" ht="28.5" customHeight="1" x14ac:dyDescent="0.3">
      <c r="C46" s="19"/>
      <c r="E46" s="19"/>
      <c r="G46" s="19"/>
      <c r="I46" s="19"/>
      <c r="K46" s="19"/>
      <c r="M46" s="19"/>
      <c r="O46" s="19"/>
      <c r="Q46" s="19"/>
      <c r="S46" s="19"/>
      <c r="U46" s="19"/>
      <c r="W46" s="19"/>
      <c r="Y46" s="19"/>
      <c r="AA46" s="19"/>
      <c r="AC46" s="19"/>
    </row>
  </sheetData>
  <mergeCells count="30">
    <mergeCell ref="AC2:AD2"/>
    <mergeCell ref="AC3:AD3"/>
    <mergeCell ref="B1:AD1"/>
    <mergeCell ref="O3:P3"/>
    <mergeCell ref="Q3:R3"/>
    <mergeCell ref="S3:T3"/>
    <mergeCell ref="U3:V3"/>
    <mergeCell ref="W3:X3"/>
    <mergeCell ref="Y3:Z3"/>
    <mergeCell ref="U2:V2"/>
    <mergeCell ref="W2:X2"/>
    <mergeCell ref="Y2:Z2"/>
    <mergeCell ref="B3:B4"/>
    <mergeCell ref="C3:D3"/>
    <mergeCell ref="C2:D2"/>
    <mergeCell ref="E2:F2"/>
    <mergeCell ref="G2:H2"/>
    <mergeCell ref="AA2:AB2"/>
    <mergeCell ref="AA3:AB3"/>
    <mergeCell ref="O2:P2"/>
    <mergeCell ref="Q2:R2"/>
    <mergeCell ref="S2:T2"/>
    <mergeCell ref="M2:N2"/>
    <mergeCell ref="I2:J2"/>
    <mergeCell ref="K2:L2"/>
    <mergeCell ref="E3:F3"/>
    <mergeCell ref="G3:H3"/>
    <mergeCell ref="I3:J3"/>
    <mergeCell ref="K3:L3"/>
    <mergeCell ref="M3:N3"/>
  </mergeCells>
  <conditionalFormatting sqref="C45">
    <cfRule type="cellIs" dxfId="1724" priority="28" operator="lessThan">
      <formula>0</formula>
    </cfRule>
  </conditionalFormatting>
  <conditionalFormatting sqref="C46">
    <cfRule type="cellIs" dxfId="1723" priority="27" operator="greaterThan">
      <formula>0</formula>
    </cfRule>
  </conditionalFormatting>
  <conditionalFormatting sqref="E45">
    <cfRule type="cellIs" dxfId="1722" priority="26" operator="lessThan">
      <formula>0</formula>
    </cfRule>
  </conditionalFormatting>
  <conditionalFormatting sqref="E46">
    <cfRule type="cellIs" dxfId="1721" priority="25" operator="greaterThan">
      <formula>0</formula>
    </cfRule>
  </conditionalFormatting>
  <conditionalFormatting sqref="G45">
    <cfRule type="cellIs" dxfId="1720" priority="24" operator="lessThan">
      <formula>0</formula>
    </cfRule>
  </conditionalFormatting>
  <conditionalFormatting sqref="G46">
    <cfRule type="cellIs" dxfId="1719" priority="23" operator="greaterThan">
      <formula>0</formula>
    </cfRule>
  </conditionalFormatting>
  <conditionalFormatting sqref="I45">
    <cfRule type="cellIs" dxfId="1718" priority="22" operator="lessThan">
      <formula>0</formula>
    </cfRule>
  </conditionalFormatting>
  <conditionalFormatting sqref="I46">
    <cfRule type="cellIs" dxfId="1717" priority="21" operator="greaterThan">
      <formula>0</formula>
    </cfRule>
  </conditionalFormatting>
  <conditionalFormatting sqref="K45">
    <cfRule type="cellIs" dxfId="1716" priority="20" operator="lessThan">
      <formula>0</formula>
    </cfRule>
  </conditionalFormatting>
  <conditionalFormatting sqref="K46">
    <cfRule type="cellIs" dxfId="1715" priority="19" operator="greaterThan">
      <formula>0</formula>
    </cfRule>
  </conditionalFormatting>
  <conditionalFormatting sqref="M45">
    <cfRule type="cellIs" dxfId="1714" priority="18" operator="lessThan">
      <formula>0</formula>
    </cfRule>
  </conditionalFormatting>
  <conditionalFormatting sqref="M46">
    <cfRule type="cellIs" dxfId="1713" priority="17" operator="greaterThan">
      <formula>0</formula>
    </cfRule>
  </conditionalFormatting>
  <conditionalFormatting sqref="O45">
    <cfRule type="cellIs" dxfId="1712" priority="16" operator="lessThan">
      <formula>0</formula>
    </cfRule>
  </conditionalFormatting>
  <conditionalFormatting sqref="O46">
    <cfRule type="cellIs" dxfId="1711" priority="15" operator="greaterThan">
      <formula>0</formula>
    </cfRule>
  </conditionalFormatting>
  <conditionalFormatting sqref="Q45">
    <cfRule type="cellIs" dxfId="1710" priority="14" operator="lessThan">
      <formula>0</formula>
    </cfRule>
  </conditionalFormatting>
  <conditionalFormatting sqref="Q46">
    <cfRule type="cellIs" dxfId="1709" priority="13" operator="greaterThan">
      <formula>0</formula>
    </cfRule>
  </conditionalFormatting>
  <conditionalFormatting sqref="S45">
    <cfRule type="cellIs" dxfId="1708" priority="12" operator="lessThan">
      <formula>0</formula>
    </cfRule>
  </conditionalFormatting>
  <conditionalFormatting sqref="S46">
    <cfRule type="cellIs" dxfId="1707" priority="11" operator="greaterThan">
      <formula>0</formula>
    </cfRule>
  </conditionalFormatting>
  <conditionalFormatting sqref="U45">
    <cfRule type="cellIs" dxfId="1706" priority="10" operator="lessThan">
      <formula>0</formula>
    </cfRule>
  </conditionalFormatting>
  <conditionalFormatting sqref="U46">
    <cfRule type="cellIs" dxfId="1705" priority="9" operator="greaterThan">
      <formula>0</formula>
    </cfRule>
  </conditionalFormatting>
  <conditionalFormatting sqref="W45">
    <cfRule type="cellIs" dxfId="1704" priority="8" operator="lessThan">
      <formula>0</formula>
    </cfRule>
  </conditionalFormatting>
  <conditionalFormatting sqref="W46">
    <cfRule type="cellIs" dxfId="1703" priority="7" operator="greaterThan">
      <formula>0</formula>
    </cfRule>
  </conditionalFormatting>
  <conditionalFormatting sqref="Y45">
    <cfRule type="cellIs" dxfId="1702" priority="6" operator="lessThan">
      <formula>0</formula>
    </cfRule>
  </conditionalFormatting>
  <conditionalFormatting sqref="Y46">
    <cfRule type="cellIs" dxfId="1701" priority="5" operator="greaterThan">
      <formula>0</formula>
    </cfRule>
  </conditionalFormatting>
  <conditionalFormatting sqref="AA45">
    <cfRule type="cellIs" dxfId="1700" priority="2" operator="lessThan">
      <formula>0</formula>
    </cfRule>
  </conditionalFormatting>
  <conditionalFormatting sqref="AA46">
    <cfRule type="cellIs" dxfId="1699" priority="1" operator="greaterThan">
      <formula>0</formula>
    </cfRule>
  </conditionalFormatting>
  <conditionalFormatting sqref="AC45">
    <cfRule type="cellIs" dxfId="1698" priority="4" operator="lessThan">
      <formula>0</formula>
    </cfRule>
  </conditionalFormatting>
  <conditionalFormatting sqref="AC46">
    <cfRule type="cellIs" dxfId="1697" priority="3" operator="greaterThan">
      <formula>0</formula>
    </cfRule>
  </conditionalFormatting>
  <hyperlinks>
    <hyperlink ref="AF3" location="ÍNDICE!A1" display="(Voltar ao Índice)" xr:uid="{9CBDFA83-7B5B-4058-80D8-2DF311251D4C}"/>
  </hyperlinks>
  <printOptions horizontalCentered="1"/>
  <pageMargins left="0.47244094488188981" right="0.47244094488188981" top="0.6692913385826772" bottom="0.6692913385826772" header="0" footer="0"/>
  <pageSetup paperSize="9" scale="50" fitToHeight="3"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B6EC6-B22E-483C-934C-37629CD10FD0}">
  <dimension ref="B1:AR372"/>
  <sheetViews>
    <sheetView showGridLines="0" zoomScaleNormal="100" workbookViewId="0">
      <selection activeCell="B1" sqref="B1:P1"/>
    </sheetView>
  </sheetViews>
  <sheetFormatPr defaultColWidth="9.1796875" defaultRowHeight="28.5" customHeight="1"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44" ht="30" customHeight="1" x14ac:dyDescent="0.3">
      <c r="B1" s="115" t="s">
        <v>325</v>
      </c>
      <c r="C1" s="115"/>
      <c r="D1" s="115"/>
      <c r="E1" s="115"/>
      <c r="F1" s="115"/>
      <c r="G1" s="115"/>
      <c r="H1" s="115"/>
      <c r="I1" s="115"/>
      <c r="J1" s="115"/>
      <c r="K1" s="115"/>
      <c r="L1" s="115"/>
      <c r="M1" s="115"/>
      <c r="N1" s="115"/>
      <c r="O1" s="115"/>
      <c r="P1" s="115"/>
    </row>
    <row r="2" spans="2:44" ht="30" customHeight="1" x14ac:dyDescent="0.3">
      <c r="B2" s="115" t="s">
        <v>399</v>
      </c>
      <c r="C2" s="115"/>
      <c r="D2" s="115"/>
      <c r="E2" s="115"/>
      <c r="F2" s="115"/>
      <c r="G2" s="115"/>
      <c r="H2" s="115"/>
      <c r="I2" s="115"/>
      <c r="J2" s="115"/>
      <c r="K2" s="115"/>
      <c r="L2" s="115"/>
      <c r="M2" s="115"/>
      <c r="N2" s="115"/>
      <c r="O2" s="115"/>
      <c r="P2" s="115"/>
    </row>
    <row r="3" spans="2:44" ht="14.25" customHeight="1"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44" ht="15" customHeight="1" x14ac:dyDescent="0.3">
      <c r="B4" s="127" t="s">
        <v>0</v>
      </c>
      <c r="C4" s="135">
        <v>44911</v>
      </c>
      <c r="D4" s="128"/>
      <c r="E4" s="119">
        <v>44843</v>
      </c>
      <c r="F4" s="118"/>
      <c r="G4" s="137">
        <v>44845</v>
      </c>
      <c r="H4" s="127"/>
      <c r="I4" s="135">
        <v>44833</v>
      </c>
      <c r="J4" s="128"/>
      <c r="K4" s="135">
        <v>44835</v>
      </c>
      <c r="L4" s="128"/>
      <c r="M4" s="123">
        <v>44830</v>
      </c>
      <c r="N4" s="143"/>
      <c r="O4" s="123">
        <v>45942</v>
      </c>
      <c r="P4" s="143"/>
    </row>
    <row r="5" spans="2:44" ht="14.25" customHeight="1" x14ac:dyDescent="0.3">
      <c r="B5" s="128"/>
      <c r="C5" s="68" t="s">
        <v>4</v>
      </c>
      <c r="D5" s="72" t="s">
        <v>5</v>
      </c>
      <c r="E5" s="72" t="s">
        <v>4</v>
      </c>
      <c r="F5" s="72" t="s">
        <v>5</v>
      </c>
      <c r="G5" s="72" t="s">
        <v>4</v>
      </c>
      <c r="H5" s="71" t="s">
        <v>5</v>
      </c>
      <c r="I5" s="71" t="s">
        <v>4</v>
      </c>
      <c r="J5" s="71" t="s">
        <v>5</v>
      </c>
      <c r="K5" s="68" t="s">
        <v>4</v>
      </c>
      <c r="L5" s="71" t="s">
        <v>5</v>
      </c>
      <c r="M5" s="75" t="s">
        <v>4</v>
      </c>
      <c r="N5" s="75" t="s">
        <v>5</v>
      </c>
      <c r="O5" s="75" t="s">
        <v>4</v>
      </c>
      <c r="P5" s="75" t="s">
        <v>5</v>
      </c>
    </row>
    <row r="6" spans="2:44" ht="24.75" customHeight="1" x14ac:dyDescent="0.3">
      <c r="B6" s="6" t="s">
        <v>1</v>
      </c>
      <c r="C6" s="16">
        <v>7351</v>
      </c>
      <c r="D6" s="23">
        <v>100</v>
      </c>
      <c r="E6" s="16">
        <v>6837</v>
      </c>
      <c r="F6" s="23">
        <v>100</v>
      </c>
      <c r="G6" s="16">
        <v>6687</v>
      </c>
      <c r="H6" s="23">
        <v>100</v>
      </c>
      <c r="I6" s="16">
        <v>6278</v>
      </c>
      <c r="J6" s="23">
        <v>100</v>
      </c>
      <c r="K6" s="16">
        <v>5939</v>
      </c>
      <c r="L6" s="23">
        <v>100</v>
      </c>
      <c r="M6" s="16">
        <v>5840</v>
      </c>
      <c r="N6" s="23">
        <v>100</v>
      </c>
      <c r="O6" s="16">
        <v>5618</v>
      </c>
      <c r="P6" s="23">
        <v>100</v>
      </c>
      <c r="R6" s="95"/>
      <c r="T6" s="95"/>
      <c r="V6" s="95"/>
      <c r="X6" s="95"/>
      <c r="Z6" s="95"/>
      <c r="AB6" s="95"/>
      <c r="AD6" s="95"/>
      <c r="AF6" s="95"/>
      <c r="AH6" s="95"/>
      <c r="AJ6" s="95"/>
      <c r="AL6" s="95"/>
      <c r="AN6" s="95"/>
      <c r="AP6" s="95"/>
      <c r="AR6" s="95"/>
    </row>
    <row r="7" spans="2:44" ht="24.75" customHeight="1" x14ac:dyDescent="0.3">
      <c r="B7" s="87" t="s">
        <v>28</v>
      </c>
      <c r="C7" s="16">
        <v>3657</v>
      </c>
      <c r="D7" s="23">
        <f>C7*100/C6</f>
        <v>49.748333560059855</v>
      </c>
      <c r="E7" s="16">
        <v>3653</v>
      </c>
      <c r="F7" s="23">
        <f>E7*100/E6</f>
        <v>53.429866900687436</v>
      </c>
      <c r="G7" s="16">
        <v>3282</v>
      </c>
      <c r="H7" s="23">
        <f>G7*100/G6</f>
        <v>49.080305069537907</v>
      </c>
      <c r="I7" s="16">
        <v>3138</v>
      </c>
      <c r="J7" s="23">
        <f>I7*100/I6</f>
        <v>49.984071360305833</v>
      </c>
      <c r="K7" s="16">
        <v>3126</v>
      </c>
      <c r="L7" s="23">
        <f>K7*100/K6</f>
        <v>52.635123758208451</v>
      </c>
      <c r="M7" s="16">
        <v>3197</v>
      </c>
      <c r="N7" s="23">
        <f>M7*100/M6</f>
        <v>54.743150684931507</v>
      </c>
      <c r="O7" s="16">
        <v>2778</v>
      </c>
      <c r="P7" s="23">
        <f>O7*100/O6</f>
        <v>49.448202207191173</v>
      </c>
      <c r="R7" s="95"/>
      <c r="T7" s="95"/>
      <c r="V7" s="95"/>
      <c r="X7" s="95"/>
      <c r="Z7" s="95"/>
      <c r="AB7" s="95"/>
      <c r="AD7" s="95"/>
      <c r="AF7" s="95"/>
      <c r="AH7" s="95"/>
      <c r="AJ7" s="95"/>
      <c r="AL7" s="95"/>
      <c r="AN7" s="95"/>
      <c r="AP7" s="95"/>
      <c r="AR7" s="95"/>
    </row>
    <row r="8" spans="2:44" ht="24.75" customHeight="1" x14ac:dyDescent="0.3">
      <c r="B8" s="87" t="s">
        <v>2</v>
      </c>
      <c r="C8" s="16">
        <v>57</v>
      </c>
      <c r="D8" s="23">
        <f>C8*100/C7</f>
        <v>1.5586546349466777</v>
      </c>
      <c r="E8" s="16">
        <v>55</v>
      </c>
      <c r="F8" s="23">
        <f>E8*100/E7</f>
        <v>1.5056118258965234</v>
      </c>
      <c r="G8" s="16">
        <v>45</v>
      </c>
      <c r="H8" s="23">
        <f>G8*100/G7</f>
        <v>1.3711151736745886</v>
      </c>
      <c r="I8" s="16">
        <v>49</v>
      </c>
      <c r="J8" s="23">
        <f>I8*100/I7</f>
        <v>1.561504142766093</v>
      </c>
      <c r="K8" s="16">
        <v>40</v>
      </c>
      <c r="L8" s="23">
        <f>K8*100/K7</f>
        <v>1.2795905310300704</v>
      </c>
      <c r="M8" s="16">
        <v>28</v>
      </c>
      <c r="N8" s="23">
        <f>M8*100/M7</f>
        <v>0.87582108226462307</v>
      </c>
      <c r="O8" s="16">
        <v>21</v>
      </c>
      <c r="P8" s="23">
        <f>O8*100/O7</f>
        <v>0.75593952483801297</v>
      </c>
      <c r="R8" s="95"/>
      <c r="T8" s="95"/>
      <c r="V8" s="95"/>
      <c r="X8" s="95"/>
      <c r="Z8" s="95"/>
      <c r="AB8" s="95"/>
      <c r="AD8" s="95"/>
      <c r="AF8" s="95"/>
      <c r="AH8" s="95"/>
      <c r="AJ8" s="95"/>
      <c r="AL8" s="95"/>
      <c r="AN8" s="95"/>
      <c r="AP8" s="95"/>
      <c r="AR8" s="95"/>
    </row>
    <row r="9" spans="2:44" ht="24.75" customHeight="1" x14ac:dyDescent="0.3">
      <c r="B9" s="87" t="s">
        <v>3</v>
      </c>
      <c r="C9" s="16">
        <v>61</v>
      </c>
      <c r="D9" s="23">
        <f>C9*100/C7</f>
        <v>1.6680339075745145</v>
      </c>
      <c r="E9" s="16">
        <v>57</v>
      </c>
      <c r="F9" s="23">
        <f>E9*100/E7</f>
        <v>1.5603613468382151</v>
      </c>
      <c r="G9" s="25">
        <v>44</v>
      </c>
      <c r="H9" s="23">
        <f>G9*100/G7</f>
        <v>1.3406459475929311</v>
      </c>
      <c r="I9" s="25">
        <v>136</v>
      </c>
      <c r="J9" s="23">
        <f>I9*100/I7</f>
        <v>4.3339706819630335</v>
      </c>
      <c r="K9" s="25">
        <v>91</v>
      </c>
      <c r="L9" s="23">
        <f>K9*100/K7</f>
        <v>2.9110684580934101</v>
      </c>
      <c r="M9" s="25">
        <v>50</v>
      </c>
      <c r="N9" s="23">
        <f>M9*100/M7</f>
        <v>1.5639662183296841</v>
      </c>
      <c r="O9" s="25">
        <v>53</v>
      </c>
      <c r="P9" s="23">
        <f>O9*100/O7</f>
        <v>1.9078473722102232</v>
      </c>
      <c r="R9" s="95"/>
      <c r="T9" s="95"/>
      <c r="V9" s="95"/>
      <c r="X9" s="95"/>
      <c r="Z9" s="95"/>
      <c r="AB9" s="95"/>
      <c r="AD9" s="95"/>
      <c r="AF9" s="95"/>
      <c r="AH9" s="95"/>
      <c r="AJ9" s="95"/>
      <c r="AL9" s="95"/>
      <c r="AN9" s="95"/>
      <c r="AP9" s="95"/>
      <c r="AR9" s="95"/>
    </row>
    <row r="10" spans="2:44" ht="24.75" customHeight="1" x14ac:dyDescent="0.3">
      <c r="B10" s="87" t="s">
        <v>436</v>
      </c>
      <c r="C10" s="7"/>
      <c r="D10" s="7"/>
      <c r="E10" s="7"/>
      <c r="F10" s="7"/>
      <c r="G10" s="7"/>
      <c r="H10" s="7"/>
      <c r="I10" s="7"/>
      <c r="J10" s="7"/>
      <c r="K10" s="7"/>
      <c r="L10" s="7"/>
      <c r="M10" s="7"/>
      <c r="N10" s="7"/>
      <c r="O10" s="25">
        <v>9</v>
      </c>
      <c r="P10" s="23">
        <f>O10*100/O7</f>
        <v>0.32397408207343414</v>
      </c>
      <c r="R10" s="95"/>
      <c r="T10" s="95"/>
      <c r="V10" s="95"/>
      <c r="X10" s="95"/>
      <c r="Z10" s="95"/>
      <c r="AB10" s="95"/>
      <c r="AD10" s="95"/>
      <c r="AF10" s="95"/>
      <c r="AH10" s="95"/>
      <c r="AJ10" s="95"/>
      <c r="AL10" s="95"/>
      <c r="AN10" s="95"/>
      <c r="AP10" s="95"/>
      <c r="AR10" s="95"/>
    </row>
    <row r="11" spans="2:44" ht="24.75" customHeight="1" x14ac:dyDescent="0.3">
      <c r="B11" s="87" t="s">
        <v>7</v>
      </c>
      <c r="C11" s="8"/>
      <c r="D11" s="8"/>
      <c r="E11" s="16">
        <v>226</v>
      </c>
      <c r="F11" s="23">
        <f>E11*100/E7</f>
        <v>6.1866958664111689</v>
      </c>
      <c r="G11" s="25">
        <v>174</v>
      </c>
      <c r="H11" s="23">
        <f>G11*100/G7</f>
        <v>5.3016453382084094</v>
      </c>
      <c r="I11" s="7"/>
      <c r="J11" s="8"/>
      <c r="K11" s="7"/>
      <c r="L11" s="8"/>
      <c r="M11" s="7"/>
      <c r="N11" s="8"/>
      <c r="O11" s="25">
        <v>15</v>
      </c>
      <c r="P11" s="23">
        <f>O11*100/O7</f>
        <v>0.5399568034557235</v>
      </c>
      <c r="R11" s="95"/>
      <c r="T11" s="95"/>
      <c r="V11" s="95"/>
      <c r="X11" s="95"/>
      <c r="Z11" s="95"/>
      <c r="AB11" s="95"/>
      <c r="AD11" s="95"/>
      <c r="AF11" s="95"/>
      <c r="AH11" s="95"/>
      <c r="AJ11" s="95"/>
      <c r="AL11" s="95"/>
      <c r="AN11" s="95"/>
      <c r="AP11" s="95"/>
      <c r="AR11" s="95"/>
    </row>
    <row r="12" spans="2:44" ht="24.75" customHeight="1" x14ac:dyDescent="0.3">
      <c r="B12" s="87" t="s">
        <v>8</v>
      </c>
      <c r="C12" s="8"/>
      <c r="D12" s="8"/>
      <c r="E12" s="16">
        <v>300</v>
      </c>
      <c r="F12" s="23">
        <f>E12*100/E7</f>
        <v>8.2124281412537634</v>
      </c>
      <c r="G12" s="25">
        <v>412</v>
      </c>
      <c r="H12" s="23">
        <f>G12*100/G7</f>
        <v>12.553321145642901</v>
      </c>
      <c r="I12" s="25">
        <v>457</v>
      </c>
      <c r="J12" s="23">
        <f>I12*100/I7</f>
        <v>14.563416188655195</v>
      </c>
      <c r="K12" s="25">
        <v>280</v>
      </c>
      <c r="L12" s="23">
        <f>K12*100/K7</f>
        <v>8.9571337172104926</v>
      </c>
      <c r="M12" s="8"/>
      <c r="N12" s="8"/>
      <c r="O12" s="8"/>
      <c r="P12" s="8"/>
      <c r="R12" s="95"/>
      <c r="T12" s="95"/>
      <c r="V12" s="95"/>
      <c r="X12" s="95"/>
      <c r="Z12" s="95"/>
      <c r="AB12" s="95"/>
      <c r="AD12" s="95"/>
      <c r="AF12" s="95"/>
      <c r="AH12" s="95"/>
      <c r="AJ12" s="95"/>
      <c r="AL12" s="95"/>
      <c r="AN12" s="95"/>
      <c r="AP12" s="95"/>
      <c r="AR12" s="95"/>
    </row>
    <row r="13" spans="2:44" ht="24.75" customHeight="1" x14ac:dyDescent="0.3">
      <c r="B13" s="87" t="s">
        <v>10</v>
      </c>
      <c r="C13" s="8"/>
      <c r="D13" s="8"/>
      <c r="E13" s="7"/>
      <c r="F13" s="8"/>
      <c r="G13" s="7"/>
      <c r="H13" s="8"/>
      <c r="I13" s="7"/>
      <c r="J13" s="8"/>
      <c r="K13" s="7"/>
      <c r="L13" s="8"/>
      <c r="M13" s="25">
        <v>106</v>
      </c>
      <c r="N13" s="23">
        <f>M13*100/M7</f>
        <v>3.3156083828589304</v>
      </c>
      <c r="O13" s="25">
        <v>388</v>
      </c>
      <c r="P13" s="23">
        <f>O13*100/O7</f>
        <v>13.966882649388049</v>
      </c>
      <c r="R13" s="95"/>
      <c r="T13" s="95"/>
      <c r="V13" s="95"/>
      <c r="X13" s="95"/>
      <c r="Z13" s="95"/>
      <c r="AB13" s="95"/>
      <c r="AD13" s="95"/>
      <c r="AF13" s="95"/>
      <c r="AH13" s="95"/>
      <c r="AJ13" s="95"/>
      <c r="AL13" s="95"/>
      <c r="AN13" s="95"/>
      <c r="AP13" s="95"/>
      <c r="AR13" s="95"/>
    </row>
    <row r="14" spans="2:44" ht="24.75" customHeight="1" x14ac:dyDescent="0.3">
      <c r="B14" s="87" t="s">
        <v>11</v>
      </c>
      <c r="C14" s="8"/>
      <c r="D14" s="8"/>
      <c r="E14" s="7"/>
      <c r="F14" s="8"/>
      <c r="G14" s="7"/>
      <c r="H14" s="8"/>
      <c r="I14" s="7"/>
      <c r="J14" s="8"/>
      <c r="K14" s="7"/>
      <c r="L14" s="8"/>
      <c r="M14" s="16">
        <v>52</v>
      </c>
      <c r="N14" s="23">
        <f>M14*100/M7</f>
        <v>1.6265248670628714</v>
      </c>
      <c r="O14" s="16">
        <v>70</v>
      </c>
      <c r="P14" s="23">
        <f>O14*100/O7</f>
        <v>2.5197984161267097</v>
      </c>
      <c r="R14" s="95"/>
      <c r="T14" s="95"/>
      <c r="V14" s="95"/>
      <c r="X14" s="95"/>
      <c r="Z14" s="95"/>
      <c r="AB14" s="95"/>
      <c r="AD14" s="95"/>
      <c r="AF14" s="95"/>
      <c r="AH14" s="95"/>
      <c r="AJ14" s="95"/>
      <c r="AL14" s="95"/>
      <c r="AN14" s="95"/>
      <c r="AP14" s="95"/>
      <c r="AR14" s="95"/>
    </row>
    <row r="15" spans="2:44" ht="24.75" customHeight="1" x14ac:dyDescent="0.3">
      <c r="B15" s="87" t="s">
        <v>12</v>
      </c>
      <c r="C15" s="8"/>
      <c r="D15" s="8"/>
      <c r="E15" s="7"/>
      <c r="F15" s="8"/>
      <c r="G15" s="7"/>
      <c r="H15" s="8"/>
      <c r="I15" s="7"/>
      <c r="J15" s="8"/>
      <c r="K15" s="7"/>
      <c r="L15" s="8"/>
      <c r="M15" s="16">
        <v>55</v>
      </c>
      <c r="N15" s="23">
        <f>M15*100/M7</f>
        <v>1.7203628401626525</v>
      </c>
      <c r="O15" s="16">
        <v>517</v>
      </c>
      <c r="P15" s="23">
        <f>O15*100/O7</f>
        <v>18.610511159107272</v>
      </c>
      <c r="R15" s="95"/>
      <c r="T15" s="95"/>
      <c r="V15" s="95"/>
      <c r="X15" s="95"/>
      <c r="Z15" s="95"/>
      <c r="AB15" s="95"/>
      <c r="AD15" s="95"/>
      <c r="AF15" s="95"/>
      <c r="AH15" s="95"/>
      <c r="AJ15" s="95"/>
      <c r="AL15" s="95"/>
      <c r="AN15" s="95"/>
      <c r="AP15" s="95"/>
      <c r="AR15" s="95"/>
    </row>
    <row r="16" spans="2:44" ht="24.75" customHeight="1" x14ac:dyDescent="0.3">
      <c r="B16" s="87" t="s">
        <v>45</v>
      </c>
      <c r="C16" s="8"/>
      <c r="D16" s="8"/>
      <c r="E16" s="7"/>
      <c r="F16" s="8"/>
      <c r="G16" s="7"/>
      <c r="H16" s="8"/>
      <c r="I16" s="7"/>
      <c r="J16" s="8"/>
      <c r="K16" s="7"/>
      <c r="L16" s="8"/>
      <c r="M16" s="16">
        <v>31</v>
      </c>
      <c r="N16" s="23">
        <f>M16*100/M7</f>
        <v>0.96965905536440411</v>
      </c>
      <c r="O16" s="16">
        <v>19</v>
      </c>
      <c r="P16" s="23">
        <f>O16*100/O7</f>
        <v>0.68394528437724977</v>
      </c>
      <c r="R16" s="95"/>
      <c r="T16" s="95"/>
      <c r="V16" s="95"/>
      <c r="X16" s="95"/>
      <c r="Z16" s="95"/>
      <c r="AB16" s="95"/>
      <c r="AD16" s="95"/>
      <c r="AF16" s="95"/>
      <c r="AH16" s="95"/>
      <c r="AJ16" s="95"/>
      <c r="AL16" s="95"/>
      <c r="AN16" s="95"/>
      <c r="AP16" s="95"/>
      <c r="AR16" s="95"/>
    </row>
    <row r="17" spans="2:44" ht="24.75" customHeight="1" x14ac:dyDescent="0.3">
      <c r="B17" s="87" t="s">
        <v>13</v>
      </c>
      <c r="C17" s="8"/>
      <c r="D17" s="8"/>
      <c r="E17" s="7"/>
      <c r="F17" s="8"/>
      <c r="G17" s="25">
        <v>66</v>
      </c>
      <c r="H17" s="23">
        <f>G17*100/G7</f>
        <v>2.0109689213893969</v>
      </c>
      <c r="I17" s="7"/>
      <c r="J17" s="8"/>
      <c r="K17" s="7"/>
      <c r="L17" s="8"/>
      <c r="M17" s="7"/>
      <c r="N17" s="8"/>
      <c r="O17" s="16">
        <v>11</v>
      </c>
      <c r="P17" s="23">
        <f>O17*100/O7</f>
        <v>0.39596832253419728</v>
      </c>
      <c r="R17" s="95"/>
      <c r="T17" s="95"/>
      <c r="V17" s="95"/>
      <c r="X17" s="95"/>
      <c r="Z17" s="95"/>
      <c r="AB17" s="95"/>
      <c r="AD17" s="95"/>
      <c r="AF17" s="95"/>
      <c r="AH17" s="95"/>
      <c r="AJ17" s="95"/>
      <c r="AL17" s="95"/>
      <c r="AN17" s="95"/>
      <c r="AP17" s="95"/>
      <c r="AR17" s="95"/>
    </row>
    <row r="18" spans="2:44" ht="24.75" customHeight="1" x14ac:dyDescent="0.3">
      <c r="B18" s="87" t="s">
        <v>44</v>
      </c>
      <c r="C18" s="8"/>
      <c r="D18" s="8"/>
      <c r="E18" s="7"/>
      <c r="F18" s="8"/>
      <c r="G18" s="8"/>
      <c r="H18" s="8"/>
      <c r="I18" s="8"/>
      <c r="J18" s="8"/>
      <c r="K18" s="25">
        <v>120</v>
      </c>
      <c r="L18" s="23">
        <f>K18*100/K7</f>
        <v>3.8387715930902111</v>
      </c>
      <c r="M18" s="8"/>
      <c r="N18" s="8"/>
      <c r="O18" s="8"/>
      <c r="P18" s="8"/>
      <c r="R18" s="95"/>
      <c r="T18" s="95"/>
      <c r="V18" s="95"/>
      <c r="X18" s="95"/>
      <c r="Z18" s="95"/>
      <c r="AB18" s="95"/>
      <c r="AD18" s="95"/>
      <c r="AF18" s="95"/>
      <c r="AH18" s="95"/>
      <c r="AJ18" s="95"/>
      <c r="AL18" s="95"/>
      <c r="AN18" s="95"/>
      <c r="AP18" s="95"/>
      <c r="AR18" s="95"/>
    </row>
    <row r="19" spans="2:44" ht="24.75" customHeight="1" x14ac:dyDescent="0.3">
      <c r="B19" s="87" t="s">
        <v>435</v>
      </c>
      <c r="C19" s="8"/>
      <c r="D19" s="8"/>
      <c r="E19" s="7"/>
      <c r="F19" s="8"/>
      <c r="G19" s="8"/>
      <c r="H19" s="8"/>
      <c r="I19" s="8"/>
      <c r="J19" s="8"/>
      <c r="K19" s="7"/>
      <c r="L19" s="7"/>
      <c r="M19" s="8"/>
      <c r="N19" s="8"/>
      <c r="O19" s="16">
        <v>9</v>
      </c>
      <c r="P19" s="23">
        <f>O19*100/O7</f>
        <v>0.32397408207343414</v>
      </c>
      <c r="R19" s="95"/>
      <c r="T19" s="95"/>
      <c r="V19" s="95"/>
      <c r="X19" s="95"/>
      <c r="Z19" s="95"/>
      <c r="AB19" s="95"/>
      <c r="AD19" s="95"/>
      <c r="AF19" s="95"/>
      <c r="AH19" s="95"/>
      <c r="AJ19" s="95"/>
      <c r="AL19" s="95"/>
      <c r="AN19" s="95"/>
      <c r="AP19" s="95"/>
      <c r="AR19" s="95"/>
    </row>
    <row r="20" spans="2:44" ht="24.75" customHeight="1" x14ac:dyDescent="0.3">
      <c r="B20" s="87" t="s">
        <v>14</v>
      </c>
      <c r="C20" s="8"/>
      <c r="D20" s="8"/>
      <c r="E20" s="7"/>
      <c r="F20" s="8"/>
      <c r="G20" s="8"/>
      <c r="H20" s="8"/>
      <c r="I20" s="8"/>
      <c r="J20" s="8"/>
      <c r="K20" s="8"/>
      <c r="L20" s="8"/>
      <c r="M20" s="8"/>
      <c r="N20" s="8"/>
      <c r="O20" s="25">
        <v>32</v>
      </c>
      <c r="P20" s="23">
        <f>O20*100/O7</f>
        <v>1.1519078473722102</v>
      </c>
      <c r="R20" s="95"/>
      <c r="T20" s="95"/>
      <c r="V20" s="95"/>
      <c r="X20" s="95"/>
      <c r="Z20" s="95"/>
      <c r="AB20" s="95"/>
      <c r="AD20" s="95"/>
      <c r="AF20" s="95"/>
      <c r="AH20" s="95"/>
      <c r="AJ20" s="95"/>
      <c r="AL20" s="95"/>
      <c r="AN20" s="95"/>
      <c r="AP20" s="95"/>
      <c r="AR20" s="95"/>
    </row>
    <row r="21" spans="2:44" ht="24.75" customHeight="1" x14ac:dyDescent="0.3">
      <c r="B21" s="87" t="s">
        <v>15</v>
      </c>
      <c r="C21" s="16">
        <v>220</v>
      </c>
      <c r="D21" s="23">
        <f>C21*100/C7</f>
        <v>6.015859994531036</v>
      </c>
      <c r="E21" s="16">
        <v>275</v>
      </c>
      <c r="F21" s="23">
        <f>E21*100/E7</f>
        <v>7.5280591294826174</v>
      </c>
      <c r="G21" s="25">
        <v>190</v>
      </c>
      <c r="H21" s="23">
        <f>G21*100/G7</f>
        <v>5.7891529555149299</v>
      </c>
      <c r="I21" s="25">
        <v>283</v>
      </c>
      <c r="J21" s="23">
        <f>I21*100/I7</f>
        <v>9.0184831102613128</v>
      </c>
      <c r="K21" s="25">
        <v>145</v>
      </c>
      <c r="L21" s="23">
        <f>K21*100/K7</f>
        <v>4.6385156749840055</v>
      </c>
      <c r="M21" s="25">
        <v>127</v>
      </c>
      <c r="N21" s="23">
        <f>M21*100/M7</f>
        <v>3.9724741945573974</v>
      </c>
      <c r="O21" s="25">
        <v>62</v>
      </c>
      <c r="P21" s="23">
        <f>O21*100/O7</f>
        <v>2.2318214542836574</v>
      </c>
      <c r="R21" s="95"/>
      <c r="T21" s="95"/>
      <c r="V21" s="95"/>
      <c r="X21" s="95"/>
      <c r="Z21" s="95"/>
      <c r="AB21" s="95"/>
      <c r="AD21" s="95"/>
      <c r="AF21" s="95"/>
      <c r="AH21" s="95"/>
      <c r="AJ21" s="95"/>
      <c r="AL21" s="95"/>
      <c r="AN21" s="95"/>
      <c r="AP21" s="95"/>
      <c r="AR21" s="95"/>
    </row>
    <row r="22" spans="2:44" ht="24.75" customHeight="1" x14ac:dyDescent="0.3">
      <c r="B22" s="87" t="s">
        <v>16</v>
      </c>
      <c r="C22" s="7"/>
      <c r="D22" s="8"/>
      <c r="E22" s="7"/>
      <c r="F22" s="8"/>
      <c r="G22" s="7"/>
      <c r="H22" s="8"/>
      <c r="I22" s="7"/>
      <c r="J22" s="8"/>
      <c r="K22" s="22">
        <v>36</v>
      </c>
      <c r="L22" s="23">
        <f>K22*100/K7</f>
        <v>1.1516314779270633</v>
      </c>
      <c r="M22" s="7"/>
      <c r="N22" s="8"/>
      <c r="O22" s="7"/>
      <c r="P22" s="8"/>
      <c r="R22" s="95"/>
      <c r="T22" s="95"/>
      <c r="V22" s="95"/>
      <c r="X22" s="95"/>
      <c r="Z22" s="95"/>
      <c r="AB22" s="95"/>
      <c r="AD22" s="95"/>
      <c r="AF22" s="95"/>
      <c r="AH22" s="95"/>
      <c r="AJ22" s="95"/>
      <c r="AL22" s="95"/>
      <c r="AN22" s="95"/>
      <c r="AP22" s="95"/>
      <c r="AR22" s="95"/>
    </row>
    <row r="23" spans="2:44" ht="24.75" customHeight="1" x14ac:dyDescent="0.3">
      <c r="B23" s="87" t="s">
        <v>17</v>
      </c>
      <c r="C23" s="7"/>
      <c r="D23" s="8"/>
      <c r="E23" s="7"/>
      <c r="F23" s="8"/>
      <c r="G23" s="16">
        <v>347</v>
      </c>
      <c r="H23" s="23">
        <f>G23*100/G7</f>
        <v>10.572821450335162</v>
      </c>
      <c r="I23" s="7"/>
      <c r="J23" s="8"/>
      <c r="K23" s="7"/>
      <c r="L23" s="8"/>
      <c r="M23" s="7"/>
      <c r="N23" s="8"/>
      <c r="O23" s="7"/>
      <c r="P23" s="8"/>
      <c r="R23" s="95"/>
      <c r="T23" s="95"/>
      <c r="V23" s="95"/>
      <c r="X23" s="95"/>
      <c r="Z23" s="95"/>
      <c r="AB23" s="95"/>
      <c r="AD23" s="95"/>
      <c r="AF23" s="95"/>
      <c r="AH23" s="95"/>
      <c r="AJ23" s="95"/>
      <c r="AL23" s="95"/>
      <c r="AN23" s="95"/>
      <c r="AP23" s="95"/>
      <c r="AR23" s="95"/>
    </row>
    <row r="24" spans="2:44" ht="24.75" customHeight="1" x14ac:dyDescent="0.3">
      <c r="B24" s="87" t="s">
        <v>19</v>
      </c>
      <c r="C24" s="16">
        <v>2012</v>
      </c>
      <c r="D24" s="23">
        <f>C24*100/C7</f>
        <v>55.017774131802021</v>
      </c>
      <c r="E24" s="16">
        <v>1766</v>
      </c>
      <c r="F24" s="23">
        <f>E24*100/E7</f>
        <v>48.343826991513822</v>
      </c>
      <c r="G24" s="25">
        <v>1574</v>
      </c>
      <c r="H24" s="23">
        <f>G24*100/G7</f>
        <v>47.958561852528945</v>
      </c>
      <c r="I24" s="25">
        <v>982</v>
      </c>
      <c r="J24" s="23">
        <f>I24*100/I7</f>
        <v>31.293817718291905</v>
      </c>
      <c r="K24" s="25">
        <v>899</v>
      </c>
      <c r="L24" s="23">
        <f>K24*100/K7</f>
        <v>28.758797184900832</v>
      </c>
      <c r="M24" s="8"/>
      <c r="N24" s="8"/>
      <c r="O24" s="8"/>
      <c r="P24" s="8"/>
      <c r="R24" s="95"/>
      <c r="T24" s="95"/>
      <c r="V24" s="95"/>
      <c r="X24" s="95"/>
      <c r="Z24" s="95"/>
      <c r="AB24" s="95"/>
      <c r="AD24" s="95"/>
      <c r="AF24" s="95"/>
      <c r="AH24" s="95"/>
      <c r="AJ24" s="95"/>
      <c r="AL24" s="95"/>
      <c r="AN24" s="95"/>
      <c r="AP24" s="95"/>
      <c r="AR24" s="95"/>
    </row>
    <row r="25" spans="2:44" ht="24.75" customHeight="1" x14ac:dyDescent="0.3">
      <c r="B25" s="88" t="s">
        <v>47</v>
      </c>
      <c r="C25" s="7"/>
      <c r="D25" s="8"/>
      <c r="E25" s="7"/>
      <c r="F25" s="8"/>
      <c r="G25" s="7"/>
      <c r="H25" s="8"/>
      <c r="I25" s="7"/>
      <c r="J25" s="8"/>
      <c r="K25" s="7"/>
      <c r="L25" s="8"/>
      <c r="M25" s="25">
        <v>1412</v>
      </c>
      <c r="N25" s="23">
        <f>M25*100/M7</f>
        <v>44.166406005630279</v>
      </c>
      <c r="O25" s="25">
        <v>1205</v>
      </c>
      <c r="P25" s="23">
        <f>O25*100/O7</f>
        <v>43.376529877609791</v>
      </c>
      <c r="R25" s="95"/>
      <c r="T25" s="95"/>
      <c r="V25" s="95"/>
      <c r="X25" s="95"/>
      <c r="Z25" s="95"/>
      <c r="AB25" s="95"/>
      <c r="AD25" s="95"/>
      <c r="AF25" s="95"/>
      <c r="AH25" s="95"/>
      <c r="AJ25" s="95"/>
      <c r="AL25" s="95"/>
      <c r="AN25" s="95"/>
      <c r="AP25" s="95"/>
      <c r="AR25" s="95"/>
    </row>
    <row r="26" spans="2:44" ht="24.75" customHeight="1" x14ac:dyDescent="0.3">
      <c r="B26" s="87" t="s">
        <v>46</v>
      </c>
      <c r="C26" s="7"/>
      <c r="D26" s="8"/>
      <c r="E26" s="7"/>
      <c r="F26" s="8"/>
      <c r="G26" s="7"/>
      <c r="H26" s="8"/>
      <c r="I26" s="7"/>
      <c r="J26" s="8"/>
      <c r="K26" s="7"/>
      <c r="L26" s="8"/>
      <c r="M26" s="22">
        <v>18</v>
      </c>
      <c r="N26" s="23">
        <f>M26*100/M7</f>
        <v>0.56302783859868621</v>
      </c>
      <c r="O26" s="8"/>
      <c r="P26" s="8"/>
      <c r="R26" s="95"/>
      <c r="T26" s="95"/>
      <c r="V26" s="95"/>
      <c r="X26" s="95"/>
      <c r="Z26" s="95"/>
      <c r="AB26" s="95"/>
      <c r="AD26" s="95"/>
      <c r="AF26" s="95"/>
      <c r="AH26" s="95"/>
      <c r="AJ26" s="95"/>
      <c r="AL26" s="95"/>
      <c r="AN26" s="95"/>
      <c r="AP26" s="95"/>
      <c r="AR26" s="95"/>
    </row>
    <row r="27" spans="2:44" ht="24.75" customHeight="1" x14ac:dyDescent="0.3">
      <c r="B27" s="87" t="s">
        <v>42</v>
      </c>
      <c r="C27" s="7"/>
      <c r="D27" s="8"/>
      <c r="E27" s="7"/>
      <c r="F27" s="8"/>
      <c r="G27" s="7"/>
      <c r="H27" s="8"/>
      <c r="I27" s="7"/>
      <c r="J27" s="8"/>
      <c r="K27" s="16">
        <v>69</v>
      </c>
      <c r="L27" s="23">
        <f>K27*100/K7</f>
        <v>2.2072936660268714</v>
      </c>
      <c r="M27" s="7"/>
      <c r="N27" s="8"/>
      <c r="O27" s="7"/>
      <c r="P27" s="8"/>
      <c r="R27" s="95"/>
      <c r="T27" s="95"/>
      <c r="V27" s="95"/>
      <c r="X27" s="95"/>
      <c r="Z27" s="95"/>
      <c r="AB27" s="95"/>
      <c r="AD27" s="95"/>
      <c r="AF27" s="95"/>
      <c r="AH27" s="95"/>
      <c r="AJ27" s="95"/>
      <c r="AL27" s="95"/>
      <c r="AN27" s="95"/>
      <c r="AP27" s="95"/>
      <c r="AR27" s="95"/>
    </row>
    <row r="28" spans="2:44" ht="24.75" customHeight="1" x14ac:dyDescent="0.3">
      <c r="B28" s="87" t="s">
        <v>20</v>
      </c>
      <c r="C28" s="7"/>
      <c r="D28" s="8"/>
      <c r="E28" s="16">
        <v>974</v>
      </c>
      <c r="F28" s="23">
        <f>E28*100/E7</f>
        <v>26.663016698603887</v>
      </c>
      <c r="G28" s="25">
        <v>430</v>
      </c>
      <c r="H28" s="23">
        <f>G28*100/G7</f>
        <v>13.101767215112735</v>
      </c>
      <c r="I28" s="7"/>
      <c r="J28" s="21"/>
      <c r="K28" s="7"/>
      <c r="L28" s="21"/>
      <c r="M28" s="7"/>
      <c r="N28" s="9"/>
      <c r="O28" s="22">
        <v>334</v>
      </c>
      <c r="P28" s="23">
        <f>O28*100/O7</f>
        <v>12.023038156947445</v>
      </c>
      <c r="R28" s="95"/>
      <c r="T28" s="95"/>
      <c r="V28" s="95"/>
      <c r="X28" s="95"/>
      <c r="Z28" s="95"/>
      <c r="AB28" s="95"/>
      <c r="AD28" s="95"/>
      <c r="AF28" s="95"/>
      <c r="AH28" s="95"/>
      <c r="AJ28" s="95"/>
      <c r="AL28" s="95"/>
      <c r="AN28" s="95"/>
      <c r="AP28" s="95"/>
      <c r="AR28" s="95"/>
    </row>
    <row r="29" spans="2:44" ht="24.75" customHeight="1" x14ac:dyDescent="0.3">
      <c r="B29" s="87" t="s">
        <v>40</v>
      </c>
      <c r="C29" s="16">
        <v>1034</v>
      </c>
      <c r="D29" s="23">
        <f>C29*100/C7</f>
        <v>28.274541974295872</v>
      </c>
      <c r="E29" s="7"/>
      <c r="F29" s="8"/>
      <c r="G29" s="7"/>
      <c r="H29" s="8"/>
      <c r="I29" s="7"/>
      <c r="J29" s="8"/>
      <c r="K29" s="7"/>
      <c r="L29" s="8"/>
      <c r="M29" s="7"/>
      <c r="N29" s="8"/>
      <c r="O29" s="7"/>
      <c r="P29" s="8"/>
      <c r="R29" s="95"/>
      <c r="T29" s="95"/>
      <c r="V29" s="95"/>
      <c r="X29" s="95"/>
      <c r="Z29" s="95"/>
      <c r="AB29" s="95"/>
      <c r="AD29" s="95"/>
      <c r="AF29" s="95"/>
      <c r="AH29" s="95"/>
      <c r="AJ29" s="95"/>
      <c r="AL29" s="95"/>
      <c r="AN29" s="95"/>
      <c r="AP29" s="95"/>
      <c r="AR29" s="95"/>
    </row>
    <row r="30" spans="2:44" ht="24.75" customHeight="1" x14ac:dyDescent="0.3">
      <c r="B30" s="88" t="s">
        <v>41</v>
      </c>
      <c r="C30" s="8"/>
      <c r="D30" s="8"/>
      <c r="E30" s="7"/>
      <c r="F30" s="8"/>
      <c r="G30" s="7"/>
      <c r="H30" s="8"/>
      <c r="I30" s="25">
        <v>1231</v>
      </c>
      <c r="J30" s="23">
        <f>I30*100/I7</f>
        <v>39.228808158062463</v>
      </c>
      <c r="K30" s="7"/>
      <c r="L30" s="8"/>
      <c r="M30" s="7"/>
      <c r="N30" s="8"/>
      <c r="O30" s="7"/>
      <c r="P30" s="8"/>
      <c r="R30" s="95"/>
      <c r="T30" s="95"/>
      <c r="V30" s="95"/>
      <c r="X30" s="95"/>
      <c r="Z30" s="95"/>
      <c r="AB30" s="95"/>
      <c r="AD30" s="95"/>
      <c r="AF30" s="95"/>
      <c r="AH30" s="95"/>
      <c r="AJ30" s="95"/>
      <c r="AL30" s="95"/>
      <c r="AN30" s="95"/>
      <c r="AP30" s="95"/>
      <c r="AR30" s="95"/>
    </row>
    <row r="31" spans="2:44" ht="24.75" customHeight="1" x14ac:dyDescent="0.3">
      <c r="B31" s="88" t="s">
        <v>43</v>
      </c>
      <c r="C31" s="8"/>
      <c r="D31" s="8"/>
      <c r="E31" s="7"/>
      <c r="F31" s="8"/>
      <c r="G31" s="7"/>
      <c r="H31" s="8"/>
      <c r="I31" s="8"/>
      <c r="J31" s="8"/>
      <c r="K31" s="25">
        <v>1365</v>
      </c>
      <c r="L31" s="23">
        <f>K31*100/K7</f>
        <v>43.666026871401151</v>
      </c>
      <c r="M31" s="8"/>
      <c r="N31" s="8"/>
      <c r="O31" s="8"/>
      <c r="P31" s="8"/>
      <c r="R31" s="95"/>
      <c r="T31" s="95"/>
      <c r="V31" s="95"/>
      <c r="X31" s="95"/>
      <c r="Z31" s="95"/>
      <c r="AB31" s="95"/>
      <c r="AD31" s="95"/>
      <c r="AF31" s="95"/>
      <c r="AH31" s="95"/>
      <c r="AJ31" s="95"/>
      <c r="AL31" s="95"/>
      <c r="AN31" s="95"/>
      <c r="AP31" s="95"/>
      <c r="AR31" s="95"/>
    </row>
    <row r="32" spans="2:44" ht="24.75" customHeight="1" x14ac:dyDescent="0.3">
      <c r="B32" s="88" t="s">
        <v>48</v>
      </c>
      <c r="C32" s="8"/>
      <c r="D32" s="8"/>
      <c r="E32" s="7"/>
      <c r="F32" s="8"/>
      <c r="G32" s="7"/>
      <c r="H32" s="8"/>
      <c r="I32" s="8"/>
      <c r="J32" s="8"/>
      <c r="K32" s="8"/>
      <c r="L32" s="8"/>
      <c r="M32" s="25">
        <v>1271</v>
      </c>
      <c r="N32" s="23">
        <f>M32*100/M7</f>
        <v>39.756021269940568</v>
      </c>
      <c r="O32" s="7"/>
      <c r="P32" s="7"/>
      <c r="R32" s="95"/>
      <c r="T32" s="95"/>
      <c r="V32" s="95"/>
      <c r="X32" s="95"/>
      <c r="Z32" s="95"/>
      <c r="AB32" s="95"/>
      <c r="AD32" s="95"/>
      <c r="AF32" s="95"/>
      <c r="AH32" s="95"/>
      <c r="AJ32" s="95"/>
      <c r="AL32" s="95"/>
      <c r="AN32" s="95"/>
      <c r="AP32" s="95"/>
      <c r="AR32" s="95"/>
    </row>
    <row r="33" spans="2:44" ht="24.75" customHeight="1" x14ac:dyDescent="0.3">
      <c r="B33" s="87" t="s">
        <v>22</v>
      </c>
      <c r="C33" s="8"/>
      <c r="D33" s="8"/>
      <c r="E33" s="7"/>
      <c r="F33" s="8"/>
      <c r="G33" s="7"/>
      <c r="H33" s="8"/>
      <c r="I33" s="7"/>
      <c r="J33" s="8"/>
      <c r="K33" s="25">
        <v>81</v>
      </c>
      <c r="L33" s="23">
        <f>K33*100/K7</f>
        <v>2.5911708253358925</v>
      </c>
      <c r="M33" s="25">
        <v>47</v>
      </c>
      <c r="N33" s="23">
        <f>M33*100/M7</f>
        <v>1.4701282452299029</v>
      </c>
      <c r="O33" s="25">
        <v>27</v>
      </c>
      <c r="P33" s="23">
        <f>O33*100/O7</f>
        <v>0.97192224622030232</v>
      </c>
      <c r="R33" s="95"/>
      <c r="T33" s="95"/>
      <c r="V33" s="95"/>
      <c r="X33" s="95"/>
      <c r="Z33" s="95"/>
      <c r="AB33" s="95"/>
      <c r="AD33" s="95"/>
      <c r="AF33" s="95"/>
      <c r="AH33" s="95"/>
      <c r="AJ33" s="95"/>
      <c r="AL33" s="95"/>
      <c r="AN33" s="95"/>
      <c r="AP33" s="95"/>
      <c r="AR33" s="95"/>
    </row>
    <row r="34" spans="2:44" ht="24.75" customHeight="1" x14ac:dyDescent="0.3">
      <c r="B34" s="6" t="s">
        <v>23</v>
      </c>
      <c r="C34" s="8"/>
      <c r="D34" s="8"/>
      <c r="E34" s="7"/>
      <c r="F34" s="8"/>
      <c r="G34" s="7"/>
      <c r="H34" s="8"/>
      <c r="I34" s="7"/>
      <c r="J34" s="8"/>
      <c r="K34" s="7"/>
      <c r="L34" s="7"/>
      <c r="M34" s="7"/>
      <c r="N34" s="7"/>
      <c r="O34" s="25">
        <v>6</v>
      </c>
      <c r="P34" s="23">
        <f>O34*100/O7</f>
        <v>0.21598272138228941</v>
      </c>
      <c r="R34" s="95"/>
      <c r="T34" s="95"/>
      <c r="V34" s="95"/>
      <c r="X34" s="95"/>
      <c r="Z34" s="95"/>
      <c r="AB34" s="95"/>
      <c r="AD34" s="95"/>
      <c r="AF34" s="95"/>
      <c r="AH34" s="95"/>
      <c r="AJ34" s="95"/>
      <c r="AL34" s="95"/>
      <c r="AN34" s="95"/>
      <c r="AP34" s="95"/>
      <c r="AR34" s="95"/>
    </row>
    <row r="35" spans="2:44" ht="24.75" customHeight="1" x14ac:dyDescent="0.3">
      <c r="B35" s="6" t="s">
        <v>24</v>
      </c>
      <c r="C35" s="22">
        <v>273</v>
      </c>
      <c r="D35" s="23">
        <f>C35*100/C7</f>
        <v>7.4651353568498768</v>
      </c>
      <c r="E35" s="7"/>
      <c r="F35" s="8"/>
      <c r="G35" s="8"/>
      <c r="H35" s="8"/>
      <c r="I35" s="8"/>
      <c r="J35" s="8"/>
      <c r="K35" s="8"/>
      <c r="L35" s="8"/>
      <c r="M35" s="8"/>
      <c r="N35" s="8"/>
      <c r="O35" s="8"/>
      <c r="P35" s="8"/>
      <c r="R35" s="95"/>
      <c r="T35" s="95"/>
      <c r="V35" s="95"/>
      <c r="X35" s="95"/>
      <c r="Z35" s="95"/>
      <c r="AB35" s="95"/>
      <c r="AD35" s="95"/>
      <c r="AF35" s="95"/>
      <c r="AH35" s="95"/>
      <c r="AJ35" s="95"/>
      <c r="AL35" s="95"/>
      <c r="AN35" s="95"/>
      <c r="AP35" s="95"/>
      <c r="AR35" s="95"/>
    </row>
    <row r="36" spans="2:44" ht="3.75" customHeight="1" x14ac:dyDescent="0.3">
      <c r="B36" s="13"/>
      <c r="C36" s="14"/>
      <c r="D36" s="14"/>
      <c r="E36" s="14"/>
      <c r="F36" s="14"/>
      <c r="G36" s="14"/>
      <c r="H36" s="14"/>
      <c r="I36" s="14"/>
      <c r="J36" s="14"/>
      <c r="K36" s="14"/>
      <c r="L36" s="14"/>
      <c r="M36" s="14"/>
      <c r="N36" s="14"/>
      <c r="O36" s="14"/>
      <c r="P36" s="14"/>
    </row>
    <row r="37" spans="2:44" ht="14.25" customHeight="1" x14ac:dyDescent="0.3">
      <c r="B37" s="6" t="s">
        <v>438</v>
      </c>
    </row>
    <row r="38" spans="2:44" ht="14.25" customHeight="1" x14ac:dyDescent="0.3">
      <c r="B38" s="4"/>
    </row>
    <row r="39" spans="2:44" ht="30" customHeight="1" x14ac:dyDescent="0.3">
      <c r="B39" s="115" t="s">
        <v>218</v>
      </c>
      <c r="C39" s="115"/>
      <c r="D39" s="115"/>
      <c r="E39" s="115"/>
      <c r="F39" s="115"/>
      <c r="G39" s="115"/>
      <c r="H39" s="115"/>
      <c r="I39" s="115"/>
      <c r="J39" s="115"/>
      <c r="K39" s="115"/>
      <c r="L39" s="115"/>
      <c r="M39" s="115"/>
      <c r="N39" s="115"/>
      <c r="O39" s="115"/>
      <c r="P39" s="115"/>
    </row>
    <row r="40" spans="2:44" ht="14.25" customHeight="1" x14ac:dyDescent="0.3">
      <c r="B40" s="15" t="s">
        <v>27</v>
      </c>
      <c r="C40" s="125">
        <v>2001</v>
      </c>
      <c r="D40" s="126"/>
      <c r="E40" s="129">
        <v>2005</v>
      </c>
      <c r="F40" s="130"/>
      <c r="G40" s="125">
        <v>2009</v>
      </c>
      <c r="H40" s="126"/>
      <c r="I40" s="129">
        <v>2013</v>
      </c>
      <c r="J40" s="126"/>
      <c r="K40" s="129">
        <v>2017</v>
      </c>
      <c r="L40" s="126"/>
      <c r="M40" s="125">
        <v>2021</v>
      </c>
      <c r="N40" s="130"/>
      <c r="O40" s="125">
        <v>2025</v>
      </c>
      <c r="P40" s="130"/>
    </row>
    <row r="41" spans="2:44" ht="15" customHeight="1" x14ac:dyDescent="0.3">
      <c r="B41" s="134" t="s">
        <v>0</v>
      </c>
      <c r="C41" s="132">
        <v>44911</v>
      </c>
      <c r="D41" s="128"/>
      <c r="E41" s="119">
        <v>44843</v>
      </c>
      <c r="F41" s="118"/>
      <c r="G41" s="137">
        <v>44845</v>
      </c>
      <c r="H41" s="127"/>
      <c r="I41" s="135">
        <v>44833</v>
      </c>
      <c r="J41" s="128"/>
      <c r="K41" s="135">
        <v>44835</v>
      </c>
      <c r="L41" s="128"/>
      <c r="M41" s="123">
        <v>44830</v>
      </c>
      <c r="N41" s="143"/>
      <c r="O41" s="123">
        <v>45942</v>
      </c>
      <c r="P41" s="143"/>
    </row>
    <row r="42" spans="2:44" ht="14.25" customHeight="1" x14ac:dyDescent="0.3">
      <c r="B42" s="133"/>
      <c r="C42" s="68" t="s">
        <v>4</v>
      </c>
      <c r="D42" s="72" t="s">
        <v>5</v>
      </c>
      <c r="E42" s="72" t="s">
        <v>4</v>
      </c>
      <c r="F42" s="72" t="s">
        <v>5</v>
      </c>
      <c r="G42" s="72" t="s">
        <v>4</v>
      </c>
      <c r="H42" s="71" t="s">
        <v>5</v>
      </c>
      <c r="I42" s="71" t="s">
        <v>4</v>
      </c>
      <c r="J42" s="71" t="s">
        <v>5</v>
      </c>
      <c r="K42" s="68" t="s">
        <v>4</v>
      </c>
      <c r="L42" s="71" t="s">
        <v>5</v>
      </c>
      <c r="M42" s="68" t="s">
        <v>4</v>
      </c>
      <c r="N42" s="71" t="s">
        <v>5</v>
      </c>
      <c r="O42" s="68" t="s">
        <v>4</v>
      </c>
      <c r="P42" s="71" t="s">
        <v>5</v>
      </c>
    </row>
    <row r="43" spans="2:44" ht="24.75" customHeight="1" x14ac:dyDescent="0.3">
      <c r="B43" s="10" t="s">
        <v>1</v>
      </c>
      <c r="C43" s="16">
        <v>6594</v>
      </c>
      <c r="D43" s="23">
        <v>100</v>
      </c>
      <c r="E43" s="16">
        <v>6739</v>
      </c>
      <c r="F43" s="23">
        <v>100</v>
      </c>
      <c r="G43" s="16">
        <v>6817</v>
      </c>
      <c r="H43" s="23">
        <v>100</v>
      </c>
      <c r="I43" s="16">
        <v>6377</v>
      </c>
      <c r="J43" s="23">
        <v>100</v>
      </c>
      <c r="K43" s="16">
        <v>6025</v>
      </c>
      <c r="L43" s="23">
        <v>100</v>
      </c>
      <c r="M43" s="16">
        <v>5827</v>
      </c>
      <c r="N43" s="23">
        <v>100</v>
      </c>
      <c r="O43" s="16">
        <v>5609</v>
      </c>
      <c r="P43" s="23">
        <v>100</v>
      </c>
      <c r="R43" s="95"/>
      <c r="T43" s="95"/>
      <c r="V43" s="95"/>
      <c r="X43" s="95"/>
      <c r="Z43" s="95"/>
      <c r="AB43" s="95"/>
      <c r="AD43" s="95"/>
      <c r="AF43" s="95"/>
      <c r="AH43" s="95"/>
      <c r="AJ43" s="95"/>
      <c r="AL43" s="95"/>
      <c r="AN43" s="95"/>
      <c r="AP43" s="95"/>
      <c r="AR43" s="95"/>
    </row>
    <row r="44" spans="2:44" ht="24.75" customHeight="1" x14ac:dyDescent="0.3">
      <c r="B44" s="11" t="s">
        <v>28</v>
      </c>
      <c r="C44" s="16">
        <v>3883</v>
      </c>
      <c r="D44" s="23">
        <f>C44*100/C43</f>
        <v>58.886866848650286</v>
      </c>
      <c r="E44" s="16">
        <v>4061</v>
      </c>
      <c r="F44" s="23">
        <f>E44*100/E43</f>
        <v>60.261166345155068</v>
      </c>
      <c r="G44" s="16">
        <v>3714</v>
      </c>
      <c r="H44" s="23">
        <f>G44*100/G43</f>
        <v>54.481443450198036</v>
      </c>
      <c r="I44" s="16">
        <v>3362</v>
      </c>
      <c r="J44" s="23">
        <f>I44*100/I43</f>
        <v>52.720715069782031</v>
      </c>
      <c r="K44" s="16">
        <v>3174</v>
      </c>
      <c r="L44" s="23">
        <f>K44*100/K43</f>
        <v>52.680497925311201</v>
      </c>
      <c r="M44" s="16">
        <v>3286</v>
      </c>
      <c r="N44" s="23">
        <f>M44*100/M43</f>
        <v>56.392654882443793</v>
      </c>
      <c r="O44" s="16">
        <v>3010</v>
      </c>
      <c r="P44" s="23">
        <f>O44*100/O43</f>
        <v>53.663754679978602</v>
      </c>
      <c r="R44" s="95"/>
      <c r="T44" s="95"/>
      <c r="V44" s="95"/>
      <c r="X44" s="95"/>
      <c r="Z44" s="95"/>
      <c r="AB44" s="95"/>
      <c r="AD44" s="95"/>
      <c r="AF44" s="95"/>
      <c r="AH44" s="95"/>
      <c r="AJ44" s="95"/>
      <c r="AL44" s="95"/>
      <c r="AN44" s="95"/>
      <c r="AP44" s="95"/>
      <c r="AR44" s="95"/>
    </row>
    <row r="45" spans="2:44" ht="24.75" customHeight="1" x14ac:dyDescent="0.3">
      <c r="B45" s="11" t="s">
        <v>2</v>
      </c>
      <c r="C45" s="16">
        <v>57</v>
      </c>
      <c r="D45" s="23">
        <f>C45*100/C44</f>
        <v>1.4679371619881534</v>
      </c>
      <c r="E45" s="16">
        <v>67</v>
      </c>
      <c r="F45" s="23">
        <f>E45*100/E44</f>
        <v>1.6498399409012559</v>
      </c>
      <c r="G45" s="16">
        <v>27</v>
      </c>
      <c r="H45" s="23">
        <f>G45*100/G44</f>
        <v>0.72697899838449109</v>
      </c>
      <c r="I45" s="16">
        <v>45</v>
      </c>
      <c r="J45" s="23">
        <f>I45*100/I44</f>
        <v>1.3384889946460441</v>
      </c>
      <c r="K45" s="16">
        <v>33</v>
      </c>
      <c r="L45" s="23">
        <f>K45*100/K44</f>
        <v>1.0396975425330812</v>
      </c>
      <c r="M45" s="16">
        <v>33</v>
      </c>
      <c r="N45" s="23">
        <f>M45*100/M44</f>
        <v>1.0042604990870359</v>
      </c>
      <c r="O45" s="16">
        <v>18</v>
      </c>
      <c r="P45" s="23">
        <f>O45*100/O44</f>
        <v>0.59800664451827246</v>
      </c>
      <c r="R45" s="95"/>
      <c r="T45" s="95"/>
      <c r="V45" s="95"/>
      <c r="X45" s="95"/>
      <c r="Z45" s="95"/>
      <c r="AB45" s="95"/>
      <c r="AD45" s="95"/>
      <c r="AF45" s="95"/>
      <c r="AH45" s="95"/>
      <c r="AJ45" s="95"/>
      <c r="AL45" s="95"/>
      <c r="AN45" s="95"/>
      <c r="AP45" s="95"/>
      <c r="AR45" s="95"/>
    </row>
    <row r="46" spans="2:44" ht="24.75" customHeight="1" x14ac:dyDescent="0.3">
      <c r="B46" s="6" t="s">
        <v>3</v>
      </c>
      <c r="C46" s="16">
        <v>53</v>
      </c>
      <c r="D46" s="23">
        <f>C46*100/C44</f>
        <v>1.3649240278135462</v>
      </c>
      <c r="E46" s="16">
        <v>70</v>
      </c>
      <c r="F46" s="23">
        <f>E46*100/E44</f>
        <v>1.7237133710908643</v>
      </c>
      <c r="G46" s="25">
        <v>61</v>
      </c>
      <c r="H46" s="23">
        <f>G46*100/G44</f>
        <v>1.6424340333871836</v>
      </c>
      <c r="I46" s="25">
        <v>128</v>
      </c>
      <c r="J46" s="23">
        <f>I46*100/I44</f>
        <v>3.8072575847709698</v>
      </c>
      <c r="K46" s="25">
        <v>107</v>
      </c>
      <c r="L46" s="23">
        <f>K46*100/K44</f>
        <v>3.3711405166981727</v>
      </c>
      <c r="M46" s="25">
        <v>74</v>
      </c>
      <c r="N46" s="23">
        <f>M46*100/M44</f>
        <v>2.2519780888618381</v>
      </c>
      <c r="O46" s="25">
        <v>56</v>
      </c>
      <c r="P46" s="23">
        <f>O46*100/O44</f>
        <v>1.8604651162790697</v>
      </c>
      <c r="R46" s="95"/>
      <c r="T46" s="95"/>
      <c r="V46" s="95"/>
      <c r="X46" s="95"/>
      <c r="Z46" s="95"/>
      <c r="AB46" s="95"/>
      <c r="AD46" s="95"/>
      <c r="AF46" s="95"/>
      <c r="AH46" s="95"/>
      <c r="AJ46" s="95"/>
      <c r="AL46" s="95"/>
      <c r="AN46" s="95"/>
      <c r="AP46" s="95"/>
      <c r="AR46" s="95"/>
    </row>
    <row r="47" spans="2:44" ht="24.75" customHeight="1" x14ac:dyDescent="0.3">
      <c r="B47" s="6" t="s">
        <v>436</v>
      </c>
      <c r="C47" s="8"/>
      <c r="D47" s="8"/>
      <c r="E47" s="8"/>
      <c r="F47" s="8"/>
      <c r="G47" s="8"/>
      <c r="H47" s="8"/>
      <c r="I47" s="8"/>
      <c r="J47" s="8"/>
      <c r="K47" s="8"/>
      <c r="L47" s="8"/>
      <c r="M47" s="8"/>
      <c r="N47" s="8"/>
      <c r="O47" s="25">
        <v>16</v>
      </c>
      <c r="P47" s="23">
        <f>O47*100/O44</f>
        <v>0.53156146179401997</v>
      </c>
      <c r="R47" s="95"/>
      <c r="T47" s="95"/>
      <c r="V47" s="95"/>
      <c r="X47" s="95"/>
      <c r="Z47" s="95"/>
      <c r="AB47" s="95"/>
      <c r="AD47" s="95"/>
      <c r="AF47" s="95"/>
      <c r="AH47" s="95"/>
      <c r="AJ47" s="95"/>
      <c r="AL47" s="95"/>
      <c r="AN47" s="95"/>
      <c r="AP47" s="95"/>
      <c r="AR47" s="95"/>
    </row>
    <row r="48" spans="2:44" ht="24.75" customHeight="1" x14ac:dyDescent="0.3">
      <c r="B48" s="11" t="s">
        <v>7</v>
      </c>
      <c r="C48" s="8"/>
      <c r="D48" s="8"/>
      <c r="E48" s="16">
        <v>220</v>
      </c>
      <c r="F48" s="23">
        <f>E48*100/E44</f>
        <v>5.4173848805712881</v>
      </c>
      <c r="G48" s="25">
        <v>139</v>
      </c>
      <c r="H48" s="23">
        <f>G48*100/G44</f>
        <v>3.7425955842757137</v>
      </c>
      <c r="I48" s="7"/>
      <c r="J48" s="8"/>
      <c r="K48" s="7"/>
      <c r="L48" s="8"/>
      <c r="M48" s="7"/>
      <c r="N48" s="8"/>
      <c r="O48" s="25">
        <v>30</v>
      </c>
      <c r="P48" s="23">
        <f>O48*100/O44</f>
        <v>0.99667774086378735</v>
      </c>
      <c r="R48" s="95"/>
      <c r="T48" s="95"/>
      <c r="V48" s="95"/>
      <c r="X48" s="95"/>
      <c r="Z48" s="95"/>
      <c r="AB48" s="95"/>
      <c r="AD48" s="95"/>
      <c r="AF48" s="95"/>
      <c r="AH48" s="95"/>
      <c r="AJ48" s="95"/>
      <c r="AL48" s="95"/>
      <c r="AN48" s="95"/>
      <c r="AP48" s="95"/>
      <c r="AR48" s="95"/>
    </row>
    <row r="49" spans="2:44" ht="24.75" customHeight="1" x14ac:dyDescent="0.3">
      <c r="B49" s="12" t="s">
        <v>8</v>
      </c>
      <c r="C49" s="8"/>
      <c r="D49" s="8"/>
      <c r="E49" s="16">
        <v>278</v>
      </c>
      <c r="F49" s="23">
        <f>E49*100/E44</f>
        <v>6.8456045309037181</v>
      </c>
      <c r="G49" s="25">
        <v>373</v>
      </c>
      <c r="H49" s="23">
        <f>G49*100/G44</f>
        <v>10.043080236941304</v>
      </c>
      <c r="I49" s="22">
        <v>450</v>
      </c>
      <c r="J49" s="23">
        <f>I49*100/I44</f>
        <v>13.38488994646044</v>
      </c>
      <c r="K49" s="22">
        <v>235</v>
      </c>
      <c r="L49" s="23">
        <f>K49*100/K44</f>
        <v>7.4039067422810332</v>
      </c>
      <c r="M49" s="8"/>
      <c r="N49" s="8"/>
      <c r="O49" s="7"/>
      <c r="P49" s="7"/>
      <c r="R49" s="95"/>
      <c r="T49" s="95"/>
      <c r="V49" s="95"/>
      <c r="X49" s="95"/>
      <c r="Z49" s="95"/>
      <c r="AB49" s="95"/>
      <c r="AD49" s="95"/>
      <c r="AF49" s="95"/>
      <c r="AH49" s="95"/>
      <c r="AJ49" s="95"/>
      <c r="AL49" s="95"/>
      <c r="AN49" s="95"/>
      <c r="AP49" s="95"/>
      <c r="AR49" s="95"/>
    </row>
    <row r="50" spans="2:44" ht="24.75" customHeight="1" x14ac:dyDescent="0.3">
      <c r="B50" s="12" t="s">
        <v>10</v>
      </c>
      <c r="C50" s="8"/>
      <c r="D50" s="8"/>
      <c r="E50" s="8"/>
      <c r="F50" s="8"/>
      <c r="G50" s="8"/>
      <c r="H50" s="8"/>
      <c r="I50" s="8"/>
      <c r="J50" s="8"/>
      <c r="K50" s="8"/>
      <c r="L50" s="8"/>
      <c r="M50" s="22">
        <v>60</v>
      </c>
      <c r="N50" s="23">
        <f>M50*100/M44</f>
        <v>1.8259281801582472</v>
      </c>
      <c r="O50" s="22">
        <v>447</v>
      </c>
      <c r="P50" s="23">
        <f>O50*100/O44</f>
        <v>14.850498338870432</v>
      </c>
      <c r="R50" s="95"/>
      <c r="T50" s="95"/>
      <c r="V50" s="95"/>
      <c r="X50" s="95"/>
      <c r="Z50" s="95"/>
      <c r="AB50" s="95"/>
      <c r="AD50" s="95"/>
      <c r="AF50" s="95"/>
      <c r="AH50" s="95"/>
      <c r="AJ50" s="95"/>
      <c r="AL50" s="95"/>
      <c r="AN50" s="95"/>
      <c r="AP50" s="95"/>
      <c r="AR50" s="95"/>
    </row>
    <row r="51" spans="2:44" ht="24.75" customHeight="1" x14ac:dyDescent="0.3">
      <c r="B51" s="11" t="s">
        <v>11</v>
      </c>
      <c r="C51" s="8"/>
      <c r="D51" s="8"/>
      <c r="E51" s="7"/>
      <c r="F51" s="8"/>
      <c r="G51" s="7"/>
      <c r="H51" s="8"/>
      <c r="I51" s="7"/>
      <c r="J51" s="8"/>
      <c r="K51" s="7"/>
      <c r="L51" s="8"/>
      <c r="M51" s="16">
        <v>39</v>
      </c>
      <c r="N51" s="23">
        <f>M51*100/M44</f>
        <v>1.1868533171028606</v>
      </c>
      <c r="O51" s="16">
        <v>66</v>
      </c>
      <c r="P51" s="23">
        <f>O51*100/O44</f>
        <v>2.1926910299003324</v>
      </c>
      <c r="R51" s="95"/>
      <c r="T51" s="95"/>
      <c r="V51" s="95"/>
      <c r="X51" s="95"/>
      <c r="Z51" s="95"/>
      <c r="AB51" s="95"/>
      <c r="AD51" s="95"/>
      <c r="AF51" s="95"/>
      <c r="AH51" s="95"/>
      <c r="AJ51" s="95"/>
      <c r="AL51" s="95"/>
      <c r="AN51" s="95"/>
      <c r="AP51" s="95"/>
      <c r="AR51" s="95"/>
    </row>
    <row r="52" spans="2:44" ht="24.75" customHeight="1" x14ac:dyDescent="0.3">
      <c r="B52" s="11" t="s">
        <v>12</v>
      </c>
      <c r="C52" s="8"/>
      <c r="D52" s="8"/>
      <c r="E52" s="7"/>
      <c r="F52" s="8"/>
      <c r="G52" s="7"/>
      <c r="H52" s="8"/>
      <c r="I52" s="7"/>
      <c r="J52" s="8"/>
      <c r="K52" s="7"/>
      <c r="L52" s="8"/>
      <c r="M52" s="25">
        <v>67</v>
      </c>
      <c r="N52" s="23">
        <f>M52*100/M44</f>
        <v>2.0389531345100425</v>
      </c>
      <c r="O52" s="25">
        <v>519</v>
      </c>
      <c r="P52" s="23">
        <f>O52*100/O44</f>
        <v>17.242524916943523</v>
      </c>
      <c r="R52" s="95"/>
      <c r="T52" s="95"/>
      <c r="V52" s="95"/>
      <c r="X52" s="95"/>
      <c r="Z52" s="95"/>
      <c r="AB52" s="95"/>
      <c r="AD52" s="95"/>
      <c r="AF52" s="95"/>
      <c r="AH52" s="95"/>
      <c r="AJ52" s="95"/>
      <c r="AL52" s="95"/>
      <c r="AN52" s="95"/>
      <c r="AP52" s="95"/>
      <c r="AR52" s="95"/>
    </row>
    <row r="53" spans="2:44" ht="24.75" customHeight="1" x14ac:dyDescent="0.3">
      <c r="B53" s="11" t="s">
        <v>45</v>
      </c>
      <c r="C53" s="8"/>
      <c r="D53" s="8"/>
      <c r="E53" s="7"/>
      <c r="F53" s="8"/>
      <c r="G53" s="7"/>
      <c r="H53" s="8"/>
      <c r="I53" s="7"/>
      <c r="J53" s="8"/>
      <c r="K53" s="7"/>
      <c r="L53" s="8"/>
      <c r="M53" s="25">
        <v>14</v>
      </c>
      <c r="N53" s="23">
        <f>M53*100/M44</f>
        <v>0.426049908703591</v>
      </c>
      <c r="O53" s="25">
        <v>14</v>
      </c>
      <c r="P53" s="23">
        <f>O53*100/O44</f>
        <v>0.46511627906976744</v>
      </c>
      <c r="R53" s="95"/>
      <c r="T53" s="95"/>
      <c r="V53" s="95"/>
      <c r="X53" s="95"/>
      <c r="Z53" s="95"/>
      <c r="AB53" s="95"/>
      <c r="AD53" s="95"/>
      <c r="AF53" s="95"/>
      <c r="AH53" s="95"/>
      <c r="AJ53" s="95"/>
      <c r="AL53" s="95"/>
      <c r="AN53" s="95"/>
      <c r="AP53" s="95"/>
      <c r="AR53" s="95"/>
    </row>
    <row r="54" spans="2:44" ht="24.75" customHeight="1" x14ac:dyDescent="0.3">
      <c r="B54" s="11" t="s">
        <v>13</v>
      </c>
      <c r="C54" s="8"/>
      <c r="D54" s="8"/>
      <c r="E54" s="7"/>
      <c r="F54" s="8"/>
      <c r="G54" s="25">
        <v>138</v>
      </c>
      <c r="H54" s="23">
        <f>G54*100/G44</f>
        <v>3.7156704361873989</v>
      </c>
      <c r="I54" s="7"/>
      <c r="J54" s="8"/>
      <c r="K54" s="7"/>
      <c r="L54" s="8"/>
      <c r="M54" s="7"/>
      <c r="N54" s="8"/>
      <c r="O54" s="25">
        <v>10</v>
      </c>
      <c r="P54" s="23">
        <f>O54*100/O44</f>
        <v>0.33222591362126247</v>
      </c>
      <c r="R54" s="95"/>
      <c r="T54" s="95"/>
      <c r="V54" s="95"/>
      <c r="X54" s="95"/>
      <c r="Z54" s="95"/>
      <c r="AB54" s="95"/>
      <c r="AD54" s="95"/>
      <c r="AF54" s="95"/>
      <c r="AH54" s="95"/>
      <c r="AJ54" s="95"/>
      <c r="AL54" s="95"/>
      <c r="AN54" s="95"/>
      <c r="AP54" s="95"/>
      <c r="AR54" s="95"/>
    </row>
    <row r="55" spans="2:44" ht="24.75" customHeight="1" x14ac:dyDescent="0.3">
      <c r="B55" s="11" t="s">
        <v>44</v>
      </c>
      <c r="C55" s="8"/>
      <c r="D55" s="8"/>
      <c r="E55" s="7"/>
      <c r="F55" s="8"/>
      <c r="G55" s="8"/>
      <c r="H55" s="8"/>
      <c r="I55" s="8"/>
      <c r="J55" s="8"/>
      <c r="K55" s="25">
        <v>161</v>
      </c>
      <c r="L55" s="23">
        <f>K55*100/K44</f>
        <v>5.0724637681159424</v>
      </c>
      <c r="M55" s="8"/>
      <c r="N55" s="8"/>
      <c r="O55" s="8"/>
      <c r="P55" s="8"/>
      <c r="R55" s="95"/>
      <c r="T55" s="95"/>
      <c r="V55" s="95"/>
      <c r="X55" s="95"/>
      <c r="Z55" s="95"/>
      <c r="AB55" s="95"/>
      <c r="AD55" s="95"/>
      <c r="AF55" s="95"/>
      <c r="AH55" s="95"/>
      <c r="AJ55" s="95"/>
      <c r="AL55" s="95"/>
      <c r="AN55" s="95"/>
      <c r="AP55" s="95"/>
      <c r="AR55" s="95"/>
    </row>
    <row r="56" spans="2:44" ht="24.75" customHeight="1" x14ac:dyDescent="0.3">
      <c r="B56" s="11" t="s">
        <v>435</v>
      </c>
      <c r="C56" s="8"/>
      <c r="D56" s="8"/>
      <c r="E56" s="7"/>
      <c r="F56" s="8"/>
      <c r="G56" s="7"/>
      <c r="H56" s="7"/>
      <c r="I56" s="7"/>
      <c r="J56" s="8"/>
      <c r="K56" s="7"/>
      <c r="L56" s="8"/>
      <c r="M56" s="7"/>
      <c r="N56" s="8"/>
      <c r="O56" s="25">
        <v>38</v>
      </c>
      <c r="P56" s="23">
        <f>O56*100/O44</f>
        <v>1.2624584717607974</v>
      </c>
      <c r="R56" s="95"/>
      <c r="T56" s="95"/>
      <c r="V56" s="95"/>
      <c r="X56" s="95"/>
      <c r="Z56" s="95"/>
      <c r="AB56" s="95"/>
      <c r="AD56" s="95"/>
      <c r="AF56" s="95"/>
      <c r="AH56" s="95"/>
      <c r="AJ56" s="95"/>
      <c r="AL56" s="95"/>
      <c r="AN56" s="95"/>
      <c r="AP56" s="95"/>
      <c r="AR56" s="95"/>
    </row>
    <row r="57" spans="2:44" ht="24.75" customHeight="1" x14ac:dyDescent="0.3">
      <c r="B57" s="12" t="s">
        <v>14</v>
      </c>
      <c r="C57" s="8"/>
      <c r="D57" s="8"/>
      <c r="E57" s="7"/>
      <c r="F57" s="8"/>
      <c r="G57" s="8"/>
      <c r="H57" s="8"/>
      <c r="I57" s="8"/>
      <c r="J57" s="8"/>
      <c r="K57" s="7"/>
      <c r="L57" s="7"/>
      <c r="M57" s="8"/>
      <c r="N57" s="8"/>
      <c r="O57" s="25">
        <v>25</v>
      </c>
      <c r="P57" s="23">
        <f>O57*100/O44</f>
        <v>0.83056478405315615</v>
      </c>
      <c r="R57" s="95"/>
      <c r="T57" s="95"/>
      <c r="V57" s="95"/>
      <c r="X57" s="95"/>
      <c r="Z57" s="95"/>
      <c r="AB57" s="95"/>
      <c r="AD57" s="95"/>
      <c r="AF57" s="95"/>
      <c r="AH57" s="95"/>
      <c r="AJ57" s="95"/>
      <c r="AL57" s="95"/>
      <c r="AN57" s="95"/>
      <c r="AP57" s="95"/>
      <c r="AR57" s="95"/>
    </row>
    <row r="58" spans="2:44" ht="24.75" customHeight="1" x14ac:dyDescent="0.3">
      <c r="B58" s="12" t="s">
        <v>15</v>
      </c>
      <c r="C58" s="16">
        <v>245</v>
      </c>
      <c r="D58" s="23">
        <f>C58*100/C44</f>
        <v>6.3095544681946949</v>
      </c>
      <c r="E58" s="16">
        <v>366</v>
      </c>
      <c r="F58" s="23">
        <f>E58*100/E44</f>
        <v>9.0125584831322332</v>
      </c>
      <c r="G58" s="25">
        <v>277</v>
      </c>
      <c r="H58" s="23">
        <f>G58*100/G44</f>
        <v>7.4582660204631122</v>
      </c>
      <c r="I58" s="25">
        <v>346</v>
      </c>
      <c r="J58" s="23">
        <f>I58*100/I44</f>
        <v>10.291493158834028</v>
      </c>
      <c r="K58" s="25">
        <v>163</v>
      </c>
      <c r="L58" s="23">
        <f>K58*100/K44</f>
        <v>5.1354757403906746</v>
      </c>
      <c r="M58" s="25">
        <v>118</v>
      </c>
      <c r="N58" s="23">
        <f>M58*100/M44</f>
        <v>3.5909920876445525</v>
      </c>
      <c r="O58" s="25">
        <v>68</v>
      </c>
      <c r="P58" s="23">
        <f>O58*100/O44</f>
        <v>2.2591362126245849</v>
      </c>
      <c r="R58" s="95"/>
      <c r="T58" s="95"/>
      <c r="V58" s="95"/>
      <c r="X58" s="95"/>
      <c r="Z58" s="95"/>
      <c r="AB58" s="95"/>
      <c r="AD58" s="95"/>
      <c r="AF58" s="95"/>
      <c r="AH58" s="95"/>
      <c r="AJ58" s="95"/>
      <c r="AL58" s="95"/>
      <c r="AN58" s="95"/>
      <c r="AP58" s="95"/>
      <c r="AR58" s="95"/>
    </row>
    <row r="59" spans="2:44" ht="24.75" customHeight="1" x14ac:dyDescent="0.3">
      <c r="B59" s="12" t="s">
        <v>16</v>
      </c>
      <c r="C59" s="7"/>
      <c r="D59" s="8"/>
      <c r="E59" s="7"/>
      <c r="F59" s="8"/>
      <c r="G59" s="7"/>
      <c r="H59" s="8"/>
      <c r="I59" s="7"/>
      <c r="J59" s="8"/>
      <c r="K59" s="25">
        <v>47</v>
      </c>
      <c r="L59" s="23">
        <f>K59*100/K44</f>
        <v>1.4807813484562067</v>
      </c>
      <c r="M59" s="7"/>
      <c r="N59" s="8"/>
      <c r="O59" s="7"/>
      <c r="P59" s="8"/>
      <c r="R59" s="95"/>
      <c r="T59" s="95"/>
      <c r="V59" s="95"/>
      <c r="X59" s="95"/>
      <c r="Z59" s="95"/>
      <c r="AB59" s="95"/>
      <c r="AD59" s="95"/>
      <c r="AF59" s="95"/>
      <c r="AH59" s="95"/>
      <c r="AJ59" s="95"/>
      <c r="AL59" s="95"/>
      <c r="AN59" s="95"/>
      <c r="AP59" s="95"/>
      <c r="AR59" s="95"/>
    </row>
    <row r="60" spans="2:44" ht="24.75" customHeight="1" x14ac:dyDescent="0.3">
      <c r="B60" s="12" t="s">
        <v>17</v>
      </c>
      <c r="C60" s="7"/>
      <c r="D60" s="8"/>
      <c r="E60" s="7"/>
      <c r="F60" s="8"/>
      <c r="G60" s="25">
        <v>315</v>
      </c>
      <c r="H60" s="23">
        <f>G60*100/G44</f>
        <v>8.4814216478190634</v>
      </c>
      <c r="I60" s="7"/>
      <c r="J60" s="8"/>
      <c r="K60" s="7"/>
      <c r="L60" s="8"/>
      <c r="M60" s="7"/>
      <c r="N60" s="8"/>
      <c r="O60" s="7"/>
      <c r="P60" s="8"/>
      <c r="R60" s="95"/>
      <c r="T60" s="95"/>
      <c r="V60" s="95"/>
      <c r="X60" s="95"/>
      <c r="Z60" s="95"/>
      <c r="AB60" s="95"/>
      <c r="AD60" s="95"/>
      <c r="AF60" s="95"/>
      <c r="AH60" s="95"/>
      <c r="AJ60" s="95"/>
      <c r="AL60" s="95"/>
      <c r="AN60" s="95"/>
      <c r="AP60" s="95"/>
      <c r="AR60" s="95"/>
    </row>
    <row r="61" spans="2:44" ht="24.75" customHeight="1" x14ac:dyDescent="0.3">
      <c r="B61" s="12" t="s">
        <v>19</v>
      </c>
      <c r="C61" s="16">
        <v>2241</v>
      </c>
      <c r="D61" s="23">
        <f>C61*100/C44</f>
        <v>57.713108421323717</v>
      </c>
      <c r="E61" s="16">
        <v>2125</v>
      </c>
      <c r="F61" s="23">
        <f>E61*100/E44</f>
        <v>52.327013050972667</v>
      </c>
      <c r="G61" s="25">
        <v>1833</v>
      </c>
      <c r="H61" s="23">
        <f>G61*100/G44</f>
        <v>49.353796445880455</v>
      </c>
      <c r="I61" s="25">
        <v>1049</v>
      </c>
      <c r="J61" s="23">
        <f>I61*100/I44</f>
        <v>31.201665675193336</v>
      </c>
      <c r="K61" s="25">
        <v>1131</v>
      </c>
      <c r="L61" s="23">
        <f>K61*100/K44</f>
        <v>35.63327032136106</v>
      </c>
      <c r="M61" s="8"/>
      <c r="N61" s="8"/>
      <c r="O61" s="8"/>
      <c r="P61" s="8"/>
      <c r="R61" s="95"/>
      <c r="T61" s="95"/>
      <c r="V61" s="95"/>
      <c r="X61" s="95"/>
      <c r="Z61" s="95"/>
      <c r="AB61" s="95"/>
      <c r="AD61" s="95"/>
      <c r="AF61" s="95"/>
      <c r="AH61" s="95"/>
      <c r="AJ61" s="95"/>
      <c r="AL61" s="95"/>
      <c r="AN61" s="95"/>
      <c r="AP61" s="95"/>
      <c r="AR61" s="95"/>
    </row>
    <row r="62" spans="2:44" ht="24.75" customHeight="1" x14ac:dyDescent="0.3">
      <c r="B62" s="64" t="s">
        <v>47</v>
      </c>
      <c r="C62" s="7"/>
      <c r="D62" s="8"/>
      <c r="E62" s="7"/>
      <c r="F62" s="8"/>
      <c r="G62" s="7"/>
      <c r="H62" s="8"/>
      <c r="I62" s="7"/>
      <c r="J62" s="8"/>
      <c r="K62" s="7"/>
      <c r="L62" s="8"/>
      <c r="M62" s="25">
        <v>1587</v>
      </c>
      <c r="N62" s="23">
        <f>M62*100/M44</f>
        <v>48.295800365185634</v>
      </c>
      <c r="O62" s="25">
        <v>1301</v>
      </c>
      <c r="P62" s="23">
        <f>O62*100/O44</f>
        <v>43.222591362126245</v>
      </c>
      <c r="R62" s="95"/>
      <c r="T62" s="95"/>
      <c r="V62" s="95"/>
      <c r="X62" s="95"/>
      <c r="Z62" s="95"/>
      <c r="AB62" s="95"/>
      <c r="AD62" s="95"/>
      <c r="AF62" s="95"/>
      <c r="AH62" s="95"/>
      <c r="AJ62" s="95"/>
      <c r="AL62" s="95"/>
      <c r="AN62" s="95"/>
      <c r="AP62" s="95"/>
      <c r="AR62" s="95"/>
    </row>
    <row r="63" spans="2:44" ht="24.75" customHeight="1" x14ac:dyDescent="0.3">
      <c r="B63" s="64" t="s">
        <v>186</v>
      </c>
      <c r="C63" s="7"/>
      <c r="D63" s="8"/>
      <c r="E63" s="7"/>
      <c r="F63" s="8"/>
      <c r="G63" s="7"/>
      <c r="H63" s="8"/>
      <c r="I63" s="7"/>
      <c r="J63" s="8"/>
      <c r="K63" s="7"/>
      <c r="L63" s="8"/>
      <c r="M63" s="25">
        <v>14</v>
      </c>
      <c r="N63" s="23">
        <f>M63*100/M44</f>
        <v>0.426049908703591</v>
      </c>
      <c r="O63" s="8"/>
      <c r="P63" s="8"/>
      <c r="R63" s="95"/>
      <c r="T63" s="95"/>
      <c r="V63" s="95"/>
      <c r="X63" s="95"/>
      <c r="Z63" s="95"/>
      <c r="AB63" s="95"/>
      <c r="AD63" s="95"/>
      <c r="AF63" s="95"/>
      <c r="AH63" s="95"/>
      <c r="AJ63" s="95"/>
      <c r="AL63" s="95"/>
      <c r="AN63" s="95"/>
      <c r="AP63" s="95"/>
      <c r="AR63" s="95"/>
    </row>
    <row r="64" spans="2:44" ht="24.75" customHeight="1" x14ac:dyDescent="0.3">
      <c r="B64" s="12" t="s">
        <v>185</v>
      </c>
      <c r="C64" s="7"/>
      <c r="D64" s="8"/>
      <c r="E64" s="7"/>
      <c r="F64" s="8"/>
      <c r="G64" s="7"/>
      <c r="H64" s="8"/>
      <c r="I64" s="7"/>
      <c r="J64" s="8"/>
      <c r="K64" s="16">
        <v>70</v>
      </c>
      <c r="L64" s="23">
        <f>K64*100/K44</f>
        <v>2.2054190296156269</v>
      </c>
      <c r="M64" s="8"/>
      <c r="N64" s="8"/>
      <c r="O64" s="8"/>
      <c r="P64" s="8"/>
      <c r="R64" s="95"/>
      <c r="T64" s="95"/>
      <c r="V64" s="95"/>
      <c r="X64" s="95"/>
      <c r="Z64" s="95"/>
      <c r="AB64" s="95"/>
      <c r="AD64" s="95"/>
      <c r="AF64" s="95"/>
      <c r="AH64" s="95"/>
      <c r="AJ64" s="95"/>
      <c r="AL64" s="95"/>
      <c r="AN64" s="95"/>
      <c r="AP64" s="95"/>
      <c r="AR64" s="95"/>
    </row>
    <row r="65" spans="2:44" ht="24.75" customHeight="1" x14ac:dyDescent="0.3">
      <c r="B65" s="12" t="s">
        <v>20</v>
      </c>
      <c r="C65" s="7"/>
      <c r="D65" s="8"/>
      <c r="E65" s="16">
        <v>935</v>
      </c>
      <c r="F65" s="23">
        <f>E65*100/E44</f>
        <v>23.023885742427975</v>
      </c>
      <c r="G65" s="25">
        <v>551</v>
      </c>
      <c r="H65" s="23">
        <f>G65*100/G44</f>
        <v>14.835756596661282</v>
      </c>
      <c r="I65" s="7"/>
      <c r="J65" s="21"/>
      <c r="K65" s="7"/>
      <c r="L65" s="21"/>
      <c r="M65" s="7"/>
      <c r="N65" s="9"/>
      <c r="O65" s="25">
        <v>323</v>
      </c>
      <c r="P65" s="23">
        <f>O65*100/O44</f>
        <v>10.730897009966778</v>
      </c>
      <c r="R65" s="95"/>
      <c r="T65" s="95"/>
      <c r="V65" s="95"/>
      <c r="X65" s="95"/>
      <c r="Z65" s="95"/>
      <c r="AB65" s="95"/>
      <c r="AD65" s="95"/>
      <c r="AF65" s="95"/>
      <c r="AH65" s="95"/>
      <c r="AJ65" s="95"/>
      <c r="AL65" s="95"/>
      <c r="AN65" s="95"/>
      <c r="AP65" s="95"/>
      <c r="AR65" s="95"/>
    </row>
    <row r="66" spans="2:44" ht="24.75" customHeight="1" x14ac:dyDescent="0.3">
      <c r="B66" s="12" t="s">
        <v>40</v>
      </c>
      <c r="C66" s="16">
        <v>986</v>
      </c>
      <c r="D66" s="23">
        <f>C66*100/C44</f>
        <v>25.392737574040691</v>
      </c>
      <c r="E66" s="7"/>
      <c r="F66" s="8"/>
      <c r="G66" s="7"/>
      <c r="H66" s="8"/>
      <c r="I66" s="7"/>
      <c r="J66" s="8"/>
      <c r="K66" s="7"/>
      <c r="L66" s="8"/>
      <c r="M66" s="7"/>
      <c r="N66" s="8"/>
      <c r="O66" s="7"/>
      <c r="P66" s="8"/>
      <c r="R66" s="95"/>
      <c r="T66" s="95"/>
      <c r="V66" s="95"/>
      <c r="X66" s="95"/>
      <c r="Z66" s="95"/>
      <c r="AB66" s="95"/>
      <c r="AD66" s="95"/>
      <c r="AF66" s="95"/>
      <c r="AH66" s="95"/>
      <c r="AJ66" s="95"/>
      <c r="AL66" s="95"/>
      <c r="AN66" s="95"/>
      <c r="AP66" s="95"/>
      <c r="AR66" s="95"/>
    </row>
    <row r="67" spans="2:44" ht="24.75" customHeight="1" x14ac:dyDescent="0.3">
      <c r="B67" s="64" t="s">
        <v>41</v>
      </c>
      <c r="C67" s="8"/>
      <c r="D67" s="8"/>
      <c r="E67" s="7"/>
      <c r="F67" s="8"/>
      <c r="G67" s="7"/>
      <c r="H67" s="8"/>
      <c r="I67" s="25">
        <v>1344</v>
      </c>
      <c r="J67" s="23">
        <f>I67*100/I44</f>
        <v>39.976204640095183</v>
      </c>
      <c r="K67" s="7"/>
      <c r="L67" s="8"/>
      <c r="M67" s="7"/>
      <c r="N67" s="8"/>
      <c r="O67" s="7"/>
      <c r="P67" s="8"/>
      <c r="R67" s="95"/>
      <c r="T67" s="95"/>
      <c r="V67" s="95"/>
      <c r="X67" s="95"/>
      <c r="Z67" s="95"/>
      <c r="AB67" s="95"/>
      <c r="AD67" s="95"/>
      <c r="AF67" s="95"/>
      <c r="AH67" s="95"/>
      <c r="AJ67" s="95"/>
      <c r="AL67" s="95"/>
      <c r="AN67" s="95"/>
      <c r="AP67" s="95"/>
      <c r="AR67" s="95"/>
    </row>
    <row r="68" spans="2:44" ht="24.75" customHeight="1" x14ac:dyDescent="0.3">
      <c r="B68" s="64" t="s">
        <v>43</v>
      </c>
      <c r="C68" s="8"/>
      <c r="D68" s="8"/>
      <c r="E68" s="7"/>
      <c r="F68" s="8"/>
      <c r="G68" s="7"/>
      <c r="H68" s="8"/>
      <c r="I68" s="8"/>
      <c r="J68" s="8"/>
      <c r="K68" s="25">
        <v>1145</v>
      </c>
      <c r="L68" s="23">
        <f>K68*100/K44</f>
        <v>36.074354127284181</v>
      </c>
      <c r="M68" s="8"/>
      <c r="N68" s="8"/>
      <c r="O68" s="8"/>
      <c r="P68" s="8"/>
      <c r="R68" s="95"/>
      <c r="T68" s="95"/>
      <c r="V68" s="95"/>
      <c r="X68" s="95"/>
      <c r="Z68" s="95"/>
      <c r="AB68" s="95"/>
      <c r="AD68" s="95"/>
      <c r="AF68" s="95"/>
      <c r="AH68" s="95"/>
      <c r="AJ68" s="95"/>
      <c r="AL68" s="95"/>
      <c r="AN68" s="95"/>
      <c r="AP68" s="95"/>
      <c r="AR68" s="95"/>
    </row>
    <row r="69" spans="2:44" ht="24.75" customHeight="1" x14ac:dyDescent="0.3">
      <c r="B69" s="64" t="s">
        <v>48</v>
      </c>
      <c r="C69" s="8"/>
      <c r="D69" s="8"/>
      <c r="E69" s="7"/>
      <c r="F69" s="8"/>
      <c r="G69" s="7"/>
      <c r="H69" s="8"/>
      <c r="I69" s="8"/>
      <c r="J69" s="8"/>
      <c r="K69" s="8"/>
      <c r="L69" s="8"/>
      <c r="M69" s="25">
        <v>1236</v>
      </c>
      <c r="N69" s="23">
        <f>M69*100/M44</f>
        <v>37.614120511259891</v>
      </c>
      <c r="O69" s="8"/>
      <c r="P69" s="8"/>
      <c r="R69" s="95"/>
      <c r="T69" s="95"/>
      <c r="V69" s="95"/>
      <c r="X69" s="95"/>
      <c r="Z69" s="95"/>
      <c r="AB69" s="95"/>
      <c r="AD69" s="95"/>
      <c r="AF69" s="95"/>
      <c r="AH69" s="95"/>
      <c r="AJ69" s="95"/>
      <c r="AL69" s="95"/>
      <c r="AN69" s="95"/>
      <c r="AP69" s="95"/>
      <c r="AR69" s="95"/>
    </row>
    <row r="70" spans="2:44" ht="24.75" customHeight="1" x14ac:dyDescent="0.3">
      <c r="B70" s="12" t="s">
        <v>22</v>
      </c>
      <c r="C70" s="8"/>
      <c r="D70" s="8"/>
      <c r="E70" s="7"/>
      <c r="F70" s="8"/>
      <c r="G70" s="7"/>
      <c r="H70" s="8"/>
      <c r="I70" s="7"/>
      <c r="J70" s="8"/>
      <c r="K70" s="25">
        <v>82</v>
      </c>
      <c r="L70" s="23">
        <f>K70*100/K44</f>
        <v>2.5834908632640201</v>
      </c>
      <c r="M70" s="25">
        <v>44</v>
      </c>
      <c r="N70" s="23">
        <f>M70*100/M44</f>
        <v>1.3390139987827145</v>
      </c>
      <c r="O70" s="25">
        <v>15</v>
      </c>
      <c r="P70" s="23">
        <f>O70*100/O44</f>
        <v>0.49833887043189368</v>
      </c>
      <c r="R70" s="95"/>
      <c r="T70" s="95"/>
      <c r="V70" s="95"/>
      <c r="X70" s="95"/>
      <c r="Z70" s="95"/>
      <c r="AB70" s="95"/>
      <c r="AD70" s="95"/>
      <c r="AF70" s="95"/>
      <c r="AH70" s="95"/>
      <c r="AJ70" s="95"/>
      <c r="AL70" s="95"/>
      <c r="AN70" s="95"/>
      <c r="AP70" s="95"/>
      <c r="AR70" s="95"/>
    </row>
    <row r="71" spans="2:44" ht="24.75" customHeight="1" x14ac:dyDescent="0.3">
      <c r="B71" s="12" t="s">
        <v>23</v>
      </c>
      <c r="C71" s="8"/>
      <c r="D71" s="8"/>
      <c r="E71" s="7"/>
      <c r="F71" s="8"/>
      <c r="G71" s="7"/>
      <c r="H71" s="8"/>
      <c r="I71" s="7"/>
      <c r="J71" s="8"/>
      <c r="K71" s="8"/>
      <c r="L71" s="8"/>
      <c r="M71" s="8"/>
      <c r="N71" s="8"/>
      <c r="O71" s="25">
        <v>64</v>
      </c>
      <c r="P71" s="23">
        <f>O71*100/O44</f>
        <v>2.1262458471760799</v>
      </c>
      <c r="R71" s="95"/>
      <c r="T71" s="95"/>
      <c r="V71" s="95"/>
      <c r="X71" s="95"/>
      <c r="Z71" s="95"/>
      <c r="AB71" s="95"/>
      <c r="AD71" s="95"/>
      <c r="AF71" s="95"/>
      <c r="AH71" s="95"/>
      <c r="AJ71" s="95"/>
      <c r="AL71" s="95"/>
      <c r="AN71" s="95"/>
      <c r="AP71" s="95"/>
      <c r="AR71" s="95"/>
    </row>
    <row r="72" spans="2:44" ht="24.75" customHeight="1" x14ac:dyDescent="0.3">
      <c r="B72" s="12" t="s">
        <v>24</v>
      </c>
      <c r="C72" s="22">
        <v>301</v>
      </c>
      <c r="D72" s="23">
        <f>C72*100/C44</f>
        <v>7.7517383466391969</v>
      </c>
      <c r="E72" s="7"/>
      <c r="F72" s="8"/>
      <c r="G72" s="8"/>
      <c r="H72" s="8"/>
      <c r="I72" s="8"/>
      <c r="J72" s="8"/>
      <c r="K72" s="8"/>
      <c r="L72" s="8"/>
      <c r="M72" s="8"/>
      <c r="N72" s="8"/>
      <c r="O72" s="8"/>
      <c r="P72" s="8"/>
      <c r="R72" s="95"/>
      <c r="T72" s="95"/>
      <c r="V72" s="95"/>
      <c r="X72" s="95"/>
      <c r="Z72" s="95"/>
      <c r="AB72" s="95"/>
      <c r="AD72" s="95"/>
      <c r="AF72" s="95"/>
      <c r="AH72" s="95"/>
      <c r="AJ72" s="95"/>
      <c r="AL72" s="95"/>
      <c r="AN72" s="95"/>
      <c r="AP72" s="95"/>
      <c r="AR72" s="95"/>
    </row>
    <row r="73" spans="2:44" ht="3.75" customHeight="1" x14ac:dyDescent="0.3">
      <c r="B73" s="13"/>
      <c r="C73" s="14"/>
      <c r="D73" s="14"/>
      <c r="E73" s="14"/>
      <c r="F73" s="14"/>
      <c r="G73" s="14"/>
      <c r="H73" s="14"/>
      <c r="I73" s="14"/>
      <c r="J73" s="14"/>
      <c r="K73" s="14"/>
      <c r="L73" s="14"/>
      <c r="M73" s="14"/>
      <c r="N73" s="14"/>
      <c r="O73" s="14"/>
      <c r="P73" s="14"/>
    </row>
    <row r="74" spans="2:44" ht="14.25" customHeight="1" x14ac:dyDescent="0.3">
      <c r="B74" s="6" t="s">
        <v>438</v>
      </c>
    </row>
    <row r="75" spans="2:44" ht="14.25" customHeight="1" x14ac:dyDescent="0.3"/>
    <row r="76" spans="2:44" ht="30" customHeight="1" x14ac:dyDescent="0.3">
      <c r="B76" s="115" t="s">
        <v>219</v>
      </c>
      <c r="C76" s="115"/>
      <c r="D76" s="115"/>
      <c r="E76" s="115"/>
      <c r="F76" s="115"/>
      <c r="G76" s="115"/>
      <c r="H76" s="115"/>
      <c r="I76" s="115"/>
      <c r="J76" s="115"/>
      <c r="K76" s="115"/>
      <c r="L76" s="115"/>
      <c r="M76" s="115"/>
      <c r="N76" s="115"/>
      <c r="O76" s="115"/>
      <c r="P76" s="115"/>
    </row>
    <row r="77" spans="2:44" ht="14.25" customHeight="1" x14ac:dyDescent="0.3">
      <c r="B77" s="15" t="s">
        <v>27</v>
      </c>
      <c r="C77" s="125">
        <v>2001</v>
      </c>
      <c r="D77" s="126"/>
      <c r="E77" s="129">
        <v>2005</v>
      </c>
      <c r="F77" s="130"/>
      <c r="G77" s="125">
        <v>2009</v>
      </c>
      <c r="H77" s="126"/>
      <c r="I77" s="129">
        <v>2013</v>
      </c>
      <c r="J77" s="126"/>
      <c r="K77" s="129">
        <v>2017</v>
      </c>
      <c r="L77" s="126"/>
      <c r="M77" s="125">
        <v>2021</v>
      </c>
      <c r="N77" s="130"/>
      <c r="O77" s="125">
        <v>2025</v>
      </c>
      <c r="P77" s="130"/>
    </row>
    <row r="78" spans="2:44" ht="15" customHeight="1" x14ac:dyDescent="0.3">
      <c r="B78" s="134" t="s">
        <v>0</v>
      </c>
      <c r="C78" s="132">
        <v>44911</v>
      </c>
      <c r="D78" s="128"/>
      <c r="E78" s="119">
        <v>44843</v>
      </c>
      <c r="F78" s="118"/>
      <c r="G78" s="137">
        <v>44845</v>
      </c>
      <c r="H78" s="127"/>
      <c r="I78" s="135">
        <v>44833</v>
      </c>
      <c r="J78" s="128"/>
      <c r="K78" s="135">
        <v>44835</v>
      </c>
      <c r="L78" s="128"/>
      <c r="M78" s="123">
        <v>44830</v>
      </c>
      <c r="N78" s="143"/>
      <c r="O78" s="123">
        <v>45942</v>
      </c>
      <c r="P78" s="143"/>
    </row>
    <row r="79" spans="2:44" ht="14.25" customHeight="1" x14ac:dyDescent="0.3">
      <c r="B79" s="133"/>
      <c r="C79" s="68" t="s">
        <v>4</v>
      </c>
      <c r="D79" s="72" t="s">
        <v>5</v>
      </c>
      <c r="E79" s="72" t="s">
        <v>4</v>
      </c>
      <c r="F79" s="72" t="s">
        <v>5</v>
      </c>
      <c r="G79" s="72" t="s">
        <v>4</v>
      </c>
      <c r="H79" s="71" t="s">
        <v>5</v>
      </c>
      <c r="I79" s="72" t="s">
        <v>4</v>
      </c>
      <c r="J79" s="71" t="s">
        <v>5</v>
      </c>
      <c r="K79" s="68" t="s">
        <v>4</v>
      </c>
      <c r="L79" s="71" t="s">
        <v>5</v>
      </c>
      <c r="M79" s="68" t="s">
        <v>4</v>
      </c>
      <c r="N79" s="71" t="s">
        <v>5</v>
      </c>
      <c r="O79" s="68" t="s">
        <v>4</v>
      </c>
      <c r="P79" s="71" t="s">
        <v>5</v>
      </c>
    </row>
    <row r="80" spans="2:44" ht="24.75" customHeight="1" x14ac:dyDescent="0.3">
      <c r="B80" s="10" t="s">
        <v>1</v>
      </c>
      <c r="C80" s="16">
        <v>6421</v>
      </c>
      <c r="D80" s="23">
        <v>100</v>
      </c>
      <c r="E80" s="16">
        <v>6123</v>
      </c>
      <c r="F80" s="23">
        <v>100</v>
      </c>
      <c r="G80" s="16">
        <v>6111</v>
      </c>
      <c r="H80" s="23">
        <v>100</v>
      </c>
      <c r="I80" s="16">
        <v>5743</v>
      </c>
      <c r="J80" s="23">
        <v>100</v>
      </c>
      <c r="K80" s="16">
        <v>5711</v>
      </c>
      <c r="L80" s="23">
        <v>100</v>
      </c>
      <c r="M80" s="16">
        <v>5745</v>
      </c>
      <c r="N80" s="23">
        <v>100</v>
      </c>
      <c r="O80" s="16">
        <v>5521</v>
      </c>
      <c r="P80" s="23">
        <v>100</v>
      </c>
      <c r="R80" s="95"/>
      <c r="T80" s="95"/>
      <c r="V80" s="95"/>
      <c r="X80" s="95"/>
      <c r="Z80" s="95"/>
      <c r="AB80" s="95"/>
      <c r="AD80" s="95"/>
      <c r="AF80" s="95"/>
      <c r="AH80" s="95"/>
      <c r="AJ80" s="95"/>
      <c r="AL80" s="95"/>
      <c r="AN80" s="95"/>
      <c r="AP80" s="95"/>
      <c r="AR80" s="95"/>
    </row>
    <row r="81" spans="2:44" ht="24.75" customHeight="1" x14ac:dyDescent="0.3">
      <c r="B81" s="11" t="s">
        <v>28</v>
      </c>
      <c r="C81" s="16">
        <v>3527</v>
      </c>
      <c r="D81" s="23">
        <f>C81*100/C80</f>
        <v>54.929138763432491</v>
      </c>
      <c r="E81" s="16">
        <v>3470</v>
      </c>
      <c r="F81" s="23">
        <f>E81*100/E80</f>
        <v>56.67156622570635</v>
      </c>
      <c r="G81" s="16">
        <v>3079</v>
      </c>
      <c r="H81" s="23">
        <f>G81*100/G80</f>
        <v>50.384552446408115</v>
      </c>
      <c r="I81" s="16">
        <v>2918</v>
      </c>
      <c r="J81" s="23">
        <f>I81*100/I80</f>
        <v>50.809681351210166</v>
      </c>
      <c r="K81" s="16">
        <v>2995</v>
      </c>
      <c r="L81" s="23">
        <f>K81*100/K80</f>
        <v>52.442654526352655</v>
      </c>
      <c r="M81" s="16">
        <v>2996</v>
      </c>
      <c r="N81" s="23">
        <f>M81*100/M80</f>
        <v>52.149695387293299</v>
      </c>
      <c r="O81" s="16">
        <v>2712</v>
      </c>
      <c r="P81" s="23">
        <f>O81*100/O80</f>
        <v>49.121535953631586</v>
      </c>
      <c r="R81" s="95"/>
      <c r="T81" s="95"/>
      <c r="V81" s="95"/>
      <c r="X81" s="95"/>
      <c r="Z81" s="95"/>
      <c r="AB81" s="95"/>
      <c r="AD81" s="95"/>
      <c r="AF81" s="95"/>
      <c r="AH81" s="95"/>
      <c r="AJ81" s="95"/>
      <c r="AL81" s="95"/>
      <c r="AN81" s="95"/>
      <c r="AP81" s="95"/>
      <c r="AR81" s="95"/>
    </row>
    <row r="82" spans="2:44" ht="24.75" customHeight="1" x14ac:dyDescent="0.3">
      <c r="B82" s="11" t="s">
        <v>2</v>
      </c>
      <c r="C82" s="16">
        <v>66</v>
      </c>
      <c r="D82" s="23">
        <f>C82*100/C81</f>
        <v>1.8712787071165295</v>
      </c>
      <c r="E82" s="16">
        <v>59</v>
      </c>
      <c r="F82" s="23">
        <f>E82*100/E81</f>
        <v>1.7002881844380404</v>
      </c>
      <c r="G82" s="16">
        <v>31</v>
      </c>
      <c r="H82" s="23">
        <f>G82*100/G81</f>
        <v>1.006820396232543</v>
      </c>
      <c r="I82" s="16">
        <v>56</v>
      </c>
      <c r="J82" s="23">
        <f>I82*100/I81</f>
        <v>1.9191226867717615</v>
      </c>
      <c r="K82" s="16">
        <v>37</v>
      </c>
      <c r="L82" s="23">
        <f>K82*100/K81</f>
        <v>1.2353923205342237</v>
      </c>
      <c r="M82" s="16">
        <v>35</v>
      </c>
      <c r="N82" s="23">
        <f>M82*100/M81</f>
        <v>1.1682242990654206</v>
      </c>
      <c r="O82" s="16">
        <v>20</v>
      </c>
      <c r="P82" s="23">
        <f>O82*100/O81</f>
        <v>0.73746312684365778</v>
      </c>
      <c r="R82" s="95"/>
      <c r="T82" s="95"/>
      <c r="V82" s="95"/>
      <c r="X82" s="95"/>
      <c r="Z82" s="95"/>
      <c r="AB82" s="95"/>
      <c r="AD82" s="95"/>
      <c r="AF82" s="95"/>
      <c r="AH82" s="95"/>
      <c r="AJ82" s="95"/>
      <c r="AL82" s="95"/>
      <c r="AN82" s="95"/>
      <c r="AP82" s="95"/>
      <c r="AR82" s="95"/>
    </row>
    <row r="83" spans="2:44" ht="24.75" customHeight="1" x14ac:dyDescent="0.3">
      <c r="B83" s="6" t="s">
        <v>3</v>
      </c>
      <c r="C83" s="16">
        <v>62</v>
      </c>
      <c r="D83" s="23">
        <f>C83*100/C81</f>
        <v>1.7578678763821944</v>
      </c>
      <c r="E83" s="16">
        <v>61</v>
      </c>
      <c r="F83" s="23">
        <f>E83*100/E81</f>
        <v>1.7579250720461095</v>
      </c>
      <c r="G83" s="25">
        <v>25</v>
      </c>
      <c r="H83" s="23">
        <f>G83*100/G81</f>
        <v>0.81195193244559927</v>
      </c>
      <c r="I83" s="25">
        <v>119</v>
      </c>
      <c r="J83" s="23">
        <f>I83*100/I81</f>
        <v>4.0781357093899935</v>
      </c>
      <c r="K83" s="25">
        <v>81</v>
      </c>
      <c r="L83" s="23">
        <f>K83*100/K81</f>
        <v>2.704507512520868</v>
      </c>
      <c r="M83" s="25">
        <v>44</v>
      </c>
      <c r="N83" s="23">
        <f>M83*100/M81</f>
        <v>1.4686248331108145</v>
      </c>
      <c r="O83" s="25">
        <v>33</v>
      </c>
      <c r="P83" s="23">
        <f>O83*100/O81</f>
        <v>1.2168141592920354</v>
      </c>
      <c r="R83" s="95"/>
      <c r="T83" s="95"/>
      <c r="V83" s="95"/>
      <c r="X83" s="95"/>
      <c r="Z83" s="95"/>
      <c r="AB83" s="95"/>
      <c r="AD83" s="95"/>
      <c r="AF83" s="95"/>
      <c r="AH83" s="95"/>
      <c r="AJ83" s="95"/>
      <c r="AL83" s="95"/>
      <c r="AN83" s="95"/>
      <c r="AP83" s="95"/>
      <c r="AR83" s="95"/>
    </row>
    <row r="84" spans="2:44" ht="24.75" customHeight="1" x14ac:dyDescent="0.3">
      <c r="B84" s="6" t="s">
        <v>436</v>
      </c>
      <c r="C84" s="8"/>
      <c r="D84" s="8"/>
      <c r="E84" s="8"/>
      <c r="F84" s="8"/>
      <c r="G84" s="8"/>
      <c r="H84" s="8"/>
      <c r="I84" s="8"/>
      <c r="J84" s="8"/>
      <c r="K84" s="8"/>
      <c r="L84" s="8"/>
      <c r="M84" s="8"/>
      <c r="N84" s="8"/>
      <c r="O84" s="25">
        <v>7</v>
      </c>
      <c r="P84" s="23">
        <f>O84*100/O81</f>
        <v>0.25811209439528021</v>
      </c>
      <c r="R84" s="95"/>
      <c r="T84" s="95"/>
      <c r="V84" s="95"/>
      <c r="X84" s="95"/>
      <c r="Z84" s="95"/>
      <c r="AB84" s="95"/>
      <c r="AD84" s="95"/>
      <c r="AF84" s="95"/>
      <c r="AH84" s="95"/>
      <c r="AJ84" s="95"/>
      <c r="AL84" s="95"/>
      <c r="AN84" s="95"/>
      <c r="AP84" s="95"/>
      <c r="AR84" s="95"/>
    </row>
    <row r="85" spans="2:44" ht="24.75" customHeight="1" x14ac:dyDescent="0.3">
      <c r="B85" s="11" t="s">
        <v>7</v>
      </c>
      <c r="C85" s="8"/>
      <c r="D85" s="8"/>
      <c r="E85" s="16">
        <v>208</v>
      </c>
      <c r="F85" s="23">
        <f>E85*100/E81</f>
        <v>5.9942363112391934</v>
      </c>
      <c r="G85" s="25">
        <v>151</v>
      </c>
      <c r="H85" s="23">
        <f>G85*100/G81</f>
        <v>4.9041896719714195</v>
      </c>
      <c r="I85" s="7"/>
      <c r="J85" s="8"/>
      <c r="K85" s="7"/>
      <c r="L85" s="8"/>
      <c r="M85" s="7"/>
      <c r="N85" s="8"/>
      <c r="O85" s="25">
        <v>24</v>
      </c>
      <c r="P85" s="23">
        <f>O85*100/O81</f>
        <v>0.88495575221238942</v>
      </c>
      <c r="R85" s="95"/>
      <c r="T85" s="95"/>
      <c r="V85" s="95"/>
      <c r="X85" s="95"/>
      <c r="Z85" s="95"/>
      <c r="AB85" s="95"/>
      <c r="AD85" s="95"/>
      <c r="AF85" s="95"/>
      <c r="AH85" s="95"/>
      <c r="AJ85" s="95"/>
      <c r="AL85" s="95"/>
      <c r="AN85" s="95"/>
      <c r="AP85" s="95"/>
      <c r="AR85" s="95"/>
    </row>
    <row r="86" spans="2:44" ht="24.75" customHeight="1" x14ac:dyDescent="0.3">
      <c r="B86" s="12" t="s">
        <v>8</v>
      </c>
      <c r="C86" s="8"/>
      <c r="D86" s="8"/>
      <c r="E86" s="16">
        <v>381</v>
      </c>
      <c r="F86" s="23">
        <f>E86*100/E81</f>
        <v>10.979827089337176</v>
      </c>
      <c r="G86" s="25">
        <v>350</v>
      </c>
      <c r="H86" s="23">
        <f>G86*100/G81</f>
        <v>11.367327054238389</v>
      </c>
      <c r="I86" s="25">
        <v>416</v>
      </c>
      <c r="J86" s="23">
        <f>I86*100/I81</f>
        <v>14.256339958875943</v>
      </c>
      <c r="K86" s="25">
        <v>341</v>
      </c>
      <c r="L86" s="23">
        <f>K86*100/K81</f>
        <v>11.385642737896495</v>
      </c>
      <c r="M86" s="8"/>
      <c r="N86" s="8"/>
      <c r="O86" s="8"/>
      <c r="P86" s="8"/>
      <c r="R86" s="95"/>
      <c r="T86" s="95"/>
      <c r="V86" s="95"/>
      <c r="X86" s="95"/>
      <c r="Z86" s="95"/>
      <c r="AB86" s="95"/>
      <c r="AD86" s="95"/>
      <c r="AF86" s="95"/>
      <c r="AH86" s="95"/>
      <c r="AJ86" s="95"/>
      <c r="AL86" s="95"/>
      <c r="AN86" s="95"/>
      <c r="AP86" s="95"/>
      <c r="AR86" s="95"/>
    </row>
    <row r="87" spans="2:44" ht="24.75" customHeight="1" x14ac:dyDescent="0.3">
      <c r="B87" s="12" t="s">
        <v>10</v>
      </c>
      <c r="C87" s="8"/>
      <c r="D87" s="8"/>
      <c r="E87" s="7"/>
      <c r="F87" s="8"/>
      <c r="G87" s="7"/>
      <c r="H87" s="8"/>
      <c r="I87" s="7"/>
      <c r="J87" s="8"/>
      <c r="K87" s="7"/>
      <c r="L87" s="8"/>
      <c r="M87" s="22">
        <v>75</v>
      </c>
      <c r="N87" s="23">
        <f>M87*100/M81</f>
        <v>2.5033377837116153</v>
      </c>
      <c r="O87" s="22">
        <v>344</v>
      </c>
      <c r="P87" s="23">
        <f>O87*100/O81</f>
        <v>12.684365781710914</v>
      </c>
      <c r="R87" s="95"/>
      <c r="T87" s="95"/>
      <c r="V87" s="95"/>
      <c r="X87" s="95"/>
      <c r="Z87" s="95"/>
      <c r="AB87" s="95"/>
      <c r="AD87" s="95"/>
      <c r="AF87" s="95"/>
      <c r="AH87" s="95"/>
      <c r="AJ87" s="95"/>
      <c r="AL87" s="95"/>
      <c r="AN87" s="95"/>
      <c r="AP87" s="95"/>
      <c r="AR87" s="95"/>
    </row>
    <row r="88" spans="2:44" ht="24.75" customHeight="1" x14ac:dyDescent="0.3">
      <c r="B88" s="11" t="s">
        <v>11</v>
      </c>
      <c r="C88" s="8"/>
      <c r="D88" s="8"/>
      <c r="E88" s="7"/>
      <c r="F88" s="8"/>
      <c r="G88" s="7"/>
      <c r="H88" s="8"/>
      <c r="I88" s="7"/>
      <c r="J88" s="8"/>
      <c r="K88" s="7"/>
      <c r="L88" s="8"/>
      <c r="M88" s="25">
        <v>96</v>
      </c>
      <c r="N88" s="23">
        <f>M88*100/M81</f>
        <v>3.2042723631508676</v>
      </c>
      <c r="O88" s="25">
        <v>94</v>
      </c>
      <c r="P88" s="23">
        <f>O88*100/O81</f>
        <v>3.4660766961651919</v>
      </c>
      <c r="R88" s="95"/>
      <c r="T88" s="95"/>
      <c r="V88" s="95"/>
      <c r="X88" s="95"/>
      <c r="Z88" s="95"/>
      <c r="AB88" s="95"/>
      <c r="AD88" s="95"/>
      <c r="AF88" s="95"/>
      <c r="AH88" s="95"/>
      <c r="AJ88" s="95"/>
      <c r="AL88" s="95"/>
      <c r="AN88" s="95"/>
      <c r="AP88" s="95"/>
      <c r="AR88" s="95"/>
    </row>
    <row r="89" spans="2:44" ht="24.75" customHeight="1" x14ac:dyDescent="0.3">
      <c r="B89" s="12" t="s">
        <v>12</v>
      </c>
      <c r="C89" s="8"/>
      <c r="D89" s="8"/>
      <c r="E89" s="7"/>
      <c r="F89" s="8"/>
      <c r="G89" s="7"/>
      <c r="H89" s="8"/>
      <c r="I89" s="7"/>
      <c r="J89" s="8"/>
      <c r="K89" s="7"/>
      <c r="L89" s="8"/>
      <c r="M89" s="22">
        <v>38</v>
      </c>
      <c r="N89" s="23">
        <f>M89*100/M81</f>
        <v>1.2683578104138853</v>
      </c>
      <c r="O89" s="22">
        <v>530</v>
      </c>
      <c r="P89" s="23">
        <f>O89*100/O81</f>
        <v>19.542772861356934</v>
      </c>
      <c r="R89" s="95"/>
      <c r="T89" s="95"/>
      <c r="V89" s="95"/>
      <c r="X89" s="95"/>
      <c r="Z89" s="95"/>
      <c r="AB89" s="95"/>
      <c r="AD89" s="95"/>
      <c r="AF89" s="95"/>
      <c r="AH89" s="95"/>
      <c r="AJ89" s="95"/>
      <c r="AL89" s="95"/>
      <c r="AN89" s="95"/>
      <c r="AP89" s="95"/>
      <c r="AR89" s="95"/>
    </row>
    <row r="90" spans="2:44" ht="24.75" customHeight="1" x14ac:dyDescent="0.3">
      <c r="B90" s="12" t="s">
        <v>45</v>
      </c>
      <c r="C90" s="8"/>
      <c r="D90" s="8"/>
      <c r="E90" s="7"/>
      <c r="F90" s="8"/>
      <c r="G90" s="7"/>
      <c r="H90" s="8"/>
      <c r="I90" s="7"/>
      <c r="J90" s="8"/>
      <c r="K90" s="7"/>
      <c r="L90" s="8"/>
      <c r="M90" s="22">
        <v>21</v>
      </c>
      <c r="N90" s="23">
        <f>M90*100/M81</f>
        <v>0.7009345794392523</v>
      </c>
      <c r="O90" s="22">
        <v>25</v>
      </c>
      <c r="P90" s="23">
        <f>O90*100/O81</f>
        <v>0.92182890855457222</v>
      </c>
      <c r="R90" s="95"/>
      <c r="T90" s="95"/>
      <c r="V90" s="95"/>
      <c r="X90" s="95"/>
      <c r="Z90" s="95"/>
      <c r="AB90" s="95"/>
      <c r="AD90" s="95"/>
      <c r="AF90" s="95"/>
      <c r="AH90" s="95"/>
      <c r="AJ90" s="95"/>
      <c r="AL90" s="95"/>
      <c r="AN90" s="95"/>
      <c r="AP90" s="95"/>
      <c r="AR90" s="95"/>
    </row>
    <row r="91" spans="2:44" ht="24.75" customHeight="1" x14ac:dyDescent="0.3">
      <c r="B91" s="12" t="s">
        <v>13</v>
      </c>
      <c r="C91" s="8"/>
      <c r="D91" s="8"/>
      <c r="E91" s="7"/>
      <c r="F91" s="8"/>
      <c r="G91" s="25">
        <v>41</v>
      </c>
      <c r="H91" s="23">
        <f>G91*100/G81</f>
        <v>1.3316011692107828</v>
      </c>
      <c r="I91" s="7"/>
      <c r="J91" s="8"/>
      <c r="K91" s="7"/>
      <c r="L91" s="8"/>
      <c r="M91" s="7"/>
      <c r="N91" s="8"/>
      <c r="O91" s="22">
        <v>6</v>
      </c>
      <c r="P91" s="23">
        <f>O91*100/O81</f>
        <v>0.22123893805309736</v>
      </c>
      <c r="R91" s="95"/>
      <c r="T91" s="95"/>
      <c r="V91" s="95"/>
      <c r="X91" s="95"/>
      <c r="Z91" s="95"/>
      <c r="AB91" s="95"/>
      <c r="AD91" s="95"/>
      <c r="AF91" s="95"/>
      <c r="AH91" s="95"/>
      <c r="AJ91" s="95"/>
      <c r="AL91" s="95"/>
      <c r="AN91" s="95"/>
      <c r="AP91" s="95"/>
      <c r="AR91" s="95"/>
    </row>
    <row r="92" spans="2:44" ht="24.75" customHeight="1" x14ac:dyDescent="0.3">
      <c r="B92" s="12" t="s">
        <v>44</v>
      </c>
      <c r="C92" s="8"/>
      <c r="D92" s="8"/>
      <c r="E92" s="7"/>
      <c r="F92" s="8"/>
      <c r="G92" s="8"/>
      <c r="H92" s="8"/>
      <c r="I92" s="8"/>
      <c r="J92" s="8"/>
      <c r="K92" s="25">
        <v>86</v>
      </c>
      <c r="L92" s="23">
        <f>K92*100/K81</f>
        <v>2.8714524207011687</v>
      </c>
      <c r="M92" s="8"/>
      <c r="N92" s="8"/>
      <c r="O92" s="8"/>
      <c r="P92" s="8"/>
      <c r="R92" s="95"/>
      <c r="T92" s="95"/>
      <c r="V92" s="95"/>
      <c r="X92" s="95"/>
      <c r="Z92" s="95"/>
      <c r="AB92" s="95"/>
      <c r="AD92" s="95"/>
      <c r="AF92" s="95"/>
      <c r="AH92" s="95"/>
      <c r="AJ92" s="95"/>
      <c r="AL92" s="95"/>
      <c r="AN92" s="95"/>
      <c r="AP92" s="95"/>
      <c r="AR92" s="95"/>
    </row>
    <row r="93" spans="2:44" ht="24.75" customHeight="1" x14ac:dyDescent="0.3">
      <c r="B93" s="12" t="s">
        <v>435</v>
      </c>
      <c r="C93" s="8"/>
      <c r="D93" s="8"/>
      <c r="E93" s="7"/>
      <c r="F93" s="8"/>
      <c r="G93" s="8"/>
      <c r="H93" s="8"/>
      <c r="I93" s="8"/>
      <c r="J93" s="8"/>
      <c r="K93" s="25"/>
      <c r="L93" s="23"/>
      <c r="M93" s="8"/>
      <c r="N93" s="8"/>
      <c r="O93" s="25">
        <v>13</v>
      </c>
      <c r="P93" s="23">
        <f>O93*100/O81</f>
        <v>0.47935103244837757</v>
      </c>
      <c r="R93" s="95"/>
      <c r="T93" s="95"/>
      <c r="V93" s="95"/>
      <c r="X93" s="95"/>
      <c r="Z93" s="95"/>
      <c r="AB93" s="95"/>
      <c r="AD93" s="95"/>
      <c r="AF93" s="95"/>
      <c r="AH93" s="95"/>
      <c r="AJ93" s="95"/>
      <c r="AL93" s="95"/>
      <c r="AN93" s="95"/>
      <c r="AP93" s="95"/>
      <c r="AR93" s="95"/>
    </row>
    <row r="94" spans="2:44" ht="24.75" customHeight="1" x14ac:dyDescent="0.3">
      <c r="B94" s="12" t="s">
        <v>14</v>
      </c>
      <c r="C94" s="8"/>
      <c r="D94" s="8"/>
      <c r="E94" s="7"/>
      <c r="F94" s="8"/>
      <c r="G94" s="8"/>
      <c r="H94" s="8"/>
      <c r="I94" s="8"/>
      <c r="J94" s="8"/>
      <c r="K94" s="25"/>
      <c r="L94" s="23"/>
      <c r="M94" s="8"/>
      <c r="N94" s="8"/>
      <c r="O94" s="25">
        <v>20</v>
      </c>
      <c r="P94" s="23">
        <f>O94*100/O81</f>
        <v>0.73746312684365778</v>
      </c>
      <c r="R94" s="95"/>
      <c r="T94" s="95"/>
      <c r="V94" s="95"/>
      <c r="X94" s="95"/>
      <c r="Z94" s="95"/>
      <c r="AB94" s="95"/>
      <c r="AD94" s="95"/>
      <c r="AF94" s="95"/>
      <c r="AH94" s="95"/>
      <c r="AJ94" s="95"/>
      <c r="AL94" s="95"/>
      <c r="AN94" s="95"/>
      <c r="AP94" s="95"/>
      <c r="AR94" s="95"/>
    </row>
    <row r="95" spans="2:44" ht="24.75" customHeight="1" x14ac:dyDescent="0.3">
      <c r="B95" s="12" t="s">
        <v>15</v>
      </c>
      <c r="C95" s="16">
        <v>186</v>
      </c>
      <c r="D95" s="23">
        <f>C95*100/C81</f>
        <v>5.2736036291465833</v>
      </c>
      <c r="E95" s="16">
        <v>204</v>
      </c>
      <c r="F95" s="23">
        <f>E95*100/E81</f>
        <v>5.8789625360230549</v>
      </c>
      <c r="G95" s="25">
        <v>171</v>
      </c>
      <c r="H95" s="23">
        <f>G95*100/G81</f>
        <v>5.5537512179278989</v>
      </c>
      <c r="I95" s="25">
        <v>211</v>
      </c>
      <c r="J95" s="23">
        <f>I95*100/I81</f>
        <v>7.2309801233721727</v>
      </c>
      <c r="K95" s="25">
        <v>121</v>
      </c>
      <c r="L95" s="23">
        <f>K95*100/K81</f>
        <v>4.040066777963272</v>
      </c>
      <c r="M95" s="25">
        <v>108</v>
      </c>
      <c r="N95" s="23">
        <f>M95*100/M81</f>
        <v>3.6048064085447264</v>
      </c>
      <c r="O95" s="25">
        <v>71</v>
      </c>
      <c r="P95" s="23">
        <f>O95*100/O81</f>
        <v>2.6179941002949851</v>
      </c>
      <c r="R95" s="95"/>
      <c r="T95" s="95"/>
      <c r="V95" s="95"/>
      <c r="X95" s="95"/>
      <c r="Z95" s="95"/>
      <c r="AB95" s="95"/>
      <c r="AD95" s="95"/>
      <c r="AF95" s="95"/>
      <c r="AH95" s="95"/>
      <c r="AJ95" s="95"/>
      <c r="AL95" s="95"/>
      <c r="AN95" s="95"/>
      <c r="AP95" s="95"/>
      <c r="AR95" s="95"/>
    </row>
    <row r="96" spans="2:44" ht="24.75" customHeight="1" x14ac:dyDescent="0.3">
      <c r="B96" s="11" t="s">
        <v>16</v>
      </c>
      <c r="C96" s="7"/>
      <c r="D96" s="8"/>
      <c r="E96" s="7"/>
      <c r="F96" s="8"/>
      <c r="G96" s="7"/>
      <c r="H96" s="8"/>
      <c r="I96" s="7"/>
      <c r="J96" s="8"/>
      <c r="K96" s="22">
        <v>23</v>
      </c>
      <c r="L96" s="23">
        <f>K96*100/K81</f>
        <v>0.76794657762938234</v>
      </c>
      <c r="M96" s="7"/>
      <c r="N96" s="8"/>
      <c r="O96" s="7"/>
      <c r="P96" s="8"/>
      <c r="R96" s="95"/>
      <c r="T96" s="95"/>
      <c r="V96" s="95"/>
      <c r="X96" s="95"/>
      <c r="Z96" s="95"/>
      <c r="AB96" s="95"/>
      <c r="AD96" s="95"/>
      <c r="AF96" s="95"/>
      <c r="AH96" s="95"/>
      <c r="AJ96" s="95"/>
      <c r="AL96" s="95"/>
      <c r="AN96" s="95"/>
      <c r="AP96" s="95"/>
      <c r="AR96" s="95"/>
    </row>
    <row r="97" spans="2:44" ht="24.75" customHeight="1" x14ac:dyDescent="0.3">
      <c r="B97" s="12" t="s">
        <v>17</v>
      </c>
      <c r="C97" s="7"/>
      <c r="D97" s="8"/>
      <c r="E97" s="7"/>
      <c r="F97" s="8"/>
      <c r="G97" s="22">
        <v>354</v>
      </c>
      <c r="H97" s="23">
        <f>G97*100/G81</f>
        <v>11.497239363429685</v>
      </c>
      <c r="I97" s="7"/>
      <c r="J97" s="8"/>
      <c r="K97" s="7"/>
      <c r="L97" s="8"/>
      <c r="M97" s="7"/>
      <c r="N97" s="8"/>
      <c r="O97" s="7"/>
      <c r="P97" s="8"/>
      <c r="R97" s="95"/>
      <c r="T97" s="95"/>
      <c r="V97" s="95"/>
      <c r="X97" s="95"/>
      <c r="Z97" s="95"/>
      <c r="AB97" s="95"/>
      <c r="AD97" s="95"/>
      <c r="AF97" s="95"/>
      <c r="AH97" s="95"/>
      <c r="AJ97" s="95"/>
      <c r="AL97" s="95"/>
      <c r="AN97" s="95"/>
      <c r="AP97" s="95"/>
      <c r="AR97" s="95"/>
    </row>
    <row r="98" spans="2:44" ht="24.75" customHeight="1" x14ac:dyDescent="0.3">
      <c r="B98" s="12" t="s">
        <v>19</v>
      </c>
      <c r="C98" s="16">
        <v>1778</v>
      </c>
      <c r="D98" s="23">
        <f>C98*100/C81</f>
        <v>50.411114261411967</v>
      </c>
      <c r="E98" s="16">
        <v>1613</v>
      </c>
      <c r="F98" s="23">
        <f>E98*100/E81</f>
        <v>46.484149855907781</v>
      </c>
      <c r="G98" s="25">
        <v>1497</v>
      </c>
      <c r="H98" s="23">
        <f>G98*100/G81</f>
        <v>48.619681714842478</v>
      </c>
      <c r="I98" s="25">
        <v>999</v>
      </c>
      <c r="J98" s="23">
        <f>I98*100/I81</f>
        <v>34.2357779300891</v>
      </c>
      <c r="K98" s="25">
        <v>1039</v>
      </c>
      <c r="L98" s="23">
        <f>K98*100/K81</f>
        <v>34.691151919866442</v>
      </c>
      <c r="M98" s="8"/>
      <c r="N98" s="8"/>
      <c r="O98" s="8"/>
      <c r="P98" s="8"/>
      <c r="R98" s="95"/>
      <c r="T98" s="95"/>
      <c r="V98" s="95"/>
      <c r="X98" s="95"/>
      <c r="Z98" s="95"/>
      <c r="AB98" s="95"/>
      <c r="AD98" s="95"/>
      <c r="AF98" s="95"/>
      <c r="AH98" s="95"/>
      <c r="AJ98" s="95"/>
      <c r="AL98" s="95"/>
      <c r="AN98" s="95"/>
      <c r="AP98" s="95"/>
      <c r="AR98" s="95"/>
    </row>
    <row r="99" spans="2:44" ht="24.75" customHeight="1" x14ac:dyDescent="0.3">
      <c r="B99" s="64" t="s">
        <v>47</v>
      </c>
      <c r="C99" s="7"/>
      <c r="D99" s="8"/>
      <c r="E99" s="7"/>
      <c r="F99" s="8"/>
      <c r="G99" s="7"/>
      <c r="H99" s="8"/>
      <c r="I99" s="7"/>
      <c r="J99" s="8"/>
      <c r="K99" s="7"/>
      <c r="L99" s="8"/>
      <c r="M99" s="25">
        <v>1370</v>
      </c>
      <c r="N99" s="23">
        <f>M99*100/M81</f>
        <v>45.727636849132175</v>
      </c>
      <c r="O99" s="25">
        <v>1166</v>
      </c>
      <c r="P99" s="23">
        <f>O99*100/O81</f>
        <v>42.994100294985252</v>
      </c>
      <c r="R99" s="95"/>
      <c r="T99" s="95"/>
      <c r="V99" s="95"/>
      <c r="X99" s="95"/>
      <c r="Z99" s="95"/>
      <c r="AB99" s="95"/>
      <c r="AD99" s="95"/>
      <c r="AF99" s="95"/>
      <c r="AH99" s="95"/>
      <c r="AJ99" s="95"/>
      <c r="AL99" s="95"/>
      <c r="AN99" s="95"/>
      <c r="AP99" s="95"/>
      <c r="AR99" s="95"/>
    </row>
    <row r="100" spans="2:44" ht="24.75" customHeight="1" x14ac:dyDescent="0.3">
      <c r="B100" s="64" t="s">
        <v>186</v>
      </c>
      <c r="C100" s="7"/>
      <c r="D100" s="8"/>
      <c r="E100" s="7"/>
      <c r="F100" s="8"/>
      <c r="G100" s="7"/>
      <c r="H100" s="8"/>
      <c r="I100" s="7"/>
      <c r="J100" s="8"/>
      <c r="K100" s="7"/>
      <c r="L100" s="8"/>
      <c r="M100" s="25">
        <v>11</v>
      </c>
      <c r="N100" s="23">
        <f>M100*100/M81</f>
        <v>0.36715620827770362</v>
      </c>
      <c r="O100" s="8"/>
      <c r="P100" s="8"/>
      <c r="R100" s="95"/>
      <c r="T100" s="95"/>
      <c r="V100" s="95"/>
      <c r="X100" s="95"/>
      <c r="Z100" s="95"/>
      <c r="AB100" s="95"/>
      <c r="AD100" s="95"/>
      <c r="AF100" s="95"/>
      <c r="AH100" s="95"/>
      <c r="AJ100" s="95"/>
      <c r="AL100" s="95"/>
      <c r="AN100" s="95"/>
      <c r="AP100" s="95"/>
      <c r="AR100" s="95"/>
    </row>
    <row r="101" spans="2:44" ht="24.75" customHeight="1" x14ac:dyDescent="0.3">
      <c r="B101" s="12" t="s">
        <v>185</v>
      </c>
      <c r="C101" s="7"/>
      <c r="D101" s="8"/>
      <c r="E101" s="7"/>
      <c r="F101" s="8"/>
      <c r="G101" s="7"/>
      <c r="H101" s="8"/>
      <c r="I101" s="7"/>
      <c r="J101" s="8"/>
      <c r="K101" s="16">
        <v>90</v>
      </c>
      <c r="L101" s="23">
        <f>K101*100/K81</f>
        <v>3.005008347245409</v>
      </c>
      <c r="M101" s="8"/>
      <c r="N101" s="8"/>
      <c r="O101" s="8"/>
      <c r="P101" s="8"/>
      <c r="R101" s="95"/>
      <c r="T101" s="95"/>
      <c r="V101" s="95"/>
      <c r="X101" s="95"/>
      <c r="Z101" s="95"/>
      <c r="AB101" s="95"/>
      <c r="AD101" s="95"/>
      <c r="AF101" s="95"/>
      <c r="AH101" s="95"/>
      <c r="AJ101" s="95"/>
      <c r="AL101" s="95"/>
      <c r="AN101" s="95"/>
      <c r="AP101" s="95"/>
      <c r="AR101" s="95"/>
    </row>
    <row r="102" spans="2:44" ht="24.75" customHeight="1" x14ac:dyDescent="0.3">
      <c r="B102" s="12" t="s">
        <v>20</v>
      </c>
      <c r="C102" s="7"/>
      <c r="D102" s="8"/>
      <c r="E102" s="16">
        <v>944</v>
      </c>
      <c r="F102" s="23">
        <f>E102*100/E81</f>
        <v>27.204610951008647</v>
      </c>
      <c r="G102" s="25">
        <v>459</v>
      </c>
      <c r="H102" s="23">
        <f>G102*100/G81</f>
        <v>14.907437479701201</v>
      </c>
      <c r="I102" s="7"/>
      <c r="J102" s="21"/>
      <c r="K102" s="7"/>
      <c r="L102" s="21"/>
      <c r="M102" s="7"/>
      <c r="N102" s="9"/>
      <c r="O102" s="16">
        <v>344</v>
      </c>
      <c r="P102" s="23">
        <f>O102*100/O81</f>
        <v>12.684365781710914</v>
      </c>
      <c r="R102" s="95"/>
      <c r="T102" s="95"/>
      <c r="V102" s="95"/>
      <c r="X102" s="95"/>
      <c r="Z102" s="95"/>
      <c r="AB102" s="95"/>
      <c r="AD102" s="95"/>
      <c r="AF102" s="95"/>
      <c r="AH102" s="95"/>
      <c r="AJ102" s="95"/>
      <c r="AL102" s="95"/>
      <c r="AN102" s="95"/>
      <c r="AP102" s="95"/>
      <c r="AR102" s="95"/>
    </row>
    <row r="103" spans="2:44" ht="24.75" customHeight="1" x14ac:dyDescent="0.3">
      <c r="B103" s="12" t="s">
        <v>40</v>
      </c>
      <c r="C103" s="16">
        <v>1209</v>
      </c>
      <c r="D103" s="23">
        <f>C103*100/C81</f>
        <v>34.278423589452792</v>
      </c>
      <c r="E103" s="7"/>
      <c r="F103" s="8"/>
      <c r="G103" s="7"/>
      <c r="H103" s="8"/>
      <c r="I103" s="7"/>
      <c r="J103" s="8"/>
      <c r="K103" s="7"/>
      <c r="L103" s="8"/>
      <c r="M103" s="7"/>
      <c r="N103" s="8"/>
      <c r="O103" s="7"/>
      <c r="P103" s="8"/>
      <c r="R103" s="95"/>
      <c r="T103" s="95"/>
      <c r="V103" s="95"/>
      <c r="X103" s="95"/>
      <c r="Z103" s="95"/>
      <c r="AB103" s="95"/>
      <c r="AD103" s="95"/>
      <c r="AF103" s="95"/>
      <c r="AH103" s="95"/>
      <c r="AJ103" s="95"/>
      <c r="AL103" s="95"/>
      <c r="AN103" s="95"/>
      <c r="AP103" s="95"/>
      <c r="AR103" s="95"/>
    </row>
    <row r="104" spans="2:44" ht="24.75" customHeight="1" x14ac:dyDescent="0.3">
      <c r="B104" s="64" t="s">
        <v>41</v>
      </c>
      <c r="C104" s="8"/>
      <c r="D104" s="8"/>
      <c r="E104" s="7"/>
      <c r="F104" s="8"/>
      <c r="G104" s="7"/>
      <c r="H104" s="8"/>
      <c r="I104" s="25">
        <v>1117</v>
      </c>
      <c r="J104" s="23">
        <f>I104*100/I81</f>
        <v>38.279643591501028</v>
      </c>
      <c r="K104" s="7"/>
      <c r="L104" s="8"/>
      <c r="M104" s="7"/>
      <c r="N104" s="8"/>
      <c r="O104" s="7"/>
      <c r="P104" s="8"/>
      <c r="R104" s="95"/>
      <c r="T104" s="95"/>
      <c r="V104" s="95"/>
      <c r="X104" s="95"/>
      <c r="Z104" s="95"/>
      <c r="AB104" s="95"/>
      <c r="AD104" s="95"/>
      <c r="AF104" s="95"/>
      <c r="AH104" s="95"/>
      <c r="AJ104" s="95"/>
      <c r="AL104" s="95"/>
      <c r="AN104" s="95"/>
      <c r="AP104" s="95"/>
      <c r="AR104" s="95"/>
    </row>
    <row r="105" spans="2:44" ht="24.75" customHeight="1" x14ac:dyDescent="0.3">
      <c r="B105" s="64" t="s">
        <v>43</v>
      </c>
      <c r="C105" s="8"/>
      <c r="D105" s="8"/>
      <c r="E105" s="7"/>
      <c r="F105" s="8"/>
      <c r="G105" s="7"/>
      <c r="H105" s="8"/>
      <c r="I105" s="8"/>
      <c r="J105" s="8"/>
      <c r="K105" s="25">
        <v>1113</v>
      </c>
      <c r="L105" s="23">
        <f>K105*100/K81</f>
        <v>37.16193656093489</v>
      </c>
      <c r="M105" s="8"/>
      <c r="N105" s="8"/>
      <c r="O105" s="8"/>
      <c r="P105" s="8"/>
      <c r="R105" s="95"/>
      <c r="T105" s="95"/>
      <c r="V105" s="95"/>
      <c r="X105" s="95"/>
      <c r="Z105" s="95"/>
      <c r="AB105" s="95"/>
      <c r="AD105" s="95"/>
      <c r="AF105" s="95"/>
      <c r="AH105" s="95"/>
      <c r="AJ105" s="95"/>
      <c r="AL105" s="95"/>
      <c r="AN105" s="95"/>
      <c r="AP105" s="95"/>
      <c r="AR105" s="95"/>
    </row>
    <row r="106" spans="2:44" ht="24.75" customHeight="1" x14ac:dyDescent="0.3">
      <c r="B106" s="64" t="s">
        <v>48</v>
      </c>
      <c r="C106" s="8"/>
      <c r="D106" s="8"/>
      <c r="E106" s="7"/>
      <c r="F106" s="8"/>
      <c r="G106" s="7"/>
      <c r="H106" s="8"/>
      <c r="I106" s="8"/>
      <c r="J106" s="8"/>
      <c r="K106" s="8"/>
      <c r="L106" s="8"/>
      <c r="M106" s="25">
        <v>1157</v>
      </c>
      <c r="N106" s="23">
        <f>M106*100/M81</f>
        <v>38.618157543391192</v>
      </c>
      <c r="O106" s="8"/>
      <c r="P106" s="8"/>
      <c r="R106" s="95"/>
      <c r="T106" s="95"/>
      <c r="V106" s="95"/>
      <c r="X106" s="95"/>
      <c r="Z106" s="95"/>
      <c r="AB106" s="95"/>
      <c r="AD106" s="95"/>
      <c r="AF106" s="95"/>
      <c r="AH106" s="95"/>
      <c r="AJ106" s="95"/>
      <c r="AL106" s="95"/>
      <c r="AN106" s="95"/>
      <c r="AP106" s="95"/>
      <c r="AR106" s="95"/>
    </row>
    <row r="107" spans="2:44" ht="24.75" customHeight="1" x14ac:dyDescent="0.3">
      <c r="B107" s="12" t="s">
        <v>22</v>
      </c>
      <c r="C107" s="8"/>
      <c r="D107" s="8"/>
      <c r="E107" s="7"/>
      <c r="F107" s="8"/>
      <c r="G107" s="7"/>
      <c r="H107" s="8"/>
      <c r="I107" s="7"/>
      <c r="J107" s="8"/>
      <c r="K107" s="25">
        <v>64</v>
      </c>
      <c r="L107" s="23">
        <f>K107*100/K81</f>
        <v>2.1368948247078463</v>
      </c>
      <c r="M107" s="25">
        <v>41</v>
      </c>
      <c r="N107" s="23">
        <f>M107*100/M81</f>
        <v>1.3684913217623498</v>
      </c>
      <c r="O107" s="25">
        <v>13</v>
      </c>
      <c r="P107" s="23">
        <f>O107*100/O81</f>
        <v>0.47935103244837757</v>
      </c>
      <c r="R107" s="95"/>
      <c r="T107" s="95"/>
      <c r="V107" s="95"/>
      <c r="X107" s="95"/>
      <c r="Z107" s="95"/>
      <c r="AB107" s="95"/>
      <c r="AD107" s="95"/>
      <c r="AF107" s="95"/>
      <c r="AH107" s="95"/>
      <c r="AJ107" s="95"/>
      <c r="AL107" s="95"/>
      <c r="AN107" s="95"/>
      <c r="AP107" s="95"/>
      <c r="AR107" s="95"/>
    </row>
    <row r="108" spans="2:44" ht="24.75" customHeight="1" x14ac:dyDescent="0.3">
      <c r="B108" s="12" t="s">
        <v>23</v>
      </c>
      <c r="C108" s="8"/>
      <c r="D108" s="8"/>
      <c r="E108" s="7"/>
      <c r="F108" s="8"/>
      <c r="G108" s="7"/>
      <c r="H108" s="8"/>
      <c r="I108" s="7"/>
      <c r="J108" s="8"/>
      <c r="K108" s="8"/>
      <c r="L108" s="8"/>
      <c r="M108" s="8"/>
      <c r="N108" s="8"/>
      <c r="O108" s="25">
        <v>2</v>
      </c>
      <c r="P108" s="23">
        <f>O108*100/O81</f>
        <v>7.3746312684365781E-2</v>
      </c>
      <c r="R108" s="95"/>
      <c r="T108" s="95"/>
      <c r="V108" s="95"/>
      <c r="X108" s="95"/>
      <c r="Z108" s="95"/>
      <c r="AB108" s="95"/>
      <c r="AD108" s="95"/>
      <c r="AF108" s="95"/>
      <c r="AH108" s="95"/>
      <c r="AJ108" s="95"/>
      <c r="AL108" s="95"/>
      <c r="AN108" s="95"/>
      <c r="AP108" s="95"/>
      <c r="AR108" s="95"/>
    </row>
    <row r="109" spans="2:44" ht="24.75" customHeight="1" x14ac:dyDescent="0.3">
      <c r="B109" s="12" t="s">
        <v>24</v>
      </c>
      <c r="C109" s="22">
        <v>226</v>
      </c>
      <c r="D109" s="23">
        <f>C109*100/C81</f>
        <v>6.4077119364899344</v>
      </c>
      <c r="E109" s="7"/>
      <c r="F109" s="8"/>
      <c r="G109" s="8"/>
      <c r="H109" s="8"/>
      <c r="I109" s="8"/>
      <c r="J109" s="8"/>
      <c r="K109" s="8"/>
      <c r="L109" s="8"/>
      <c r="M109" s="8"/>
      <c r="N109" s="8"/>
      <c r="O109" s="8"/>
      <c r="P109" s="8"/>
      <c r="R109" s="95"/>
      <c r="T109" s="95"/>
      <c r="V109" s="95"/>
      <c r="X109" s="95"/>
      <c r="Z109" s="95"/>
      <c r="AB109" s="95"/>
      <c r="AD109" s="95"/>
      <c r="AF109" s="95"/>
      <c r="AH109" s="95"/>
      <c r="AJ109" s="95"/>
      <c r="AL109" s="95"/>
      <c r="AN109" s="95"/>
      <c r="AP109" s="95"/>
      <c r="AR109" s="95"/>
    </row>
    <row r="110" spans="2:44" ht="3.75" customHeight="1" x14ac:dyDescent="0.3">
      <c r="B110" s="13"/>
      <c r="C110" s="14"/>
      <c r="D110" s="14"/>
      <c r="E110" s="14"/>
      <c r="F110" s="14"/>
      <c r="G110" s="14"/>
      <c r="H110" s="14"/>
      <c r="I110" s="14"/>
      <c r="J110" s="14"/>
      <c r="K110" s="14"/>
      <c r="L110" s="14"/>
      <c r="M110" s="14"/>
      <c r="N110" s="14"/>
      <c r="O110" s="14"/>
      <c r="P110" s="14"/>
      <c r="R110" s="95"/>
    </row>
    <row r="111" spans="2:44" ht="14.25" customHeight="1" x14ac:dyDescent="0.3">
      <c r="B111" s="6" t="s">
        <v>438</v>
      </c>
    </row>
    <row r="112" spans="2:44" ht="14.25" customHeight="1" x14ac:dyDescent="0.3"/>
    <row r="113" spans="2:42" ht="30" customHeight="1" x14ac:dyDescent="0.3">
      <c r="B113" s="115" t="s">
        <v>220</v>
      </c>
      <c r="C113" s="115"/>
      <c r="D113" s="115"/>
      <c r="E113" s="115"/>
      <c r="F113" s="115"/>
      <c r="G113" s="115"/>
      <c r="H113" s="115"/>
      <c r="I113" s="115"/>
      <c r="J113" s="115"/>
      <c r="K113" s="115"/>
      <c r="L113" s="115"/>
      <c r="M113" s="115"/>
      <c r="N113" s="115"/>
      <c r="O113" s="115"/>
      <c r="P113" s="115"/>
    </row>
    <row r="114" spans="2:42" ht="14.25" customHeight="1" x14ac:dyDescent="0.3">
      <c r="B114" s="15" t="s">
        <v>27</v>
      </c>
      <c r="C114" s="125">
        <v>2001</v>
      </c>
      <c r="D114" s="126"/>
      <c r="E114" s="129">
        <v>2005</v>
      </c>
      <c r="F114" s="130"/>
      <c r="G114" s="125">
        <v>2009</v>
      </c>
      <c r="H114" s="126"/>
      <c r="I114" s="129">
        <v>2013</v>
      </c>
      <c r="J114" s="126"/>
      <c r="K114" s="129">
        <v>2017</v>
      </c>
      <c r="L114" s="126"/>
      <c r="M114" s="125">
        <v>2021</v>
      </c>
      <c r="N114" s="130"/>
      <c r="O114" s="125">
        <v>2025</v>
      </c>
      <c r="P114" s="130"/>
    </row>
    <row r="115" spans="2:42" ht="15" customHeight="1" x14ac:dyDescent="0.3">
      <c r="B115" s="134" t="s">
        <v>0</v>
      </c>
      <c r="C115" s="132">
        <v>44911</v>
      </c>
      <c r="D115" s="128"/>
      <c r="E115" s="119">
        <v>44843</v>
      </c>
      <c r="F115" s="118"/>
      <c r="G115" s="137">
        <v>44845</v>
      </c>
      <c r="H115" s="127"/>
      <c r="I115" s="135">
        <v>44833</v>
      </c>
      <c r="J115" s="128"/>
      <c r="K115" s="135">
        <v>44835</v>
      </c>
      <c r="L115" s="128"/>
      <c r="M115" s="123">
        <v>44830</v>
      </c>
      <c r="N115" s="143"/>
      <c r="O115" s="123">
        <v>45942</v>
      </c>
      <c r="P115" s="143"/>
    </row>
    <row r="116" spans="2:42" ht="14.25" customHeight="1" x14ac:dyDescent="0.3">
      <c r="B116" s="133"/>
      <c r="C116" s="68" t="s">
        <v>4</v>
      </c>
      <c r="D116" s="72" t="s">
        <v>5</v>
      </c>
      <c r="E116" s="72" t="s">
        <v>4</v>
      </c>
      <c r="F116" s="72" t="s">
        <v>5</v>
      </c>
      <c r="G116" s="72" t="s">
        <v>4</v>
      </c>
      <c r="H116" s="71" t="s">
        <v>5</v>
      </c>
      <c r="I116" s="72" t="s">
        <v>4</v>
      </c>
      <c r="J116" s="71" t="s">
        <v>5</v>
      </c>
      <c r="K116" s="68" t="s">
        <v>4</v>
      </c>
      <c r="L116" s="71" t="s">
        <v>5</v>
      </c>
      <c r="M116" s="68" t="s">
        <v>4</v>
      </c>
      <c r="N116" s="71" t="s">
        <v>5</v>
      </c>
      <c r="O116" s="68" t="s">
        <v>4</v>
      </c>
      <c r="P116" s="71" t="s">
        <v>5</v>
      </c>
    </row>
    <row r="117" spans="2:42" ht="24.75" customHeight="1" x14ac:dyDescent="0.3">
      <c r="B117" s="10" t="s">
        <v>1</v>
      </c>
      <c r="C117" s="16">
        <v>15212</v>
      </c>
      <c r="D117" s="23">
        <v>100</v>
      </c>
      <c r="E117" s="16">
        <v>14697</v>
      </c>
      <c r="F117" s="23">
        <v>100</v>
      </c>
      <c r="G117" s="16">
        <v>14207</v>
      </c>
      <c r="H117" s="23">
        <v>100</v>
      </c>
      <c r="I117" s="16">
        <v>13361</v>
      </c>
      <c r="J117" s="23">
        <v>100</v>
      </c>
      <c r="K117" s="16">
        <v>12710</v>
      </c>
      <c r="L117" s="23">
        <v>100</v>
      </c>
      <c r="M117" s="16">
        <v>12303</v>
      </c>
      <c r="N117" s="23">
        <v>100</v>
      </c>
      <c r="O117" s="16">
        <v>11682</v>
      </c>
      <c r="P117" s="23">
        <v>100</v>
      </c>
      <c r="R117" s="95"/>
      <c r="T117" s="95"/>
      <c r="V117" s="95"/>
      <c r="X117" s="95"/>
      <c r="Z117" s="95"/>
      <c r="AB117" s="95"/>
      <c r="AD117" s="95"/>
      <c r="AF117" s="95"/>
      <c r="AH117" s="95"/>
      <c r="AJ117" s="95"/>
      <c r="AL117" s="95"/>
      <c r="AN117" s="95"/>
      <c r="AP117" s="95"/>
    </row>
    <row r="118" spans="2:42" ht="24.75" customHeight="1" x14ac:dyDescent="0.3">
      <c r="B118" s="11" t="s">
        <v>28</v>
      </c>
      <c r="C118" s="16">
        <v>8003</v>
      </c>
      <c r="D118" s="23">
        <f>C118*100/C117</f>
        <v>52.609781751249017</v>
      </c>
      <c r="E118" s="16">
        <v>8141</v>
      </c>
      <c r="F118" s="23">
        <f>E118*100/E117</f>
        <v>55.392256923181598</v>
      </c>
      <c r="G118" s="16">
        <v>7316</v>
      </c>
      <c r="H118" s="23">
        <f>G118*100/G117</f>
        <v>51.495741535862599</v>
      </c>
      <c r="I118" s="16">
        <v>6801</v>
      </c>
      <c r="J118" s="23">
        <f>I118*100/I117</f>
        <v>50.901878601901053</v>
      </c>
      <c r="K118" s="16">
        <v>6806</v>
      </c>
      <c r="L118" s="23">
        <f>K118*100/K117</f>
        <v>53.548387096774192</v>
      </c>
      <c r="M118" s="16">
        <v>6650</v>
      </c>
      <c r="N118" s="23">
        <f>M118*100/M117</f>
        <v>54.051857270584414</v>
      </c>
      <c r="O118" s="16">
        <v>5979</v>
      </c>
      <c r="P118" s="23">
        <f>O118*100/O117</f>
        <v>51.18130457113508</v>
      </c>
      <c r="R118" s="95"/>
      <c r="T118" s="95"/>
      <c r="V118" s="95"/>
      <c r="X118" s="95"/>
      <c r="Z118" s="95"/>
      <c r="AB118" s="95"/>
      <c r="AD118" s="95"/>
      <c r="AF118" s="95"/>
      <c r="AH118" s="95"/>
      <c r="AJ118" s="95"/>
      <c r="AL118" s="95"/>
      <c r="AN118" s="95"/>
      <c r="AP118" s="95"/>
    </row>
    <row r="119" spans="2:42" ht="24.75" customHeight="1" x14ac:dyDescent="0.3">
      <c r="B119" s="11" t="s">
        <v>2</v>
      </c>
      <c r="C119" s="16">
        <v>160</v>
      </c>
      <c r="D119" s="23">
        <f>C119*100/C118</f>
        <v>1.9992502811445707</v>
      </c>
      <c r="E119" s="16">
        <v>128</v>
      </c>
      <c r="F119" s="23">
        <f>E119*100/E118</f>
        <v>1.5722884166564304</v>
      </c>
      <c r="G119" s="16">
        <v>88</v>
      </c>
      <c r="H119" s="23">
        <f>G119*100/G118</f>
        <v>1.202843083652269</v>
      </c>
      <c r="I119" s="16">
        <v>76</v>
      </c>
      <c r="J119" s="23">
        <f>I119*100/I118</f>
        <v>1.1174827231289517</v>
      </c>
      <c r="K119" s="16">
        <v>68</v>
      </c>
      <c r="L119" s="23">
        <f>K119*100/K118</f>
        <v>0.9991184249191889</v>
      </c>
      <c r="M119" s="16">
        <v>67</v>
      </c>
      <c r="N119" s="23">
        <f>M119*100/M118</f>
        <v>1.0075187969924813</v>
      </c>
      <c r="O119" s="16">
        <v>36</v>
      </c>
      <c r="P119" s="23">
        <f>O119*100/O118</f>
        <v>0.60210737581535378</v>
      </c>
      <c r="R119" s="95"/>
      <c r="T119" s="95"/>
      <c r="V119" s="95"/>
      <c r="X119" s="95"/>
      <c r="Z119" s="95"/>
      <c r="AB119" s="95"/>
      <c r="AD119" s="95"/>
      <c r="AF119" s="95"/>
      <c r="AH119" s="95"/>
      <c r="AJ119" s="95"/>
      <c r="AL119" s="95"/>
      <c r="AN119" s="95"/>
      <c r="AP119" s="95"/>
    </row>
    <row r="120" spans="2:42" ht="24.75" customHeight="1" x14ac:dyDescent="0.3">
      <c r="B120" s="6" t="s">
        <v>3</v>
      </c>
      <c r="C120" s="16">
        <v>132</v>
      </c>
      <c r="D120" s="23">
        <f>C120*100/C118</f>
        <v>1.6493814819442709</v>
      </c>
      <c r="E120" s="16">
        <v>207</v>
      </c>
      <c r="F120" s="23">
        <f>E120*100/E118</f>
        <v>2.542685173811571</v>
      </c>
      <c r="G120" s="25">
        <v>110</v>
      </c>
      <c r="H120" s="23">
        <f>G120*100/G118</f>
        <v>1.5035538545653362</v>
      </c>
      <c r="I120" s="25">
        <v>285</v>
      </c>
      <c r="J120" s="23">
        <f>I120*100/I118</f>
        <v>4.190560211733569</v>
      </c>
      <c r="K120" s="25">
        <v>195</v>
      </c>
      <c r="L120" s="23">
        <f>K120*100/K118</f>
        <v>2.8651190126359096</v>
      </c>
      <c r="M120" s="25">
        <v>149</v>
      </c>
      <c r="N120" s="23">
        <f>M120*100/M118</f>
        <v>2.2406015037593985</v>
      </c>
      <c r="O120" s="25">
        <v>83</v>
      </c>
      <c r="P120" s="23">
        <f>O120*100/O118</f>
        <v>1.3881920053520656</v>
      </c>
      <c r="R120" s="95"/>
      <c r="T120" s="95"/>
      <c r="V120" s="95"/>
      <c r="X120" s="95"/>
      <c r="Z120" s="95"/>
      <c r="AB120" s="95"/>
      <c r="AD120" s="95"/>
      <c r="AF120" s="95"/>
      <c r="AH120" s="95"/>
      <c r="AJ120" s="95"/>
      <c r="AL120" s="95"/>
      <c r="AN120" s="95"/>
      <c r="AP120" s="95"/>
    </row>
    <row r="121" spans="2:42" ht="24.75" customHeight="1" x14ac:dyDescent="0.3">
      <c r="B121" s="6" t="s">
        <v>436</v>
      </c>
      <c r="C121" s="8"/>
      <c r="D121" s="8"/>
      <c r="E121" s="8"/>
      <c r="F121" s="8"/>
      <c r="G121" s="8"/>
      <c r="H121" s="8"/>
      <c r="I121" s="8"/>
      <c r="J121" s="8"/>
      <c r="K121" s="8"/>
      <c r="L121" s="8"/>
      <c r="M121" s="8"/>
      <c r="N121" s="8"/>
      <c r="O121" s="25">
        <v>23</v>
      </c>
      <c r="P121" s="23">
        <f>O121*100/O118</f>
        <v>0.38467971232647602</v>
      </c>
      <c r="R121" s="95"/>
      <c r="T121" s="95"/>
      <c r="V121" s="95"/>
      <c r="X121" s="95"/>
      <c r="Z121" s="95"/>
      <c r="AB121" s="95"/>
      <c r="AD121" s="95"/>
      <c r="AF121" s="95"/>
      <c r="AH121" s="95"/>
      <c r="AJ121" s="95"/>
      <c r="AL121" s="95"/>
      <c r="AN121" s="95"/>
      <c r="AP121" s="95"/>
    </row>
    <row r="122" spans="2:42" ht="24.75" customHeight="1" x14ac:dyDescent="0.3">
      <c r="B122" s="11" t="s">
        <v>7</v>
      </c>
      <c r="C122" s="8"/>
      <c r="D122" s="8"/>
      <c r="E122" s="16">
        <v>546</v>
      </c>
      <c r="F122" s="23">
        <f>E122*100/E118</f>
        <v>6.7067927773000857</v>
      </c>
      <c r="G122" s="25">
        <v>403</v>
      </c>
      <c r="H122" s="23">
        <f>G122*100/G118</f>
        <v>5.5084745762711869</v>
      </c>
      <c r="I122" s="7"/>
      <c r="J122" s="8"/>
      <c r="K122" s="7"/>
      <c r="L122" s="8"/>
      <c r="M122" s="7"/>
      <c r="N122" s="8"/>
      <c r="O122" s="25">
        <v>57</v>
      </c>
      <c r="P122" s="23">
        <f>O122*100/O118</f>
        <v>0.95333667837431013</v>
      </c>
      <c r="R122" s="95"/>
      <c r="T122" s="95"/>
      <c r="V122" s="95"/>
      <c r="X122" s="95"/>
      <c r="Z122" s="95"/>
      <c r="AB122" s="95"/>
      <c r="AD122" s="95"/>
      <c r="AF122" s="95"/>
      <c r="AH122" s="95"/>
      <c r="AJ122" s="95"/>
      <c r="AL122" s="95"/>
      <c r="AN122" s="95"/>
      <c r="AP122" s="95"/>
    </row>
    <row r="123" spans="2:42" ht="24.75" customHeight="1" x14ac:dyDescent="0.3">
      <c r="B123" s="12" t="s">
        <v>8</v>
      </c>
      <c r="C123" s="8"/>
      <c r="D123" s="8"/>
      <c r="E123" s="16">
        <v>771</v>
      </c>
      <c r="F123" s="23">
        <f>E123*100/E118</f>
        <v>9.4705810097039684</v>
      </c>
      <c r="G123" s="25">
        <v>904</v>
      </c>
      <c r="H123" s="23">
        <f>G123*100/G118</f>
        <v>12.356478950246036</v>
      </c>
      <c r="I123" s="25">
        <v>1074</v>
      </c>
      <c r="J123" s="23">
        <f>I123*100/I118</f>
        <v>15.791795324217027</v>
      </c>
      <c r="K123" s="25">
        <v>794</v>
      </c>
      <c r="L123" s="23">
        <f>K123*100/K118</f>
        <v>11.666176902732882</v>
      </c>
      <c r="M123" s="8"/>
      <c r="N123" s="8"/>
      <c r="O123" s="8"/>
      <c r="P123" s="8"/>
      <c r="R123" s="95"/>
      <c r="T123" s="95"/>
      <c r="V123" s="95"/>
      <c r="X123" s="95"/>
      <c r="Z123" s="95"/>
      <c r="AB123" s="95"/>
      <c r="AD123" s="95"/>
      <c r="AF123" s="95"/>
      <c r="AH123" s="95"/>
      <c r="AJ123" s="95"/>
      <c r="AL123" s="95"/>
      <c r="AN123" s="95"/>
      <c r="AP123" s="95"/>
    </row>
    <row r="124" spans="2:42" ht="24.75" customHeight="1" x14ac:dyDescent="0.3">
      <c r="B124" s="12" t="s">
        <v>10</v>
      </c>
      <c r="C124" s="8"/>
      <c r="D124" s="8"/>
      <c r="E124" s="7"/>
      <c r="F124" s="8"/>
      <c r="G124" s="7"/>
      <c r="H124" s="8"/>
      <c r="I124" s="7"/>
      <c r="J124" s="8"/>
      <c r="K124" s="7"/>
      <c r="L124" s="8"/>
      <c r="M124" s="25">
        <v>211</v>
      </c>
      <c r="N124" s="23">
        <f>M124*100/M118</f>
        <v>3.1729323308270678</v>
      </c>
      <c r="O124" s="25">
        <v>837</v>
      </c>
      <c r="P124" s="23">
        <f>O124*100/O118</f>
        <v>13.998996487706975</v>
      </c>
      <c r="R124" s="95"/>
      <c r="T124" s="95"/>
      <c r="V124" s="95"/>
      <c r="X124" s="95"/>
      <c r="Z124" s="95"/>
      <c r="AB124" s="95"/>
      <c r="AD124" s="95"/>
      <c r="AF124" s="95"/>
      <c r="AH124" s="95"/>
      <c r="AJ124" s="95"/>
      <c r="AL124" s="95"/>
      <c r="AN124" s="95"/>
      <c r="AP124" s="95"/>
    </row>
    <row r="125" spans="2:42" ht="24.75" customHeight="1" x14ac:dyDescent="0.3">
      <c r="B125" s="11" t="s">
        <v>11</v>
      </c>
      <c r="C125" s="8"/>
      <c r="D125" s="8"/>
      <c r="E125" s="7"/>
      <c r="F125" s="8"/>
      <c r="G125" s="7"/>
      <c r="H125" s="8"/>
      <c r="I125" s="7"/>
      <c r="J125" s="8"/>
      <c r="K125" s="7"/>
      <c r="L125" s="8"/>
      <c r="M125" s="25">
        <v>147</v>
      </c>
      <c r="N125" s="23">
        <f>M125*100/M118</f>
        <v>2.2105263157894739</v>
      </c>
      <c r="O125" s="25">
        <v>160</v>
      </c>
      <c r="P125" s="23">
        <f>O125*100/O118</f>
        <v>2.6760327814015721</v>
      </c>
      <c r="R125" s="95"/>
      <c r="T125" s="95"/>
      <c r="V125" s="95"/>
      <c r="X125" s="95"/>
      <c r="Z125" s="95"/>
      <c r="AB125" s="95"/>
      <c r="AD125" s="95"/>
      <c r="AF125" s="95"/>
      <c r="AH125" s="95"/>
      <c r="AJ125" s="95"/>
      <c r="AL125" s="95"/>
      <c r="AN125" s="95"/>
      <c r="AP125" s="95"/>
    </row>
    <row r="126" spans="2:42" ht="24.75" customHeight="1" x14ac:dyDescent="0.3">
      <c r="B126" s="12" t="s">
        <v>12</v>
      </c>
      <c r="C126" s="8"/>
      <c r="D126" s="8"/>
      <c r="E126" s="7"/>
      <c r="F126" s="8"/>
      <c r="G126" s="7"/>
      <c r="H126" s="8"/>
      <c r="I126" s="7"/>
      <c r="J126" s="8"/>
      <c r="K126" s="7"/>
      <c r="L126" s="8"/>
      <c r="M126" s="25">
        <v>149</v>
      </c>
      <c r="N126" s="23">
        <f>M126*100/M118</f>
        <v>2.2406015037593985</v>
      </c>
      <c r="O126" s="25">
        <v>1189</v>
      </c>
      <c r="P126" s="23">
        <f>O126*100/O118</f>
        <v>19.886268606790434</v>
      </c>
      <c r="R126" s="95"/>
      <c r="T126" s="95"/>
      <c r="V126" s="95"/>
      <c r="X126" s="95"/>
      <c r="Z126" s="95"/>
      <c r="AB126" s="95"/>
      <c r="AD126" s="95"/>
      <c r="AF126" s="95"/>
      <c r="AH126" s="95"/>
      <c r="AJ126" s="95"/>
      <c r="AL126" s="95"/>
      <c r="AN126" s="95"/>
      <c r="AP126" s="95"/>
    </row>
    <row r="127" spans="2:42" ht="24.75" customHeight="1" x14ac:dyDescent="0.3">
      <c r="B127" s="12" t="s">
        <v>45</v>
      </c>
      <c r="C127" s="8"/>
      <c r="D127" s="8"/>
      <c r="E127" s="7"/>
      <c r="F127" s="8"/>
      <c r="G127" s="7"/>
      <c r="H127" s="8"/>
      <c r="I127" s="7"/>
      <c r="J127" s="8"/>
      <c r="K127" s="7"/>
      <c r="L127" s="8"/>
      <c r="M127" s="22">
        <v>29</v>
      </c>
      <c r="N127" s="23">
        <f>M127*100/M118</f>
        <v>0.43609022556390975</v>
      </c>
      <c r="O127" s="22">
        <v>53</v>
      </c>
      <c r="P127" s="23">
        <f>O127*100/O118</f>
        <v>0.88643585883927078</v>
      </c>
      <c r="R127" s="95"/>
      <c r="T127" s="95"/>
      <c r="V127" s="95"/>
      <c r="X127" s="95"/>
      <c r="Z127" s="95"/>
      <c r="AB127" s="95"/>
      <c r="AD127" s="95"/>
      <c r="AF127" s="95"/>
      <c r="AH127" s="95"/>
      <c r="AJ127" s="95"/>
      <c r="AL127" s="95"/>
      <c r="AN127" s="95"/>
      <c r="AP127" s="95"/>
    </row>
    <row r="128" spans="2:42" ht="24.75" customHeight="1" x14ac:dyDescent="0.3">
      <c r="B128" s="12" t="s">
        <v>13</v>
      </c>
      <c r="C128" s="8"/>
      <c r="D128" s="8"/>
      <c r="E128" s="7"/>
      <c r="F128" s="8"/>
      <c r="G128" s="25">
        <v>178</v>
      </c>
      <c r="H128" s="23">
        <f>G128*100/G118</f>
        <v>2.433023510114817</v>
      </c>
      <c r="I128" s="7"/>
      <c r="J128" s="8"/>
      <c r="K128" s="7"/>
      <c r="L128" s="8"/>
      <c r="M128" s="7"/>
      <c r="N128" s="8"/>
      <c r="O128" s="22">
        <v>13</v>
      </c>
      <c r="P128" s="23">
        <f>O128*100/O118</f>
        <v>0.21742766348887774</v>
      </c>
      <c r="R128" s="95"/>
      <c r="T128" s="95"/>
      <c r="V128" s="95"/>
      <c r="X128" s="95"/>
      <c r="Z128" s="95"/>
      <c r="AB128" s="95"/>
      <c r="AD128" s="95"/>
      <c r="AF128" s="95"/>
      <c r="AH128" s="95"/>
      <c r="AJ128" s="95"/>
      <c r="AL128" s="95"/>
      <c r="AN128" s="95"/>
      <c r="AP128" s="95"/>
    </row>
    <row r="129" spans="2:42" ht="24.75" customHeight="1" x14ac:dyDescent="0.3">
      <c r="B129" s="12" t="s">
        <v>44</v>
      </c>
      <c r="C129" s="8"/>
      <c r="D129" s="8"/>
      <c r="E129" s="7"/>
      <c r="F129" s="8"/>
      <c r="G129" s="8"/>
      <c r="H129" s="8"/>
      <c r="I129" s="8"/>
      <c r="J129" s="8"/>
      <c r="K129" s="25">
        <v>214</v>
      </c>
      <c r="L129" s="23">
        <f>K129*100/K118</f>
        <v>3.1442844548927416</v>
      </c>
      <c r="M129" s="8"/>
      <c r="N129" s="8"/>
      <c r="O129" s="8"/>
      <c r="P129" s="8"/>
      <c r="R129" s="95"/>
      <c r="T129" s="95"/>
      <c r="V129" s="95"/>
      <c r="X129" s="95"/>
      <c r="Z129" s="95"/>
      <c r="AB129" s="95"/>
      <c r="AD129" s="95"/>
      <c r="AF129" s="95"/>
      <c r="AH129" s="95"/>
      <c r="AJ129" s="95"/>
      <c r="AL129" s="95"/>
      <c r="AN129" s="95"/>
      <c r="AP129" s="95"/>
    </row>
    <row r="130" spans="2:42" ht="24.75" customHeight="1" x14ac:dyDescent="0.3">
      <c r="B130" s="12" t="s">
        <v>435</v>
      </c>
      <c r="C130" s="8"/>
      <c r="D130" s="8"/>
      <c r="E130" s="7"/>
      <c r="F130" s="8"/>
      <c r="G130" s="8"/>
      <c r="H130" s="8"/>
      <c r="I130" s="8"/>
      <c r="J130" s="8"/>
      <c r="K130" s="8"/>
      <c r="L130" s="8"/>
      <c r="M130" s="8"/>
      <c r="N130" s="8"/>
      <c r="O130" s="22">
        <v>23</v>
      </c>
      <c r="P130" s="23">
        <f>O130*100/O118</f>
        <v>0.38467971232647602</v>
      </c>
      <c r="R130" s="95"/>
      <c r="T130" s="95"/>
      <c r="V130" s="95"/>
      <c r="X130" s="95"/>
      <c r="Z130" s="95"/>
      <c r="AB130" s="95"/>
      <c r="AD130" s="95"/>
      <c r="AF130" s="95"/>
      <c r="AH130" s="95"/>
      <c r="AJ130" s="95"/>
      <c r="AL130" s="95"/>
      <c r="AN130" s="95"/>
      <c r="AP130" s="95"/>
    </row>
    <row r="131" spans="2:42" ht="24.75" customHeight="1" x14ac:dyDescent="0.3">
      <c r="B131" s="12" t="s">
        <v>14</v>
      </c>
      <c r="C131" s="8"/>
      <c r="D131" s="8"/>
      <c r="E131" s="7"/>
      <c r="F131" s="8"/>
      <c r="G131" s="8"/>
      <c r="H131" s="8"/>
      <c r="I131" s="8"/>
      <c r="J131" s="8"/>
      <c r="K131" s="8"/>
      <c r="L131" s="8"/>
      <c r="M131" s="8"/>
      <c r="N131" s="8"/>
      <c r="O131" s="22">
        <v>56</v>
      </c>
      <c r="P131" s="23">
        <f>O131*100/O118</f>
        <v>0.93661147349055029</v>
      </c>
      <c r="R131" s="95"/>
      <c r="T131" s="95"/>
      <c r="V131" s="95"/>
      <c r="X131" s="95"/>
      <c r="Z131" s="95"/>
      <c r="AB131" s="95"/>
      <c r="AD131" s="95"/>
      <c r="AF131" s="95"/>
      <c r="AH131" s="95"/>
      <c r="AJ131" s="95"/>
      <c r="AL131" s="95"/>
      <c r="AN131" s="95"/>
      <c r="AP131" s="95"/>
    </row>
    <row r="132" spans="2:42" ht="24.75" customHeight="1" x14ac:dyDescent="0.3">
      <c r="B132" s="12" t="s">
        <v>15</v>
      </c>
      <c r="C132" s="16">
        <v>454</v>
      </c>
      <c r="D132" s="23">
        <f>C132*100/C118</f>
        <v>5.6728726727477197</v>
      </c>
      <c r="E132" s="16">
        <v>676</v>
      </c>
      <c r="F132" s="23">
        <f>E132*100/E118</f>
        <v>8.3036482004667729</v>
      </c>
      <c r="G132" s="25">
        <v>508</v>
      </c>
      <c r="H132" s="23">
        <f>G132*100/G118</f>
        <v>6.9436850738108253</v>
      </c>
      <c r="I132" s="25">
        <v>585</v>
      </c>
      <c r="J132" s="23">
        <f>I132*100/I118</f>
        <v>8.6016762240846933</v>
      </c>
      <c r="K132" s="25">
        <v>260</v>
      </c>
      <c r="L132" s="23">
        <f>K132*100/K118</f>
        <v>3.820158683514546</v>
      </c>
      <c r="M132" s="25">
        <v>205</v>
      </c>
      <c r="N132" s="23">
        <f>M132*100/M118</f>
        <v>3.0827067669172932</v>
      </c>
      <c r="O132" s="25">
        <v>116</v>
      </c>
      <c r="P132" s="23">
        <f>O132*100/O118</f>
        <v>1.9401237665161397</v>
      </c>
      <c r="R132" s="95"/>
      <c r="T132" s="95"/>
      <c r="V132" s="95"/>
      <c r="X132" s="95"/>
      <c r="Z132" s="95"/>
      <c r="AB132" s="95"/>
      <c r="AD132" s="95"/>
      <c r="AF132" s="95"/>
      <c r="AH132" s="95"/>
      <c r="AJ132" s="95"/>
      <c r="AL132" s="95"/>
      <c r="AN132" s="95"/>
      <c r="AP132" s="95"/>
    </row>
    <row r="133" spans="2:42" ht="24.75" customHeight="1" x14ac:dyDescent="0.3">
      <c r="B133" s="11" t="s">
        <v>16</v>
      </c>
      <c r="C133" s="7"/>
      <c r="D133" s="8"/>
      <c r="E133" s="7"/>
      <c r="F133" s="8"/>
      <c r="G133" s="7"/>
      <c r="H133" s="8"/>
      <c r="I133" s="7"/>
      <c r="J133" s="8"/>
      <c r="K133" s="22">
        <v>75</v>
      </c>
      <c r="L133" s="23">
        <f>K133*100/K118</f>
        <v>1.1019688510138113</v>
      </c>
      <c r="M133" s="7"/>
      <c r="N133" s="8"/>
      <c r="O133" s="7"/>
      <c r="P133" s="8"/>
      <c r="R133" s="95"/>
      <c r="T133" s="95"/>
      <c r="V133" s="95"/>
      <c r="X133" s="95"/>
      <c r="Z133" s="95"/>
      <c r="AB133" s="95"/>
      <c r="AD133" s="95"/>
      <c r="AF133" s="95"/>
      <c r="AH133" s="95"/>
      <c r="AJ133" s="95"/>
      <c r="AL133" s="95"/>
      <c r="AN133" s="95"/>
      <c r="AP133" s="95"/>
    </row>
    <row r="134" spans="2:42" ht="24.75" customHeight="1" x14ac:dyDescent="0.3">
      <c r="B134" s="12" t="s">
        <v>17</v>
      </c>
      <c r="C134" s="7"/>
      <c r="D134" s="8"/>
      <c r="E134" s="7"/>
      <c r="F134" s="8"/>
      <c r="G134" s="22">
        <v>681</v>
      </c>
      <c r="H134" s="23">
        <f>G134*100/G118</f>
        <v>9.3083652268999462</v>
      </c>
      <c r="I134" s="7"/>
      <c r="J134" s="8"/>
      <c r="K134" s="7"/>
      <c r="L134" s="8"/>
      <c r="M134" s="7"/>
      <c r="N134" s="8"/>
      <c r="O134" s="7"/>
      <c r="P134" s="8"/>
      <c r="R134" s="95"/>
      <c r="T134" s="95"/>
      <c r="V134" s="95"/>
      <c r="X134" s="95"/>
      <c r="Z134" s="95"/>
      <c r="AB134" s="95"/>
      <c r="AD134" s="95"/>
      <c r="AF134" s="95"/>
      <c r="AH134" s="95"/>
      <c r="AJ134" s="95"/>
      <c r="AL134" s="95"/>
      <c r="AN134" s="95"/>
      <c r="AP134" s="95"/>
    </row>
    <row r="135" spans="2:42" ht="24.75" customHeight="1" x14ac:dyDescent="0.3">
      <c r="B135" s="12" t="s">
        <v>19</v>
      </c>
      <c r="C135" s="16">
        <v>3957</v>
      </c>
      <c r="D135" s="23">
        <f>C135*100/C118</f>
        <v>49.443958515556666</v>
      </c>
      <c r="E135" s="16">
        <v>3624</v>
      </c>
      <c r="F135" s="23">
        <f>E135*100/E118</f>
        <v>44.515415796585188</v>
      </c>
      <c r="G135" s="25">
        <v>3256</v>
      </c>
      <c r="H135" s="23">
        <f>G135*100/G118</f>
        <v>44.505194095133952</v>
      </c>
      <c r="I135" s="25">
        <v>2007</v>
      </c>
      <c r="J135" s="23">
        <f>I135*100/I118</f>
        <v>29.510366122629026</v>
      </c>
      <c r="K135" s="25">
        <v>2026</v>
      </c>
      <c r="L135" s="23">
        <f>K135*100/K118</f>
        <v>29.767851895386425</v>
      </c>
      <c r="M135" s="8"/>
      <c r="N135" s="8"/>
      <c r="O135" s="8"/>
      <c r="P135" s="8"/>
      <c r="R135" s="95"/>
      <c r="T135" s="95"/>
      <c r="V135" s="95"/>
      <c r="X135" s="95"/>
      <c r="Z135" s="95"/>
      <c r="AB135" s="95"/>
      <c r="AD135" s="95"/>
      <c r="AF135" s="95"/>
      <c r="AH135" s="95"/>
      <c r="AJ135" s="95"/>
      <c r="AL135" s="95"/>
      <c r="AN135" s="95"/>
      <c r="AP135" s="95"/>
    </row>
    <row r="136" spans="2:42" ht="24.75" customHeight="1" x14ac:dyDescent="0.3">
      <c r="B136" s="64" t="s">
        <v>47</v>
      </c>
      <c r="C136" s="7"/>
      <c r="D136" s="8"/>
      <c r="E136" s="7"/>
      <c r="F136" s="8"/>
      <c r="G136" s="7"/>
      <c r="H136" s="8"/>
      <c r="I136" s="7"/>
      <c r="J136" s="8"/>
      <c r="K136" s="7"/>
      <c r="L136" s="8"/>
      <c r="M136" s="25">
        <v>2844</v>
      </c>
      <c r="N136" s="23">
        <f>M136*100/M118</f>
        <v>42.766917293233085</v>
      </c>
      <c r="O136" s="25">
        <v>2209</v>
      </c>
      <c r="P136" s="23">
        <f>O136*100/O118</f>
        <v>36.945977588225453</v>
      </c>
      <c r="R136" s="95"/>
      <c r="T136" s="95"/>
      <c r="V136" s="95"/>
      <c r="X136" s="95"/>
      <c r="Z136" s="95"/>
      <c r="AB136" s="95"/>
      <c r="AD136" s="95"/>
      <c r="AF136" s="95"/>
      <c r="AH136" s="95"/>
      <c r="AJ136" s="95"/>
      <c r="AL136" s="95"/>
      <c r="AN136" s="95"/>
      <c r="AP136" s="95"/>
    </row>
    <row r="137" spans="2:42" ht="24.75" customHeight="1" x14ac:dyDescent="0.3">
      <c r="B137" s="64" t="s">
        <v>186</v>
      </c>
      <c r="C137" s="7"/>
      <c r="D137" s="8"/>
      <c r="E137" s="7"/>
      <c r="F137" s="8"/>
      <c r="G137" s="7"/>
      <c r="H137" s="8"/>
      <c r="I137" s="7"/>
      <c r="J137" s="8"/>
      <c r="K137" s="7"/>
      <c r="L137" s="8"/>
      <c r="M137" s="25">
        <v>35</v>
      </c>
      <c r="N137" s="23">
        <f>M137*100/M118</f>
        <v>0.52631578947368418</v>
      </c>
      <c r="O137" s="8"/>
      <c r="P137" s="8"/>
      <c r="R137" s="95"/>
      <c r="T137" s="95"/>
      <c r="V137" s="95"/>
      <c r="X137" s="95"/>
      <c r="Z137" s="95"/>
      <c r="AB137" s="95"/>
      <c r="AD137" s="95"/>
      <c r="AF137" s="95"/>
      <c r="AH137" s="95"/>
      <c r="AJ137" s="95"/>
      <c r="AL137" s="95"/>
      <c r="AN137" s="95"/>
      <c r="AP137" s="95"/>
    </row>
    <row r="138" spans="2:42" ht="24.75" customHeight="1" x14ac:dyDescent="0.3">
      <c r="B138" s="12" t="s">
        <v>185</v>
      </c>
      <c r="C138" s="7"/>
      <c r="D138" s="8"/>
      <c r="E138" s="7"/>
      <c r="F138" s="8"/>
      <c r="G138" s="7"/>
      <c r="H138" s="8"/>
      <c r="I138" s="7"/>
      <c r="J138" s="8"/>
      <c r="K138" s="16">
        <v>157</v>
      </c>
      <c r="L138" s="23">
        <f>K138*100/K118</f>
        <v>2.3067881281222449</v>
      </c>
      <c r="M138" s="8"/>
      <c r="N138" s="8"/>
      <c r="O138" s="8"/>
      <c r="P138" s="8"/>
      <c r="R138" s="95"/>
      <c r="T138" s="95"/>
      <c r="V138" s="95"/>
      <c r="X138" s="95"/>
      <c r="Z138" s="95"/>
      <c r="AB138" s="95"/>
      <c r="AD138" s="95"/>
      <c r="AF138" s="95"/>
      <c r="AH138" s="95"/>
      <c r="AJ138" s="95"/>
      <c r="AL138" s="95"/>
      <c r="AN138" s="95"/>
      <c r="AP138" s="95"/>
    </row>
    <row r="139" spans="2:42" ht="24.75" customHeight="1" x14ac:dyDescent="0.3">
      <c r="B139" s="12" t="s">
        <v>20</v>
      </c>
      <c r="C139" s="7"/>
      <c r="D139" s="8"/>
      <c r="E139" s="16">
        <v>2189</v>
      </c>
      <c r="F139" s="23">
        <f>E139*100/E118</f>
        <v>26.888588625475986</v>
      </c>
      <c r="G139" s="25">
        <v>1188</v>
      </c>
      <c r="H139" s="23">
        <f>G139*100/G118</f>
        <v>16.238381629305632</v>
      </c>
      <c r="I139" s="7"/>
      <c r="J139" s="21"/>
      <c r="K139" s="7"/>
      <c r="L139" s="21"/>
      <c r="M139" s="7"/>
      <c r="N139" s="9"/>
      <c r="O139" s="16">
        <v>1064</v>
      </c>
      <c r="P139" s="23">
        <f>O139*100/O118</f>
        <v>17.795617996320455</v>
      </c>
      <c r="R139" s="95"/>
      <c r="T139" s="95"/>
      <c r="V139" s="95"/>
      <c r="X139" s="95"/>
      <c r="Z139" s="95"/>
      <c r="AB139" s="95"/>
      <c r="AD139" s="95"/>
      <c r="AF139" s="95"/>
      <c r="AH139" s="95"/>
      <c r="AJ139" s="95"/>
      <c r="AL139" s="95"/>
      <c r="AN139" s="95"/>
      <c r="AP139" s="95"/>
    </row>
    <row r="140" spans="2:42" ht="24.75" customHeight="1" x14ac:dyDescent="0.3">
      <c r="B140" s="12" t="s">
        <v>40</v>
      </c>
      <c r="C140" s="16">
        <v>2704</v>
      </c>
      <c r="D140" s="23">
        <f>C140*100/C118</f>
        <v>33.787329751343243</v>
      </c>
      <c r="E140" s="7"/>
      <c r="F140" s="8"/>
      <c r="G140" s="7"/>
      <c r="H140" s="8"/>
      <c r="I140" s="7"/>
      <c r="J140" s="8"/>
      <c r="K140" s="7"/>
      <c r="L140" s="8"/>
      <c r="M140" s="7"/>
      <c r="N140" s="8"/>
      <c r="O140" s="7"/>
      <c r="P140" s="8"/>
      <c r="R140" s="95"/>
      <c r="T140" s="95"/>
      <c r="V140" s="95"/>
      <c r="X140" s="95"/>
      <c r="Z140" s="95"/>
      <c r="AB140" s="95"/>
      <c r="AD140" s="95"/>
      <c r="AF140" s="95"/>
      <c r="AH140" s="95"/>
      <c r="AJ140" s="95"/>
      <c r="AL140" s="95"/>
      <c r="AN140" s="95"/>
      <c r="AP140" s="95"/>
    </row>
    <row r="141" spans="2:42" ht="24.75" customHeight="1" x14ac:dyDescent="0.3">
      <c r="B141" s="64" t="s">
        <v>41</v>
      </c>
      <c r="C141" s="8"/>
      <c r="D141" s="8"/>
      <c r="E141" s="7"/>
      <c r="F141" s="8"/>
      <c r="G141" s="7"/>
      <c r="H141" s="8"/>
      <c r="I141" s="25">
        <v>2774</v>
      </c>
      <c r="J141" s="23">
        <f>I141*100/I118</f>
        <v>40.788119394206731</v>
      </c>
      <c r="K141" s="7"/>
      <c r="L141" s="8"/>
      <c r="M141" s="7"/>
      <c r="N141" s="8"/>
      <c r="O141" s="7"/>
      <c r="P141" s="8"/>
      <c r="R141" s="95"/>
      <c r="T141" s="95"/>
      <c r="V141" s="95"/>
      <c r="X141" s="95"/>
      <c r="Z141" s="95"/>
      <c r="AB141" s="95"/>
      <c r="AD141" s="95"/>
      <c r="AF141" s="95"/>
      <c r="AH141" s="95"/>
      <c r="AJ141" s="95"/>
      <c r="AL141" s="95"/>
      <c r="AN141" s="95"/>
      <c r="AP141" s="95"/>
    </row>
    <row r="142" spans="2:42" ht="24.75" customHeight="1" x14ac:dyDescent="0.3">
      <c r="B142" s="64" t="s">
        <v>43</v>
      </c>
      <c r="C142" s="8"/>
      <c r="D142" s="8"/>
      <c r="E142" s="7"/>
      <c r="F142" s="8"/>
      <c r="G142" s="7"/>
      <c r="H142" s="8"/>
      <c r="I142" s="8"/>
      <c r="J142" s="8"/>
      <c r="K142" s="25">
        <v>2847</v>
      </c>
      <c r="L142" s="23">
        <f>K142*100/K118</f>
        <v>41.830737584484275</v>
      </c>
      <c r="M142" s="8"/>
      <c r="N142" s="8"/>
      <c r="O142" s="8"/>
      <c r="P142" s="8"/>
      <c r="R142" s="95"/>
      <c r="T142" s="95"/>
      <c r="V142" s="95"/>
      <c r="X142" s="95"/>
      <c r="Z142" s="95"/>
      <c r="AB142" s="95"/>
      <c r="AD142" s="95"/>
      <c r="AF142" s="95"/>
      <c r="AH142" s="95"/>
      <c r="AJ142" s="95"/>
      <c r="AL142" s="95"/>
      <c r="AN142" s="95"/>
      <c r="AP142" s="95"/>
    </row>
    <row r="143" spans="2:42" ht="24.75" customHeight="1" x14ac:dyDescent="0.3">
      <c r="B143" s="64" t="s">
        <v>48</v>
      </c>
      <c r="C143" s="8"/>
      <c r="D143" s="8"/>
      <c r="E143" s="7"/>
      <c r="F143" s="8"/>
      <c r="G143" s="7"/>
      <c r="H143" s="8"/>
      <c r="I143" s="8"/>
      <c r="J143" s="8"/>
      <c r="K143" s="8"/>
      <c r="L143" s="8"/>
      <c r="M143" s="25">
        <v>2704</v>
      </c>
      <c r="N143" s="23">
        <f>M143*100/M118</f>
        <v>40.661654135338345</v>
      </c>
      <c r="O143" s="7"/>
      <c r="P143" s="8"/>
      <c r="R143" s="95"/>
      <c r="T143" s="95"/>
      <c r="V143" s="95"/>
      <c r="X143" s="95"/>
      <c r="Z143" s="95"/>
      <c r="AB143" s="95"/>
      <c r="AD143" s="95"/>
      <c r="AF143" s="95"/>
      <c r="AH143" s="95"/>
      <c r="AJ143" s="95"/>
      <c r="AL143" s="95"/>
      <c r="AN143" s="95"/>
      <c r="AP143" s="95"/>
    </row>
    <row r="144" spans="2:42" ht="24.75" customHeight="1" x14ac:dyDescent="0.3">
      <c r="B144" s="12" t="s">
        <v>22</v>
      </c>
      <c r="C144" s="8"/>
      <c r="D144" s="8"/>
      <c r="E144" s="7"/>
      <c r="F144" s="8"/>
      <c r="G144" s="7"/>
      <c r="H144" s="8"/>
      <c r="I144" s="7"/>
      <c r="J144" s="8"/>
      <c r="K144" s="25">
        <v>170</v>
      </c>
      <c r="L144" s="23">
        <f>K144*100/K118</f>
        <v>2.4977960622979722</v>
      </c>
      <c r="M144" s="25">
        <v>110</v>
      </c>
      <c r="N144" s="23">
        <f>M144*100/M118</f>
        <v>1.6541353383458646</v>
      </c>
      <c r="O144" s="25">
        <v>43</v>
      </c>
      <c r="P144" s="23">
        <f>O144*100/O118</f>
        <v>0.71918381000167253</v>
      </c>
      <c r="R144" s="95"/>
      <c r="T144" s="95"/>
      <c r="V144" s="95"/>
      <c r="X144" s="95"/>
      <c r="Z144" s="95"/>
      <c r="AB144" s="95"/>
      <c r="AD144" s="95"/>
      <c r="AF144" s="95"/>
      <c r="AH144" s="95"/>
      <c r="AJ144" s="95"/>
      <c r="AL144" s="95"/>
      <c r="AN144" s="95"/>
      <c r="AP144" s="95"/>
    </row>
    <row r="145" spans="2:42" ht="24.75" customHeight="1" x14ac:dyDescent="0.3">
      <c r="B145" s="12" t="s">
        <v>23</v>
      </c>
      <c r="C145" s="8"/>
      <c r="D145" s="8"/>
      <c r="E145" s="7"/>
      <c r="F145" s="8"/>
      <c r="G145" s="7"/>
      <c r="H145" s="8"/>
      <c r="I145" s="7"/>
      <c r="J145" s="8"/>
      <c r="K145" s="7"/>
      <c r="L145" s="8"/>
      <c r="M145" s="7"/>
      <c r="N145" s="8"/>
      <c r="O145" s="25">
        <v>17</v>
      </c>
      <c r="P145" s="23">
        <f>O145*100/O118</f>
        <v>0.28432848302391706</v>
      </c>
      <c r="R145" s="95"/>
      <c r="T145" s="95"/>
      <c r="V145" s="95"/>
      <c r="X145" s="95"/>
      <c r="Z145" s="95"/>
      <c r="AB145" s="95"/>
      <c r="AD145" s="95"/>
      <c r="AF145" s="95"/>
      <c r="AH145" s="95"/>
      <c r="AJ145" s="95"/>
      <c r="AL145" s="95"/>
      <c r="AN145" s="95"/>
      <c r="AP145" s="95"/>
    </row>
    <row r="146" spans="2:42" ht="24.75" customHeight="1" x14ac:dyDescent="0.3">
      <c r="B146" s="12" t="s">
        <v>24</v>
      </c>
      <c r="C146" s="22">
        <v>596</v>
      </c>
      <c r="D146" s="23">
        <f>C146*100/C118</f>
        <v>7.4472072972635264</v>
      </c>
      <c r="E146" s="7"/>
      <c r="F146" s="8"/>
      <c r="G146" s="8"/>
      <c r="H146" s="8"/>
      <c r="I146" s="8"/>
      <c r="J146" s="8"/>
      <c r="K146" s="8"/>
      <c r="L146" s="8"/>
      <c r="M146" s="8"/>
      <c r="N146" s="8"/>
      <c r="O146" s="8"/>
      <c r="P146" s="8"/>
      <c r="R146" s="95"/>
      <c r="T146" s="95"/>
      <c r="V146" s="95"/>
      <c r="X146" s="95"/>
      <c r="Z146" s="95"/>
      <c r="AB146" s="95"/>
      <c r="AD146" s="95"/>
      <c r="AF146" s="95"/>
      <c r="AH146" s="95"/>
      <c r="AJ146" s="95"/>
      <c r="AL146" s="95"/>
      <c r="AN146" s="95"/>
      <c r="AP146" s="95"/>
    </row>
    <row r="147" spans="2:42" ht="3.75" customHeight="1" x14ac:dyDescent="0.3">
      <c r="B147" s="13"/>
      <c r="C147" s="14"/>
      <c r="D147" s="14"/>
      <c r="E147" s="14"/>
      <c r="F147" s="14"/>
      <c r="G147" s="14"/>
      <c r="H147" s="14"/>
      <c r="I147" s="14"/>
      <c r="J147" s="14"/>
      <c r="K147" s="14"/>
      <c r="L147" s="14"/>
      <c r="M147" s="14"/>
      <c r="N147" s="14"/>
      <c r="O147" s="14"/>
      <c r="P147" s="14"/>
    </row>
    <row r="148" spans="2:42" ht="14.25" customHeight="1" x14ac:dyDescent="0.3">
      <c r="B148" s="6" t="s">
        <v>438</v>
      </c>
    </row>
    <row r="149" spans="2:42" ht="14.25" customHeight="1" x14ac:dyDescent="0.3"/>
    <row r="150" spans="2:42" ht="30" customHeight="1" x14ac:dyDescent="0.3">
      <c r="B150" s="115" t="s">
        <v>221</v>
      </c>
      <c r="C150" s="115"/>
      <c r="D150" s="115"/>
      <c r="E150" s="115"/>
      <c r="F150" s="115"/>
      <c r="G150" s="115"/>
      <c r="H150" s="115"/>
      <c r="I150" s="115"/>
      <c r="J150" s="115"/>
      <c r="K150" s="115"/>
      <c r="L150" s="115"/>
      <c r="M150" s="115"/>
      <c r="N150" s="115"/>
      <c r="O150" s="115"/>
      <c r="P150" s="115"/>
    </row>
    <row r="151" spans="2:42" ht="14.25" customHeight="1" x14ac:dyDescent="0.3">
      <c r="B151" s="15" t="s">
        <v>27</v>
      </c>
      <c r="C151" s="125">
        <v>2001</v>
      </c>
      <c r="D151" s="126"/>
      <c r="E151" s="129">
        <v>2005</v>
      </c>
      <c r="F151" s="130"/>
      <c r="G151" s="125">
        <v>2009</v>
      </c>
      <c r="H151" s="126"/>
      <c r="I151" s="129">
        <v>2013</v>
      </c>
      <c r="J151" s="126"/>
      <c r="K151" s="129">
        <v>2017</v>
      </c>
      <c r="L151" s="126"/>
      <c r="M151" s="125">
        <v>2021</v>
      </c>
      <c r="N151" s="130"/>
      <c r="O151" s="125">
        <v>2025</v>
      </c>
      <c r="P151" s="130"/>
    </row>
    <row r="152" spans="2:42" ht="15" customHeight="1" x14ac:dyDescent="0.3">
      <c r="B152" s="134" t="s">
        <v>0</v>
      </c>
      <c r="C152" s="132">
        <v>44911</v>
      </c>
      <c r="D152" s="128"/>
      <c r="E152" s="119">
        <v>44843</v>
      </c>
      <c r="F152" s="118"/>
      <c r="G152" s="137">
        <v>44845</v>
      </c>
      <c r="H152" s="127"/>
      <c r="I152" s="135">
        <v>44833</v>
      </c>
      <c r="J152" s="128"/>
      <c r="K152" s="135">
        <v>44835</v>
      </c>
      <c r="L152" s="128"/>
      <c r="M152" s="123">
        <v>44830</v>
      </c>
      <c r="N152" s="143"/>
      <c r="O152" s="123">
        <v>45942</v>
      </c>
      <c r="P152" s="143"/>
    </row>
    <row r="153" spans="2:42" ht="14.25" customHeight="1" x14ac:dyDescent="0.3">
      <c r="B153" s="133"/>
      <c r="C153" s="68" t="s">
        <v>4</v>
      </c>
      <c r="D153" s="72" t="s">
        <v>5</v>
      </c>
      <c r="E153" s="72" t="s">
        <v>4</v>
      </c>
      <c r="F153" s="72" t="s">
        <v>5</v>
      </c>
      <c r="G153" s="72" t="s">
        <v>4</v>
      </c>
      <c r="H153" s="71" t="s">
        <v>5</v>
      </c>
      <c r="I153" s="72" t="s">
        <v>4</v>
      </c>
      <c r="J153" s="71" t="s">
        <v>5</v>
      </c>
      <c r="K153" s="68" t="s">
        <v>4</v>
      </c>
      <c r="L153" s="71" t="s">
        <v>5</v>
      </c>
      <c r="M153" s="68" t="s">
        <v>4</v>
      </c>
      <c r="N153" s="71" t="s">
        <v>5</v>
      </c>
      <c r="O153" s="68" t="s">
        <v>4</v>
      </c>
      <c r="P153" s="71" t="s">
        <v>5</v>
      </c>
    </row>
    <row r="154" spans="2:42" ht="24.75" customHeight="1" x14ac:dyDescent="0.3">
      <c r="B154" s="10" t="s">
        <v>1</v>
      </c>
      <c r="C154" s="16">
        <v>20219</v>
      </c>
      <c r="D154" s="23">
        <v>100</v>
      </c>
      <c r="E154" s="16">
        <v>21323</v>
      </c>
      <c r="F154" s="23">
        <v>100</v>
      </c>
      <c r="G154" s="16">
        <v>23609</v>
      </c>
      <c r="H154" s="23">
        <v>100</v>
      </c>
      <c r="I154" s="16">
        <v>24753</v>
      </c>
      <c r="J154" s="23">
        <v>100</v>
      </c>
      <c r="K154" s="16">
        <v>24977</v>
      </c>
      <c r="L154" s="23">
        <v>100</v>
      </c>
      <c r="M154" s="16">
        <v>25246</v>
      </c>
      <c r="N154" s="23">
        <v>100</v>
      </c>
      <c r="O154" s="16">
        <v>25197</v>
      </c>
      <c r="P154" s="23">
        <v>100</v>
      </c>
      <c r="R154" s="95"/>
      <c r="T154" s="95"/>
      <c r="V154" s="95"/>
      <c r="X154" s="95"/>
      <c r="Z154" s="95"/>
      <c r="AB154" s="95"/>
      <c r="AD154" s="95"/>
      <c r="AF154" s="95"/>
      <c r="AH154" s="95"/>
      <c r="AJ154" s="95"/>
      <c r="AL154" s="95"/>
      <c r="AN154" s="95"/>
      <c r="AP154" s="95"/>
    </row>
    <row r="155" spans="2:42" ht="24.75" customHeight="1" x14ac:dyDescent="0.3">
      <c r="B155" s="11" t="s">
        <v>28</v>
      </c>
      <c r="C155" s="16">
        <v>11358</v>
      </c>
      <c r="D155" s="23">
        <f>C155*100/C154</f>
        <v>56.174885009149811</v>
      </c>
      <c r="E155" s="16">
        <v>13018</v>
      </c>
      <c r="F155" s="23">
        <f>E155*100/E154</f>
        <v>61.051446794541107</v>
      </c>
      <c r="G155" s="16">
        <v>13186</v>
      </c>
      <c r="H155" s="23">
        <f>G155*100/G154</f>
        <v>55.851582023804482</v>
      </c>
      <c r="I155" s="16">
        <v>13030</v>
      </c>
      <c r="J155" s="23">
        <f>I155*100/I154</f>
        <v>52.64008403021856</v>
      </c>
      <c r="K155" s="16">
        <v>13563</v>
      </c>
      <c r="L155" s="23">
        <f>K155*100/K154</f>
        <v>54.301957801177082</v>
      </c>
      <c r="M155" s="16">
        <v>13787</v>
      </c>
      <c r="N155" s="23">
        <f>M155*100/M154</f>
        <v>54.610631387150441</v>
      </c>
      <c r="O155" s="16">
        <v>13156</v>
      </c>
      <c r="P155" s="23">
        <f>O155*100/O154</f>
        <v>52.212564987895384</v>
      </c>
      <c r="R155" s="95"/>
      <c r="T155" s="95"/>
      <c r="V155" s="95"/>
      <c r="X155" s="95"/>
      <c r="Z155" s="95"/>
      <c r="AB155" s="95"/>
      <c r="AD155" s="95"/>
      <c r="AF155" s="95"/>
      <c r="AH155" s="95"/>
      <c r="AJ155" s="95"/>
      <c r="AL155" s="95"/>
      <c r="AN155" s="95"/>
      <c r="AP155" s="95"/>
    </row>
    <row r="156" spans="2:42" ht="24.75" customHeight="1" x14ac:dyDescent="0.3">
      <c r="B156" s="11" t="s">
        <v>2</v>
      </c>
      <c r="C156" s="16">
        <v>198</v>
      </c>
      <c r="D156" s="23">
        <f>C156*100/C155</f>
        <v>1.7432646592709984</v>
      </c>
      <c r="E156" s="16">
        <v>196</v>
      </c>
      <c r="F156" s="23">
        <f>E156*100/E155</f>
        <v>1.5056076202181594</v>
      </c>
      <c r="G156" s="16">
        <v>125</v>
      </c>
      <c r="H156" s="23">
        <f>G156*100/G155</f>
        <v>0.94797512513271653</v>
      </c>
      <c r="I156" s="16">
        <v>187</v>
      </c>
      <c r="J156" s="23">
        <f>I156*100/I155</f>
        <v>1.4351496546431313</v>
      </c>
      <c r="K156" s="16">
        <v>171</v>
      </c>
      <c r="L156" s="23">
        <f>K156*100/K155</f>
        <v>1.2607830126078301</v>
      </c>
      <c r="M156" s="16">
        <v>96</v>
      </c>
      <c r="N156" s="23">
        <f>M156*100/M155</f>
        <v>0.69630811634148115</v>
      </c>
      <c r="O156" s="16">
        <v>91</v>
      </c>
      <c r="P156" s="23">
        <f>O156*100/O155</f>
        <v>0.69169960474308301</v>
      </c>
      <c r="R156" s="95"/>
      <c r="T156" s="95"/>
      <c r="V156" s="95"/>
      <c r="X156" s="95"/>
      <c r="Z156" s="95"/>
      <c r="AB156" s="95"/>
      <c r="AD156" s="95"/>
      <c r="AF156" s="95"/>
      <c r="AH156" s="95"/>
      <c r="AJ156" s="95"/>
      <c r="AL156" s="95"/>
      <c r="AN156" s="95"/>
      <c r="AP156" s="95"/>
    </row>
    <row r="157" spans="2:42" ht="24.75" customHeight="1" x14ac:dyDescent="0.3">
      <c r="B157" s="6" t="s">
        <v>3</v>
      </c>
      <c r="C157" s="16">
        <v>236</v>
      </c>
      <c r="D157" s="23">
        <f>C157*100/C155</f>
        <v>2.077830603979574</v>
      </c>
      <c r="E157" s="16">
        <v>298</v>
      </c>
      <c r="F157" s="23">
        <f>E157*100/E155</f>
        <v>2.2891381164541404</v>
      </c>
      <c r="G157" s="25">
        <v>219</v>
      </c>
      <c r="H157" s="23">
        <f>G157*100/G155</f>
        <v>1.6608524192325194</v>
      </c>
      <c r="I157" s="25">
        <v>577</v>
      </c>
      <c r="J157" s="23">
        <f>I157*100/I155</f>
        <v>4.4282425172678437</v>
      </c>
      <c r="K157" s="25">
        <v>491</v>
      </c>
      <c r="L157" s="23">
        <f>K157*100/K155</f>
        <v>3.6201430362014304</v>
      </c>
      <c r="M157" s="25">
        <v>243</v>
      </c>
      <c r="N157" s="23">
        <f>M157*100/M155</f>
        <v>1.762529919489374</v>
      </c>
      <c r="O157" s="25">
        <v>246</v>
      </c>
      <c r="P157" s="23">
        <f>O157*100/O155</f>
        <v>1.869869261173609</v>
      </c>
      <c r="R157" s="95"/>
      <c r="T157" s="95"/>
      <c r="V157" s="95"/>
      <c r="X157" s="95"/>
      <c r="Z157" s="95"/>
      <c r="AB157" s="95"/>
      <c r="AD157" s="95"/>
      <c r="AF157" s="95"/>
      <c r="AH157" s="95"/>
      <c r="AJ157" s="95"/>
      <c r="AL157" s="95"/>
      <c r="AN157" s="95"/>
      <c r="AP157" s="95"/>
    </row>
    <row r="158" spans="2:42" ht="24.75" customHeight="1" x14ac:dyDescent="0.3">
      <c r="B158" s="6" t="s">
        <v>436</v>
      </c>
      <c r="C158" s="8"/>
      <c r="D158" s="8"/>
      <c r="E158" s="8"/>
      <c r="F158" s="8"/>
      <c r="G158" s="8"/>
      <c r="H158" s="8"/>
      <c r="I158" s="8"/>
      <c r="J158" s="8"/>
      <c r="K158" s="8"/>
      <c r="L158" s="8"/>
      <c r="M158" s="8"/>
      <c r="N158" s="8"/>
      <c r="O158" s="25">
        <v>72</v>
      </c>
      <c r="P158" s="23">
        <f>O158*100/O155</f>
        <v>0.54727880814837337</v>
      </c>
      <c r="R158" s="95"/>
      <c r="T158" s="95"/>
      <c r="V158" s="95"/>
      <c r="X158" s="95"/>
      <c r="Z158" s="95"/>
      <c r="AB158" s="95"/>
      <c r="AD158" s="95"/>
      <c r="AF158" s="95"/>
      <c r="AH158" s="95"/>
      <c r="AJ158" s="95"/>
      <c r="AL158" s="95"/>
      <c r="AN158" s="95"/>
      <c r="AP158" s="95"/>
    </row>
    <row r="159" spans="2:42" ht="24.75" customHeight="1" x14ac:dyDescent="0.3">
      <c r="B159" s="11" t="s">
        <v>7</v>
      </c>
      <c r="C159" s="8"/>
      <c r="D159" s="8"/>
      <c r="E159" s="16">
        <v>587</v>
      </c>
      <c r="F159" s="23">
        <f>E159*100/E155</f>
        <v>4.5091411891227535</v>
      </c>
      <c r="G159" s="25">
        <v>595</v>
      </c>
      <c r="H159" s="23">
        <f>G159*100/G155</f>
        <v>4.5123615956317309</v>
      </c>
      <c r="I159" s="7"/>
      <c r="J159" s="8"/>
      <c r="K159" s="7"/>
      <c r="L159" s="8"/>
      <c r="M159" s="7"/>
      <c r="N159" s="8"/>
      <c r="O159" s="25">
        <v>169</v>
      </c>
      <c r="P159" s="23">
        <f>O159*100/O155</f>
        <v>1.2845849802371541</v>
      </c>
      <c r="R159" s="95"/>
      <c r="T159" s="95"/>
      <c r="V159" s="95"/>
      <c r="X159" s="95"/>
      <c r="Z159" s="95"/>
      <c r="AB159" s="95"/>
      <c r="AD159" s="95"/>
      <c r="AF159" s="95"/>
      <c r="AH159" s="95"/>
      <c r="AJ159" s="95"/>
      <c r="AL159" s="95"/>
      <c r="AN159" s="95"/>
      <c r="AP159" s="95"/>
    </row>
    <row r="160" spans="2:42" ht="24.75" customHeight="1" x14ac:dyDescent="0.3">
      <c r="B160" s="12" t="s">
        <v>8</v>
      </c>
      <c r="C160" s="8"/>
      <c r="D160" s="8"/>
      <c r="E160" s="16">
        <v>860</v>
      </c>
      <c r="F160" s="23">
        <f>E160*100/E155</f>
        <v>6.6062375172837609</v>
      </c>
      <c r="G160" s="25">
        <v>1232</v>
      </c>
      <c r="H160" s="23">
        <f>G160*100/G155</f>
        <v>9.3432428333080537</v>
      </c>
      <c r="I160" s="25">
        <v>2116</v>
      </c>
      <c r="J160" s="23">
        <f>I160*100/I155</f>
        <v>16.239447429009978</v>
      </c>
      <c r="K160" s="25">
        <v>1386</v>
      </c>
      <c r="L160" s="23">
        <f>K160*100/K155</f>
        <v>10.218978102189782</v>
      </c>
      <c r="M160" s="8"/>
      <c r="N160" s="8"/>
      <c r="O160" s="8"/>
      <c r="P160" s="8"/>
      <c r="R160" s="95"/>
      <c r="T160" s="95"/>
      <c r="V160" s="95"/>
      <c r="X160" s="95"/>
      <c r="Z160" s="95"/>
      <c r="AB160" s="95"/>
      <c r="AD160" s="95"/>
      <c r="AF160" s="95"/>
      <c r="AH160" s="95"/>
      <c r="AJ160" s="95"/>
      <c r="AL160" s="95"/>
      <c r="AN160" s="95"/>
      <c r="AP160" s="95"/>
    </row>
    <row r="161" spans="2:42" ht="24.75" customHeight="1" x14ac:dyDescent="0.3">
      <c r="B161" s="12" t="s">
        <v>10</v>
      </c>
      <c r="C161" s="8"/>
      <c r="D161" s="8"/>
      <c r="E161" s="7"/>
      <c r="F161" s="8"/>
      <c r="G161" s="7"/>
      <c r="H161" s="8"/>
      <c r="I161" s="7"/>
      <c r="J161" s="8"/>
      <c r="K161" s="7"/>
      <c r="L161" s="8"/>
      <c r="M161" s="25">
        <v>466</v>
      </c>
      <c r="N161" s="23">
        <f>M161*100/M155</f>
        <v>3.379995648074273</v>
      </c>
      <c r="O161" s="25">
        <v>2393</v>
      </c>
      <c r="P161" s="23">
        <f>O161*100/O155</f>
        <v>18.189419276375798</v>
      </c>
      <c r="R161" s="95"/>
      <c r="T161" s="95"/>
      <c r="V161" s="95"/>
      <c r="X161" s="95"/>
      <c r="Z161" s="95"/>
      <c r="AB161" s="95"/>
      <c r="AD161" s="95"/>
      <c r="AF161" s="95"/>
      <c r="AH161" s="95"/>
      <c r="AJ161" s="95"/>
      <c r="AL161" s="95"/>
      <c r="AN161" s="95"/>
      <c r="AP161" s="95"/>
    </row>
    <row r="162" spans="2:42" ht="24.75" customHeight="1" x14ac:dyDescent="0.3">
      <c r="B162" s="11" t="s">
        <v>11</v>
      </c>
      <c r="C162" s="8"/>
      <c r="D162" s="8"/>
      <c r="E162" s="7"/>
      <c r="F162" s="8"/>
      <c r="G162" s="7"/>
      <c r="H162" s="8"/>
      <c r="I162" s="7"/>
      <c r="J162" s="8"/>
      <c r="K162" s="7"/>
      <c r="L162" s="8"/>
      <c r="M162" s="25">
        <v>147</v>
      </c>
      <c r="N162" s="23">
        <f>M162*100/M155</f>
        <v>1.0662218031478929</v>
      </c>
      <c r="O162" s="25">
        <v>265</v>
      </c>
      <c r="P162" s="23">
        <f>O162*100/O155</f>
        <v>2.0142900577683185</v>
      </c>
      <c r="R162" s="95"/>
      <c r="T162" s="95"/>
      <c r="V162" s="95"/>
      <c r="X162" s="95"/>
      <c r="Z162" s="95"/>
      <c r="AB162" s="95"/>
      <c r="AD162" s="95"/>
      <c r="AF162" s="95"/>
      <c r="AH162" s="95"/>
      <c r="AJ162" s="95"/>
      <c r="AL162" s="95"/>
      <c r="AN162" s="95"/>
      <c r="AP162" s="95"/>
    </row>
    <row r="163" spans="2:42" ht="24.75" customHeight="1" x14ac:dyDescent="0.3">
      <c r="B163" s="12" t="s">
        <v>12</v>
      </c>
      <c r="C163" s="8"/>
      <c r="D163" s="8"/>
      <c r="E163" s="7"/>
      <c r="F163" s="8"/>
      <c r="G163" s="7"/>
      <c r="H163" s="8"/>
      <c r="I163" s="7"/>
      <c r="J163" s="8"/>
      <c r="K163" s="7"/>
      <c r="L163" s="8"/>
      <c r="M163" s="22">
        <v>327</v>
      </c>
      <c r="N163" s="23">
        <f>M163*100/M155</f>
        <v>2.3717995212881702</v>
      </c>
      <c r="O163" s="22">
        <v>2394</v>
      </c>
      <c r="P163" s="23">
        <f>O163*100/O155</f>
        <v>18.197020370933416</v>
      </c>
      <c r="R163" s="95"/>
      <c r="T163" s="95"/>
      <c r="V163" s="95"/>
      <c r="X163" s="95"/>
      <c r="Z163" s="95"/>
      <c r="AB163" s="95"/>
      <c r="AD163" s="95"/>
      <c r="AF163" s="95"/>
      <c r="AH163" s="95"/>
      <c r="AJ163" s="95"/>
      <c r="AL163" s="95"/>
      <c r="AN163" s="95"/>
      <c r="AP163" s="95"/>
    </row>
    <row r="164" spans="2:42" ht="24.75" customHeight="1" x14ac:dyDescent="0.3">
      <c r="B164" s="11" t="s">
        <v>45</v>
      </c>
      <c r="C164" s="8"/>
      <c r="D164" s="8"/>
      <c r="E164" s="7"/>
      <c r="F164" s="8"/>
      <c r="G164" s="7"/>
      <c r="H164" s="8"/>
      <c r="I164" s="7"/>
      <c r="J164" s="8"/>
      <c r="K164" s="7"/>
      <c r="L164" s="8"/>
      <c r="M164" s="22">
        <v>71</v>
      </c>
      <c r="N164" s="23">
        <f>M164*100/M155</f>
        <v>0.5149778777108871</v>
      </c>
      <c r="O164" s="22">
        <v>71</v>
      </c>
      <c r="P164" s="23">
        <f>O164*100/O155</f>
        <v>0.53967771359075711</v>
      </c>
      <c r="R164" s="95"/>
      <c r="T164" s="95"/>
      <c r="V164" s="95"/>
      <c r="X164" s="95"/>
      <c r="Z164" s="95"/>
      <c r="AB164" s="95"/>
      <c r="AD164" s="95"/>
      <c r="AF164" s="95"/>
      <c r="AH164" s="95"/>
      <c r="AJ164" s="95"/>
      <c r="AL164" s="95"/>
      <c r="AN164" s="95"/>
      <c r="AP164" s="95"/>
    </row>
    <row r="165" spans="2:42" ht="24.75" customHeight="1" x14ac:dyDescent="0.3">
      <c r="B165" s="12" t="s">
        <v>13</v>
      </c>
      <c r="C165" s="8"/>
      <c r="D165" s="8"/>
      <c r="E165" s="7"/>
      <c r="F165" s="8"/>
      <c r="G165" s="25">
        <v>332</v>
      </c>
      <c r="H165" s="23">
        <f>G165*100/G155</f>
        <v>2.5178219323524949</v>
      </c>
      <c r="I165" s="7"/>
      <c r="J165" s="8"/>
      <c r="K165" s="7"/>
      <c r="L165" s="8"/>
      <c r="M165" s="7"/>
      <c r="N165" s="8"/>
      <c r="O165" s="25">
        <v>59</v>
      </c>
      <c r="P165" s="23">
        <f>O165*100/O155</f>
        <v>0.44846457889936153</v>
      </c>
      <c r="R165" s="95"/>
      <c r="T165" s="95"/>
      <c r="V165" s="95"/>
      <c r="X165" s="95"/>
      <c r="Z165" s="95"/>
      <c r="AB165" s="95"/>
      <c r="AD165" s="95"/>
      <c r="AF165" s="95"/>
      <c r="AH165" s="95"/>
      <c r="AJ165" s="95"/>
      <c r="AL165" s="95"/>
      <c r="AN165" s="95"/>
      <c r="AP165" s="95"/>
    </row>
    <row r="166" spans="2:42" ht="24.75" customHeight="1" x14ac:dyDescent="0.3">
      <c r="B166" s="11" t="s">
        <v>44</v>
      </c>
      <c r="C166" s="8"/>
      <c r="D166" s="8"/>
      <c r="E166" s="7"/>
      <c r="F166" s="8"/>
      <c r="G166" s="8"/>
      <c r="H166" s="8"/>
      <c r="I166" s="8"/>
      <c r="J166" s="8"/>
      <c r="K166" s="25">
        <v>576</v>
      </c>
      <c r="L166" s="23">
        <f>K166*100/K155</f>
        <v>4.2468480424684802</v>
      </c>
      <c r="M166" s="8"/>
      <c r="N166" s="8"/>
      <c r="O166" s="8"/>
      <c r="P166" s="8"/>
      <c r="R166" s="95"/>
      <c r="T166" s="95"/>
      <c r="V166" s="95"/>
      <c r="X166" s="95"/>
      <c r="Z166" s="95"/>
      <c r="AB166" s="95"/>
      <c r="AD166" s="95"/>
      <c r="AF166" s="95"/>
      <c r="AH166" s="95"/>
      <c r="AJ166" s="95"/>
      <c r="AL166" s="95"/>
      <c r="AN166" s="95"/>
      <c r="AP166" s="95"/>
    </row>
    <row r="167" spans="2:42" ht="24.75" customHeight="1" x14ac:dyDescent="0.3">
      <c r="B167" s="12" t="s">
        <v>435</v>
      </c>
      <c r="C167" s="8"/>
      <c r="D167" s="8"/>
      <c r="E167" s="7"/>
      <c r="F167" s="8"/>
      <c r="G167" s="8"/>
      <c r="H167" s="8"/>
      <c r="I167" s="8"/>
      <c r="J167" s="8"/>
      <c r="K167" s="8"/>
      <c r="L167" s="8"/>
      <c r="M167" s="8"/>
      <c r="N167" s="8"/>
      <c r="O167" s="25">
        <v>93</v>
      </c>
      <c r="P167" s="23">
        <f>O167*100/O155</f>
        <v>0.70690179385831564</v>
      </c>
      <c r="R167" s="95"/>
      <c r="T167" s="95"/>
      <c r="V167" s="95"/>
      <c r="X167" s="95"/>
      <c r="Z167" s="95"/>
      <c r="AB167" s="95"/>
      <c r="AD167" s="95"/>
      <c r="AF167" s="95"/>
      <c r="AH167" s="95"/>
      <c r="AJ167" s="95"/>
      <c r="AL167" s="95"/>
      <c r="AN167" s="95"/>
      <c r="AP167" s="95"/>
    </row>
    <row r="168" spans="2:42" ht="24.75" customHeight="1" x14ac:dyDescent="0.3">
      <c r="B168" s="12" t="s">
        <v>14</v>
      </c>
      <c r="C168" s="8"/>
      <c r="D168" s="8"/>
      <c r="E168" s="7"/>
      <c r="F168" s="8"/>
      <c r="G168" s="8"/>
      <c r="H168" s="8"/>
      <c r="I168" s="8"/>
      <c r="J168" s="8"/>
      <c r="K168" s="8"/>
      <c r="L168" s="8"/>
      <c r="M168" s="8"/>
      <c r="N168" s="8"/>
      <c r="O168" s="25">
        <v>197</v>
      </c>
      <c r="P168" s="23">
        <f>O168*100/O155</f>
        <v>1.4974156278504105</v>
      </c>
      <c r="R168" s="95"/>
      <c r="T168" s="95"/>
      <c r="V168" s="95"/>
      <c r="X168" s="95"/>
      <c r="Z168" s="95"/>
      <c r="AB168" s="95"/>
      <c r="AD168" s="95"/>
      <c r="AF168" s="95"/>
      <c r="AH168" s="95"/>
      <c r="AJ168" s="95"/>
      <c r="AL168" s="95"/>
      <c r="AN168" s="95"/>
      <c r="AP168" s="95"/>
    </row>
    <row r="169" spans="2:42" ht="24.75" customHeight="1" x14ac:dyDescent="0.3">
      <c r="B169" s="12" t="s">
        <v>15</v>
      </c>
      <c r="C169" s="16">
        <v>1244</v>
      </c>
      <c r="D169" s="23">
        <f>C169*100/C155</f>
        <v>10.952632505722839</v>
      </c>
      <c r="E169" s="16">
        <v>1677</v>
      </c>
      <c r="F169" s="23">
        <f>E169*100/E155</f>
        <v>12.882163158703333</v>
      </c>
      <c r="G169" s="25">
        <v>1440</v>
      </c>
      <c r="H169" s="23">
        <f>G169*100/G155</f>
        <v>10.920673441528894</v>
      </c>
      <c r="I169" s="25">
        <v>1453</v>
      </c>
      <c r="J169" s="23">
        <f>I169*100/I155</f>
        <v>11.151189562547966</v>
      </c>
      <c r="K169" s="25">
        <v>729</v>
      </c>
      <c r="L169" s="23">
        <f>K169*100/K155</f>
        <v>5.3749170537491704</v>
      </c>
      <c r="M169" s="25">
        <v>567</v>
      </c>
      <c r="N169" s="23">
        <f>M169*100/M155</f>
        <v>4.1125698121418726</v>
      </c>
      <c r="O169" s="25">
        <v>389</v>
      </c>
      <c r="P169" s="23">
        <f>O169*100/O155</f>
        <v>2.9568257829127393</v>
      </c>
      <c r="R169" s="95"/>
      <c r="T169" s="95"/>
      <c r="V169" s="95"/>
      <c r="X169" s="95"/>
      <c r="Z169" s="95"/>
      <c r="AB169" s="95"/>
      <c r="AD169" s="95"/>
      <c r="AF169" s="95"/>
      <c r="AH169" s="95"/>
      <c r="AJ169" s="95"/>
      <c r="AL169" s="95"/>
      <c r="AN169" s="95"/>
      <c r="AP169" s="95"/>
    </row>
    <row r="170" spans="2:42" ht="24.75" customHeight="1" x14ac:dyDescent="0.3">
      <c r="B170" s="11" t="s">
        <v>16</v>
      </c>
      <c r="C170" s="7"/>
      <c r="D170" s="8"/>
      <c r="E170" s="7"/>
      <c r="F170" s="8"/>
      <c r="G170" s="7"/>
      <c r="H170" s="8"/>
      <c r="I170" s="7"/>
      <c r="J170" s="8"/>
      <c r="K170" s="22">
        <v>169</v>
      </c>
      <c r="L170" s="23">
        <f>K170*100/K155</f>
        <v>1.2460370124603701</v>
      </c>
      <c r="M170" s="7"/>
      <c r="N170" s="8"/>
      <c r="O170" s="7"/>
      <c r="P170" s="8"/>
      <c r="R170" s="95"/>
      <c r="T170" s="95"/>
      <c r="V170" s="95"/>
      <c r="X170" s="95"/>
      <c r="Z170" s="95"/>
      <c r="AB170" s="95"/>
      <c r="AD170" s="95"/>
      <c r="AF170" s="95"/>
      <c r="AH170" s="95"/>
      <c r="AJ170" s="95"/>
      <c r="AL170" s="95"/>
      <c r="AN170" s="95"/>
      <c r="AP170" s="95"/>
    </row>
    <row r="171" spans="2:42" ht="24.75" customHeight="1" x14ac:dyDescent="0.3">
      <c r="B171" s="12" t="s">
        <v>17</v>
      </c>
      <c r="C171" s="7"/>
      <c r="D171" s="8"/>
      <c r="E171" s="7"/>
      <c r="F171" s="8"/>
      <c r="G171" s="22">
        <v>971</v>
      </c>
      <c r="H171" s="23">
        <f>G171*100/G155</f>
        <v>7.3638707720309418</v>
      </c>
      <c r="I171" s="7"/>
      <c r="J171" s="8"/>
      <c r="K171" s="7"/>
      <c r="L171" s="8"/>
      <c r="M171" s="7"/>
      <c r="N171" s="8"/>
      <c r="O171" s="7"/>
      <c r="P171" s="8"/>
      <c r="R171" s="95"/>
      <c r="T171" s="95"/>
      <c r="V171" s="95"/>
      <c r="X171" s="95"/>
      <c r="Z171" s="95"/>
      <c r="AB171" s="95"/>
      <c r="AD171" s="95"/>
      <c r="AF171" s="95"/>
      <c r="AH171" s="95"/>
      <c r="AJ171" s="95"/>
      <c r="AL171" s="95"/>
      <c r="AN171" s="95"/>
      <c r="AP171" s="95"/>
    </row>
    <row r="172" spans="2:42" ht="24.75" customHeight="1" x14ac:dyDescent="0.3">
      <c r="B172" s="12" t="s">
        <v>19</v>
      </c>
      <c r="C172" s="16">
        <v>6339</v>
      </c>
      <c r="D172" s="23">
        <f>C172*100/C155</f>
        <v>55.810882197569995</v>
      </c>
      <c r="E172" s="16">
        <v>6608</v>
      </c>
      <c r="F172" s="23">
        <f>E172*100/E155</f>
        <v>50.760485481640806</v>
      </c>
      <c r="G172" s="25">
        <v>6663</v>
      </c>
      <c r="H172" s="23">
        <f>G172*100/G155</f>
        <v>50.530866070074325</v>
      </c>
      <c r="I172" s="25">
        <v>3864</v>
      </c>
      <c r="J172" s="23">
        <f>I172*100/I155</f>
        <v>29.654643131235609</v>
      </c>
      <c r="K172" s="25">
        <v>4338</v>
      </c>
      <c r="L172" s="23">
        <f>K172*100/K155</f>
        <v>31.984074319840744</v>
      </c>
      <c r="M172" s="8"/>
      <c r="N172" s="8"/>
      <c r="O172" s="8"/>
      <c r="P172" s="8"/>
      <c r="R172" s="95"/>
      <c r="T172" s="95"/>
      <c r="V172" s="95"/>
      <c r="X172" s="95"/>
      <c r="Z172" s="95"/>
      <c r="AB172" s="95"/>
      <c r="AD172" s="95"/>
      <c r="AF172" s="95"/>
      <c r="AH172" s="95"/>
      <c r="AJ172" s="95"/>
      <c r="AL172" s="95"/>
      <c r="AN172" s="95"/>
      <c r="AP172" s="95"/>
    </row>
    <row r="173" spans="2:42" ht="24.75" customHeight="1" x14ac:dyDescent="0.3">
      <c r="B173" s="64" t="s">
        <v>47</v>
      </c>
      <c r="C173" s="7"/>
      <c r="D173" s="8"/>
      <c r="E173" s="7"/>
      <c r="F173" s="8"/>
      <c r="G173" s="7"/>
      <c r="H173" s="8"/>
      <c r="I173" s="7"/>
      <c r="J173" s="8"/>
      <c r="K173" s="7"/>
      <c r="L173" s="8"/>
      <c r="M173" s="25">
        <v>6526</v>
      </c>
      <c r="N173" s="23">
        <f>M173*100/M155</f>
        <v>47.334445492130264</v>
      </c>
      <c r="O173" s="25">
        <v>4988</v>
      </c>
      <c r="P173" s="23">
        <f>O173*100/O155</f>
        <v>37.91425965339009</v>
      </c>
      <c r="R173" s="95"/>
      <c r="T173" s="95"/>
      <c r="V173" s="95"/>
      <c r="X173" s="95"/>
      <c r="Z173" s="95"/>
      <c r="AB173" s="95"/>
      <c r="AD173" s="95"/>
      <c r="AF173" s="95"/>
      <c r="AH173" s="95"/>
      <c r="AJ173" s="95"/>
      <c r="AL173" s="95"/>
      <c r="AN173" s="95"/>
      <c r="AP173" s="95"/>
    </row>
    <row r="174" spans="2:42" ht="24.75" customHeight="1" x14ac:dyDescent="0.3">
      <c r="B174" s="12" t="s">
        <v>46</v>
      </c>
      <c r="C174" s="7"/>
      <c r="D174" s="8"/>
      <c r="E174" s="7"/>
      <c r="F174" s="8"/>
      <c r="G174" s="7"/>
      <c r="H174" s="8"/>
      <c r="I174" s="7"/>
      <c r="J174" s="8"/>
      <c r="K174" s="7"/>
      <c r="L174" s="8"/>
      <c r="M174" s="22">
        <v>83</v>
      </c>
      <c r="N174" s="23">
        <f>M174*100/M155</f>
        <v>0.60201639225357217</v>
      </c>
      <c r="O174" s="8"/>
      <c r="P174" s="8"/>
      <c r="R174" s="95"/>
      <c r="T174" s="95"/>
      <c r="V174" s="95"/>
      <c r="X174" s="95"/>
      <c r="Z174" s="95"/>
      <c r="AB174" s="95"/>
      <c r="AD174" s="95"/>
      <c r="AF174" s="95"/>
      <c r="AH174" s="95"/>
      <c r="AJ174" s="95"/>
      <c r="AL174" s="95"/>
      <c r="AN174" s="95"/>
      <c r="AP174" s="95"/>
    </row>
    <row r="175" spans="2:42" ht="24.75" customHeight="1" x14ac:dyDescent="0.3">
      <c r="B175" s="12" t="s">
        <v>42</v>
      </c>
      <c r="C175" s="7"/>
      <c r="D175" s="8"/>
      <c r="E175" s="7"/>
      <c r="F175" s="8"/>
      <c r="G175" s="7"/>
      <c r="H175" s="8"/>
      <c r="I175" s="7"/>
      <c r="J175" s="8"/>
      <c r="K175" s="25">
        <v>321</v>
      </c>
      <c r="L175" s="23">
        <f>K175*100/K155</f>
        <v>2.3667330236673303</v>
      </c>
      <c r="M175" s="7"/>
      <c r="N175" s="8"/>
      <c r="O175" s="7"/>
      <c r="P175" s="8"/>
      <c r="R175" s="95"/>
      <c r="T175" s="95"/>
      <c r="V175" s="95"/>
      <c r="X175" s="95"/>
      <c r="Z175" s="95"/>
      <c r="AB175" s="95"/>
      <c r="AD175" s="95"/>
      <c r="AF175" s="95"/>
      <c r="AH175" s="95"/>
      <c r="AJ175" s="95"/>
      <c r="AL175" s="95"/>
      <c r="AN175" s="95"/>
      <c r="AP175" s="95"/>
    </row>
    <row r="176" spans="2:42" ht="24.75" customHeight="1" x14ac:dyDescent="0.3">
      <c r="B176" s="12" t="s">
        <v>20</v>
      </c>
      <c r="C176" s="7"/>
      <c r="D176" s="8"/>
      <c r="E176" s="16">
        <v>2792</v>
      </c>
      <c r="F176" s="23">
        <f>E176*100/E155</f>
        <v>21.447226916577048</v>
      </c>
      <c r="G176" s="25">
        <v>1609</v>
      </c>
      <c r="H176" s="23">
        <f>G176*100/G155</f>
        <v>12.202335810708327</v>
      </c>
      <c r="I176" s="7"/>
      <c r="J176" s="21"/>
      <c r="K176" s="7"/>
      <c r="L176" s="21"/>
      <c r="M176" s="7"/>
      <c r="N176" s="9"/>
      <c r="O176" s="25">
        <v>1604</v>
      </c>
      <c r="P176" s="23">
        <f>O176*100/O155</f>
        <v>12.19215567041654</v>
      </c>
      <c r="R176" s="95"/>
      <c r="T176" s="95"/>
      <c r="V176" s="95"/>
      <c r="X176" s="95"/>
      <c r="Z176" s="95"/>
      <c r="AB176" s="95"/>
      <c r="AD176" s="95"/>
      <c r="AF176" s="95"/>
      <c r="AH176" s="95"/>
      <c r="AJ176" s="95"/>
      <c r="AL176" s="95"/>
      <c r="AN176" s="95"/>
      <c r="AP176" s="95"/>
    </row>
    <row r="177" spans="2:42" ht="24.75" customHeight="1" x14ac:dyDescent="0.3">
      <c r="B177" s="12" t="s">
        <v>40</v>
      </c>
      <c r="C177" s="16">
        <v>2437</v>
      </c>
      <c r="D177" s="23">
        <f>C177*100/C155</f>
        <v>21.456242296178903</v>
      </c>
      <c r="E177" s="7"/>
      <c r="F177" s="8"/>
      <c r="G177" s="7"/>
      <c r="H177" s="8"/>
      <c r="I177" s="7"/>
      <c r="J177" s="8"/>
      <c r="K177" s="7"/>
      <c r="L177" s="8"/>
      <c r="M177" s="7"/>
      <c r="N177" s="8"/>
      <c r="O177" s="7"/>
      <c r="P177" s="8"/>
      <c r="R177" s="95"/>
      <c r="T177" s="95"/>
      <c r="V177" s="95"/>
      <c r="X177" s="95"/>
      <c r="Z177" s="95"/>
      <c r="AB177" s="95"/>
      <c r="AD177" s="95"/>
      <c r="AF177" s="95"/>
      <c r="AH177" s="95"/>
      <c r="AJ177" s="95"/>
      <c r="AL177" s="95"/>
      <c r="AN177" s="95"/>
      <c r="AP177" s="95"/>
    </row>
    <row r="178" spans="2:42" ht="24.75" customHeight="1" x14ac:dyDescent="0.3">
      <c r="B178" s="64" t="s">
        <v>41</v>
      </c>
      <c r="C178" s="8"/>
      <c r="D178" s="8"/>
      <c r="E178" s="7"/>
      <c r="F178" s="8"/>
      <c r="G178" s="7"/>
      <c r="H178" s="8"/>
      <c r="I178" s="25">
        <v>4833</v>
      </c>
      <c r="J178" s="23">
        <f>I178*100/I155</f>
        <v>37.09132770529547</v>
      </c>
      <c r="K178" s="7"/>
      <c r="L178" s="8"/>
      <c r="M178" s="7"/>
      <c r="N178" s="8"/>
      <c r="O178" s="7"/>
      <c r="P178" s="8"/>
      <c r="R178" s="95"/>
      <c r="T178" s="95"/>
      <c r="V178" s="95"/>
      <c r="X178" s="95"/>
      <c r="Z178" s="95"/>
      <c r="AB178" s="95"/>
      <c r="AD178" s="95"/>
      <c r="AF178" s="95"/>
      <c r="AH178" s="95"/>
      <c r="AJ178" s="95"/>
      <c r="AL178" s="95"/>
      <c r="AN178" s="95"/>
      <c r="AP178" s="95"/>
    </row>
    <row r="179" spans="2:42" ht="24.75" customHeight="1" x14ac:dyDescent="0.3">
      <c r="B179" s="64" t="s">
        <v>43</v>
      </c>
      <c r="C179" s="8"/>
      <c r="D179" s="8"/>
      <c r="E179" s="7"/>
      <c r="F179" s="8"/>
      <c r="G179" s="7"/>
      <c r="H179" s="8"/>
      <c r="I179" s="8"/>
      <c r="J179" s="8"/>
      <c r="K179" s="25">
        <v>4977</v>
      </c>
      <c r="L179" s="23">
        <f>K179*100/K155</f>
        <v>36.695421366954214</v>
      </c>
      <c r="M179" s="8"/>
      <c r="N179" s="8"/>
      <c r="O179" s="8"/>
      <c r="P179" s="8"/>
      <c r="R179" s="95"/>
      <c r="T179" s="95"/>
      <c r="V179" s="95"/>
      <c r="X179" s="95"/>
      <c r="Z179" s="95"/>
      <c r="AB179" s="95"/>
      <c r="AD179" s="95"/>
      <c r="AF179" s="95"/>
      <c r="AH179" s="95"/>
      <c r="AJ179" s="95"/>
      <c r="AL179" s="95"/>
      <c r="AN179" s="95"/>
      <c r="AP179" s="95"/>
    </row>
    <row r="180" spans="2:42" ht="24.75" customHeight="1" x14ac:dyDescent="0.3">
      <c r="B180" s="64" t="s">
        <v>48</v>
      </c>
      <c r="C180" s="8"/>
      <c r="D180" s="8"/>
      <c r="E180" s="7"/>
      <c r="F180" s="8"/>
      <c r="G180" s="7"/>
      <c r="H180" s="8"/>
      <c r="I180" s="8"/>
      <c r="J180" s="8"/>
      <c r="K180" s="8"/>
      <c r="L180" s="8"/>
      <c r="M180" s="25">
        <v>5082</v>
      </c>
      <c r="N180" s="23">
        <f>M180*100/M155</f>
        <v>36.860810908827155</v>
      </c>
      <c r="O180" s="8"/>
      <c r="P180" s="8"/>
      <c r="R180" s="95"/>
      <c r="T180" s="95"/>
      <c r="V180" s="95"/>
      <c r="X180" s="95"/>
      <c r="Z180" s="95"/>
      <c r="AB180" s="95"/>
      <c r="AD180" s="95"/>
      <c r="AF180" s="95"/>
      <c r="AH180" s="95"/>
      <c r="AJ180" s="95"/>
      <c r="AL180" s="95"/>
      <c r="AN180" s="95"/>
      <c r="AP180" s="95"/>
    </row>
    <row r="181" spans="2:42" ht="24.75" customHeight="1" x14ac:dyDescent="0.3">
      <c r="B181" s="12" t="s">
        <v>22</v>
      </c>
      <c r="C181" s="8"/>
      <c r="D181" s="8"/>
      <c r="E181" s="7"/>
      <c r="F181" s="8"/>
      <c r="G181" s="7"/>
      <c r="H181" s="8"/>
      <c r="I181" s="7"/>
      <c r="J181" s="8"/>
      <c r="K181" s="25">
        <v>405</v>
      </c>
      <c r="L181" s="23">
        <f>K181*100/K155</f>
        <v>2.9860650298606504</v>
      </c>
      <c r="M181" s="25">
        <v>179</v>
      </c>
      <c r="N181" s="23">
        <f>M181*100/M155</f>
        <v>1.2983245085950532</v>
      </c>
      <c r="O181" s="25">
        <v>86</v>
      </c>
      <c r="P181" s="23">
        <f>O181*100/O155</f>
        <v>0.65369413195500148</v>
      </c>
      <c r="R181" s="95"/>
      <c r="T181" s="95"/>
      <c r="V181" s="95"/>
      <c r="X181" s="95"/>
      <c r="Z181" s="95"/>
      <c r="AB181" s="95"/>
      <c r="AD181" s="95"/>
      <c r="AF181" s="95"/>
      <c r="AH181" s="95"/>
      <c r="AJ181" s="95"/>
      <c r="AL181" s="95"/>
      <c r="AN181" s="95"/>
      <c r="AP181" s="95"/>
    </row>
    <row r="182" spans="2:42" ht="24.75" customHeight="1" x14ac:dyDescent="0.3">
      <c r="B182" s="12" t="s">
        <v>23</v>
      </c>
      <c r="C182" s="8"/>
      <c r="D182" s="8"/>
      <c r="E182" s="7"/>
      <c r="F182" s="8"/>
      <c r="G182" s="7"/>
      <c r="H182" s="8"/>
      <c r="I182" s="7"/>
      <c r="J182" s="8"/>
      <c r="K182" s="8"/>
      <c r="L182" s="8"/>
      <c r="M182" s="8"/>
      <c r="N182" s="8"/>
      <c r="O182" s="25">
        <v>39</v>
      </c>
      <c r="P182" s="23">
        <f>O182*100/O155</f>
        <v>0.29644268774703558</v>
      </c>
      <c r="R182" s="95"/>
      <c r="T182" s="95"/>
      <c r="V182" s="95"/>
      <c r="X182" s="95"/>
      <c r="Z182" s="95"/>
      <c r="AB182" s="95"/>
      <c r="AD182" s="95"/>
      <c r="AF182" s="95"/>
      <c r="AH182" s="95"/>
      <c r="AJ182" s="95"/>
      <c r="AL182" s="95"/>
      <c r="AN182" s="95"/>
      <c r="AP182" s="95"/>
    </row>
    <row r="183" spans="2:42" ht="24.75" customHeight="1" x14ac:dyDescent="0.3">
      <c r="B183" s="12" t="s">
        <v>24</v>
      </c>
      <c r="C183" s="22">
        <v>904</v>
      </c>
      <c r="D183" s="23">
        <f>C183*100/C155</f>
        <v>7.9591477372776893</v>
      </c>
      <c r="E183" s="7"/>
      <c r="F183" s="8"/>
      <c r="G183" s="8"/>
      <c r="H183" s="8"/>
      <c r="I183" s="8"/>
      <c r="J183" s="8"/>
      <c r="K183" s="8"/>
      <c r="L183" s="8"/>
      <c r="M183" s="8"/>
      <c r="N183" s="8"/>
      <c r="O183" s="8"/>
      <c r="P183" s="8"/>
      <c r="R183" s="95"/>
      <c r="T183" s="95"/>
      <c r="V183" s="95"/>
      <c r="X183" s="95"/>
      <c r="Z183" s="95"/>
      <c r="AB183" s="95"/>
      <c r="AD183" s="95"/>
      <c r="AF183" s="95"/>
      <c r="AH183" s="95"/>
      <c r="AJ183" s="95"/>
      <c r="AL183" s="95"/>
      <c r="AN183" s="95"/>
      <c r="AP183" s="95"/>
    </row>
    <row r="184" spans="2:42" ht="3.75" customHeight="1" x14ac:dyDescent="0.3">
      <c r="B184" s="13"/>
      <c r="C184" s="14"/>
      <c r="D184" s="14"/>
      <c r="E184" s="14"/>
      <c r="F184" s="14"/>
      <c r="G184" s="14"/>
      <c r="H184" s="14"/>
      <c r="I184" s="14"/>
      <c r="J184" s="14"/>
      <c r="K184" s="14"/>
      <c r="L184" s="14"/>
      <c r="M184" s="14"/>
      <c r="N184" s="14"/>
      <c r="O184" s="14"/>
      <c r="P184" s="14"/>
      <c r="R184" s="95"/>
    </row>
    <row r="185" spans="2:42" ht="14.25" customHeight="1" x14ac:dyDescent="0.3">
      <c r="B185" s="6" t="s">
        <v>438</v>
      </c>
    </row>
    <row r="186" spans="2:42" ht="14.25" customHeight="1" x14ac:dyDescent="0.3"/>
    <row r="187" spans="2:42" ht="30" customHeight="1" x14ac:dyDescent="0.3">
      <c r="B187" s="115" t="s">
        <v>222</v>
      </c>
      <c r="C187" s="115"/>
      <c r="D187" s="115"/>
      <c r="E187" s="115"/>
      <c r="F187" s="115"/>
      <c r="G187" s="115"/>
      <c r="H187" s="115"/>
      <c r="I187" s="115"/>
      <c r="J187" s="115"/>
      <c r="K187" s="115"/>
      <c r="L187" s="115"/>
      <c r="M187" s="115"/>
      <c r="N187" s="115"/>
      <c r="O187" s="115"/>
      <c r="P187" s="115"/>
    </row>
    <row r="188" spans="2:42" ht="14.25" customHeight="1" x14ac:dyDescent="0.3">
      <c r="B188" s="15" t="s">
        <v>27</v>
      </c>
      <c r="C188" s="125">
        <v>2001</v>
      </c>
      <c r="D188" s="126"/>
      <c r="E188" s="129">
        <v>2005</v>
      </c>
      <c r="F188" s="130"/>
      <c r="G188" s="125">
        <v>2009</v>
      </c>
      <c r="H188" s="126"/>
      <c r="I188" s="129">
        <v>2013</v>
      </c>
      <c r="J188" s="126"/>
      <c r="K188" s="129">
        <v>2017</v>
      </c>
      <c r="L188" s="126"/>
      <c r="M188" s="125">
        <v>2021</v>
      </c>
      <c r="N188" s="130"/>
      <c r="O188" s="125">
        <v>2025</v>
      </c>
      <c r="P188" s="130"/>
    </row>
    <row r="189" spans="2:42" ht="15" customHeight="1" x14ac:dyDescent="0.3">
      <c r="B189" s="134" t="s">
        <v>0</v>
      </c>
      <c r="C189" s="132">
        <v>44911</v>
      </c>
      <c r="D189" s="128"/>
      <c r="E189" s="119">
        <v>44843</v>
      </c>
      <c r="F189" s="118"/>
      <c r="G189" s="137">
        <v>44845</v>
      </c>
      <c r="H189" s="127"/>
      <c r="I189" s="135">
        <v>44833</v>
      </c>
      <c r="J189" s="128"/>
      <c r="K189" s="135">
        <v>44835</v>
      </c>
      <c r="L189" s="128"/>
      <c r="M189" s="123">
        <v>44830</v>
      </c>
      <c r="N189" s="143"/>
      <c r="O189" s="123">
        <v>45942</v>
      </c>
      <c r="P189" s="143"/>
    </row>
    <row r="190" spans="2:42" ht="15" customHeight="1" x14ac:dyDescent="0.3">
      <c r="B190" s="133"/>
      <c r="C190" s="68" t="s">
        <v>4</v>
      </c>
      <c r="D190" s="72" t="s">
        <v>5</v>
      </c>
      <c r="E190" s="72" t="s">
        <v>4</v>
      </c>
      <c r="F190" s="72" t="s">
        <v>5</v>
      </c>
      <c r="G190" s="72" t="s">
        <v>4</v>
      </c>
      <c r="H190" s="71" t="s">
        <v>5</v>
      </c>
      <c r="I190" s="72" t="s">
        <v>4</v>
      </c>
      <c r="J190" s="71" t="s">
        <v>5</v>
      </c>
      <c r="K190" s="68" t="s">
        <v>4</v>
      </c>
      <c r="L190" s="71" t="s">
        <v>5</v>
      </c>
      <c r="M190" s="68" t="s">
        <v>4</v>
      </c>
      <c r="N190" s="71" t="s">
        <v>5</v>
      </c>
      <c r="O190" s="68" t="s">
        <v>4</v>
      </c>
      <c r="P190" s="71" t="s">
        <v>5</v>
      </c>
    </row>
    <row r="191" spans="2:42" ht="24.75" customHeight="1" x14ac:dyDescent="0.3">
      <c r="B191" s="10" t="s">
        <v>1</v>
      </c>
      <c r="C191" s="16">
        <v>6087</v>
      </c>
      <c r="D191" s="23">
        <v>100</v>
      </c>
      <c r="E191" s="16">
        <v>6248</v>
      </c>
      <c r="F191" s="23">
        <v>100</v>
      </c>
      <c r="G191" s="16">
        <v>6246</v>
      </c>
      <c r="H191" s="23">
        <v>100</v>
      </c>
      <c r="I191" s="16">
        <v>6058</v>
      </c>
      <c r="J191" s="23">
        <v>100</v>
      </c>
      <c r="K191" s="16">
        <v>5952</v>
      </c>
      <c r="L191" s="23">
        <v>100</v>
      </c>
      <c r="M191" s="16">
        <v>5811</v>
      </c>
      <c r="N191" s="23">
        <v>100</v>
      </c>
      <c r="O191" s="16">
        <v>5718</v>
      </c>
      <c r="P191" s="23">
        <v>100</v>
      </c>
      <c r="R191" s="95"/>
      <c r="T191" s="95"/>
      <c r="V191" s="95"/>
      <c r="X191" s="95"/>
      <c r="Z191" s="95"/>
      <c r="AB191" s="95"/>
      <c r="AD191" s="95"/>
      <c r="AF191" s="95"/>
      <c r="AH191" s="95"/>
      <c r="AJ191" s="95"/>
      <c r="AL191" s="95"/>
      <c r="AN191" s="95"/>
      <c r="AP191" s="95"/>
    </row>
    <row r="192" spans="2:42" ht="24.75" customHeight="1" x14ac:dyDescent="0.3">
      <c r="B192" s="11" t="s">
        <v>28</v>
      </c>
      <c r="C192" s="16">
        <v>3120</v>
      </c>
      <c r="D192" s="23">
        <f>C192*100/C191</f>
        <v>51.256776737309018</v>
      </c>
      <c r="E192" s="16">
        <v>3693</v>
      </c>
      <c r="F192" s="23">
        <f>E192*100/E191</f>
        <v>59.106914212548013</v>
      </c>
      <c r="G192" s="16">
        <v>3325</v>
      </c>
      <c r="H192" s="23">
        <f>G192*100/G191</f>
        <v>53.234069804674995</v>
      </c>
      <c r="I192" s="16">
        <v>3106</v>
      </c>
      <c r="J192" s="23">
        <f>I192*100/I191</f>
        <v>51.271046550016507</v>
      </c>
      <c r="K192" s="16">
        <v>3133</v>
      </c>
      <c r="L192" s="23">
        <f>K192*100/K191</f>
        <v>52.637768817204304</v>
      </c>
      <c r="M192" s="16">
        <v>3151</v>
      </c>
      <c r="N192" s="23">
        <f>M192*100/M191</f>
        <v>54.224746171054896</v>
      </c>
      <c r="O192" s="16">
        <v>2971</v>
      </c>
      <c r="P192" s="23">
        <f>O192*100/O191</f>
        <v>51.958726827562081</v>
      </c>
      <c r="R192" s="95"/>
      <c r="T192" s="95"/>
      <c r="V192" s="95"/>
      <c r="X192" s="95"/>
      <c r="Z192" s="95"/>
      <c r="AB192" s="95"/>
      <c r="AD192" s="95"/>
      <c r="AF192" s="95"/>
      <c r="AH192" s="95"/>
      <c r="AJ192" s="95"/>
      <c r="AL192" s="95"/>
      <c r="AN192" s="95"/>
      <c r="AP192" s="95"/>
    </row>
    <row r="193" spans="2:42" ht="24.75" customHeight="1" x14ac:dyDescent="0.3">
      <c r="B193" s="11" t="s">
        <v>2</v>
      </c>
      <c r="C193" s="16">
        <v>58</v>
      </c>
      <c r="D193" s="23">
        <f>C193*100/C192</f>
        <v>1.858974358974359</v>
      </c>
      <c r="E193" s="16">
        <v>58</v>
      </c>
      <c r="F193" s="23">
        <f>E193*100/E192</f>
        <v>1.57053885729759</v>
      </c>
      <c r="G193" s="16">
        <v>43</v>
      </c>
      <c r="H193" s="23">
        <f>G193*100/G192</f>
        <v>1.2932330827067668</v>
      </c>
      <c r="I193" s="16">
        <v>37</v>
      </c>
      <c r="J193" s="23">
        <f>I193*100/I192</f>
        <v>1.1912427559562138</v>
      </c>
      <c r="K193" s="16">
        <v>45</v>
      </c>
      <c r="L193" s="23">
        <f>K193*100/K192</f>
        <v>1.4363230130864986</v>
      </c>
      <c r="M193" s="16">
        <v>29</v>
      </c>
      <c r="N193" s="23">
        <f>M193*100/M192</f>
        <v>0.92034274833386231</v>
      </c>
      <c r="O193" s="16">
        <v>35</v>
      </c>
      <c r="P193" s="23">
        <f>O193*100/O192</f>
        <v>1.178054527095254</v>
      </c>
      <c r="R193" s="95"/>
      <c r="T193" s="95"/>
      <c r="V193" s="95"/>
      <c r="X193" s="95"/>
      <c r="Z193" s="95"/>
      <c r="AB193" s="95"/>
      <c r="AD193" s="95"/>
      <c r="AF193" s="95"/>
      <c r="AH193" s="95"/>
      <c r="AJ193" s="95"/>
      <c r="AL193" s="95"/>
      <c r="AN193" s="95"/>
      <c r="AP193" s="95"/>
    </row>
    <row r="194" spans="2:42" ht="24.75" customHeight="1" x14ac:dyDescent="0.3">
      <c r="B194" s="6" t="s">
        <v>3</v>
      </c>
      <c r="C194" s="16">
        <v>33</v>
      </c>
      <c r="D194" s="23">
        <f>C194*100/C192</f>
        <v>1.0576923076923077</v>
      </c>
      <c r="E194" s="16">
        <v>75</v>
      </c>
      <c r="F194" s="23">
        <f>E194*100/E192</f>
        <v>2.0308692120227456</v>
      </c>
      <c r="G194" s="25">
        <v>45</v>
      </c>
      <c r="H194" s="23">
        <f>G194*100/G192</f>
        <v>1.3533834586466165</v>
      </c>
      <c r="I194" s="25">
        <v>138</v>
      </c>
      <c r="J194" s="23">
        <f>I194*100/I192</f>
        <v>4.4430135222150673</v>
      </c>
      <c r="K194" s="25">
        <v>90</v>
      </c>
      <c r="L194" s="23">
        <f>K194*100/K192</f>
        <v>2.8726460261729971</v>
      </c>
      <c r="M194" s="25">
        <v>58</v>
      </c>
      <c r="N194" s="23">
        <f>M194*100/M192</f>
        <v>1.8406854966677246</v>
      </c>
      <c r="O194" s="25">
        <v>64</v>
      </c>
      <c r="P194" s="23">
        <f>O194*100/O192</f>
        <v>2.1541568495456076</v>
      </c>
      <c r="R194" s="95"/>
      <c r="T194" s="95"/>
      <c r="V194" s="95"/>
      <c r="X194" s="95"/>
      <c r="Z194" s="95"/>
      <c r="AB194" s="95"/>
      <c r="AD194" s="95"/>
      <c r="AF194" s="95"/>
      <c r="AH194" s="95"/>
      <c r="AJ194" s="95"/>
      <c r="AL194" s="95"/>
      <c r="AN194" s="95"/>
      <c r="AP194" s="95"/>
    </row>
    <row r="195" spans="2:42" ht="24.75" customHeight="1" x14ac:dyDescent="0.3">
      <c r="B195" s="6" t="s">
        <v>436</v>
      </c>
      <c r="C195" s="8"/>
      <c r="D195" s="8"/>
      <c r="E195" s="8"/>
      <c r="F195" s="8"/>
      <c r="G195" s="8"/>
      <c r="H195" s="8"/>
      <c r="I195" s="8"/>
      <c r="J195" s="8"/>
      <c r="K195" s="8"/>
      <c r="L195" s="8"/>
      <c r="M195" s="8"/>
      <c r="N195" s="8"/>
      <c r="O195" s="22">
        <v>9</v>
      </c>
      <c r="P195" s="23">
        <f>O195*100/O192</f>
        <v>0.30292830696735107</v>
      </c>
      <c r="R195" s="95"/>
      <c r="T195" s="95"/>
      <c r="V195" s="95"/>
      <c r="X195" s="95"/>
      <c r="Z195" s="95"/>
      <c r="AB195" s="95"/>
      <c r="AD195" s="95"/>
      <c r="AF195" s="95"/>
      <c r="AH195" s="95"/>
      <c r="AJ195" s="95"/>
      <c r="AL195" s="95"/>
      <c r="AN195" s="95"/>
      <c r="AP195" s="95"/>
    </row>
    <row r="196" spans="2:42" ht="24.75" customHeight="1" x14ac:dyDescent="0.3">
      <c r="B196" s="11" t="s">
        <v>7</v>
      </c>
      <c r="C196" s="8"/>
      <c r="D196" s="8"/>
      <c r="E196" s="16">
        <v>196</v>
      </c>
      <c r="F196" s="23">
        <f>E196*100/E192</f>
        <v>5.3073382074194422</v>
      </c>
      <c r="G196" s="25">
        <v>175</v>
      </c>
      <c r="H196" s="23">
        <f>G196*100/G192</f>
        <v>5.2631578947368425</v>
      </c>
      <c r="I196" s="7"/>
      <c r="J196" s="8"/>
      <c r="K196" s="7"/>
      <c r="L196" s="8"/>
      <c r="M196" s="7"/>
      <c r="N196" s="8"/>
      <c r="O196" s="22">
        <v>21</v>
      </c>
      <c r="P196" s="23">
        <f>O196*100/O192</f>
        <v>0.70683271625715249</v>
      </c>
      <c r="R196" s="95"/>
      <c r="T196" s="95"/>
      <c r="V196" s="95"/>
      <c r="X196" s="95"/>
      <c r="Z196" s="95"/>
      <c r="AB196" s="95"/>
      <c r="AD196" s="95"/>
      <c r="AF196" s="95"/>
      <c r="AH196" s="95"/>
      <c r="AJ196" s="95"/>
      <c r="AL196" s="95"/>
      <c r="AN196" s="95"/>
      <c r="AP196" s="95"/>
    </row>
    <row r="197" spans="2:42" ht="24.75" customHeight="1" x14ac:dyDescent="0.3">
      <c r="B197" s="12" t="s">
        <v>8</v>
      </c>
      <c r="C197" s="8"/>
      <c r="D197" s="8"/>
      <c r="E197" s="16">
        <v>216</v>
      </c>
      <c r="F197" s="23">
        <f>E197*100/E192</f>
        <v>5.8489033306255074</v>
      </c>
      <c r="G197" s="25">
        <v>341</v>
      </c>
      <c r="H197" s="23">
        <f>G197*100/G192</f>
        <v>10.255639097744361</v>
      </c>
      <c r="I197" s="25">
        <v>582</v>
      </c>
      <c r="J197" s="23">
        <f>I197*100/I192</f>
        <v>18.737926593689632</v>
      </c>
      <c r="K197" s="25">
        <v>221</v>
      </c>
      <c r="L197" s="23">
        <f>K197*100/K192</f>
        <v>7.0539419087136928</v>
      </c>
      <c r="M197" s="8"/>
      <c r="N197" s="8"/>
      <c r="O197" s="8"/>
      <c r="P197" s="8"/>
      <c r="R197" s="95"/>
      <c r="T197" s="95"/>
      <c r="V197" s="95"/>
      <c r="X197" s="95"/>
      <c r="Z197" s="95"/>
      <c r="AB197" s="95"/>
      <c r="AD197" s="95"/>
      <c r="AF197" s="95"/>
      <c r="AH197" s="95"/>
      <c r="AJ197" s="95"/>
      <c r="AL197" s="95"/>
      <c r="AN197" s="95"/>
      <c r="AP197" s="95"/>
    </row>
    <row r="198" spans="2:42" ht="24.75" customHeight="1" x14ac:dyDescent="0.3">
      <c r="B198" s="12" t="s">
        <v>10</v>
      </c>
      <c r="C198" s="8"/>
      <c r="D198" s="8"/>
      <c r="E198" s="8"/>
      <c r="F198" s="8"/>
      <c r="G198" s="8"/>
      <c r="H198" s="8"/>
      <c r="I198" s="8"/>
      <c r="J198" s="8"/>
      <c r="K198" s="8"/>
      <c r="L198" s="8"/>
      <c r="M198" s="22">
        <v>68</v>
      </c>
      <c r="N198" s="23">
        <f>M198*100/M192</f>
        <v>2.1580450650587117</v>
      </c>
      <c r="O198" s="22">
        <v>410</v>
      </c>
      <c r="P198" s="23">
        <f>O198*100/O192</f>
        <v>13.800067317401549</v>
      </c>
      <c r="R198" s="95"/>
      <c r="T198" s="95"/>
      <c r="V198" s="95"/>
      <c r="X198" s="95"/>
      <c r="Z198" s="95"/>
      <c r="AB198" s="95"/>
      <c r="AD198" s="95"/>
      <c r="AF198" s="95"/>
      <c r="AH198" s="95"/>
      <c r="AJ198" s="95"/>
      <c r="AL198" s="95"/>
      <c r="AN198" s="95"/>
      <c r="AP198" s="95"/>
    </row>
    <row r="199" spans="2:42" ht="24.75" customHeight="1" x14ac:dyDescent="0.3">
      <c r="B199" s="12" t="s">
        <v>11</v>
      </c>
      <c r="C199" s="8"/>
      <c r="D199" s="8"/>
      <c r="E199" s="7"/>
      <c r="F199" s="8"/>
      <c r="G199" s="7"/>
      <c r="H199" s="8"/>
      <c r="I199" s="7"/>
      <c r="J199" s="8"/>
      <c r="K199" s="7"/>
      <c r="L199" s="8"/>
      <c r="M199" s="16">
        <v>33</v>
      </c>
      <c r="N199" s="23">
        <f>M199*100/M192</f>
        <v>1.047286575690257</v>
      </c>
      <c r="O199" s="16">
        <v>59</v>
      </c>
      <c r="P199" s="23">
        <f>O199*100/O192</f>
        <v>1.9858633456748569</v>
      </c>
      <c r="R199" s="95"/>
      <c r="T199" s="95"/>
      <c r="V199" s="95"/>
      <c r="X199" s="95"/>
      <c r="Z199" s="95"/>
      <c r="AB199" s="95"/>
      <c r="AD199" s="95"/>
      <c r="AF199" s="95"/>
      <c r="AH199" s="95"/>
      <c r="AJ199" s="95"/>
      <c r="AL199" s="95"/>
      <c r="AN199" s="95"/>
      <c r="AP199" s="95"/>
    </row>
    <row r="200" spans="2:42" ht="24.75" customHeight="1" x14ac:dyDescent="0.3">
      <c r="B200" s="12" t="s">
        <v>12</v>
      </c>
      <c r="C200" s="8"/>
      <c r="D200" s="8"/>
      <c r="E200" s="7"/>
      <c r="F200" s="8"/>
      <c r="G200" s="7"/>
      <c r="H200" s="8"/>
      <c r="I200" s="7"/>
      <c r="J200" s="8"/>
      <c r="K200" s="7"/>
      <c r="L200" s="8"/>
      <c r="M200" s="25">
        <v>108</v>
      </c>
      <c r="N200" s="23">
        <f>M200*100/M192</f>
        <v>3.4274833386226593</v>
      </c>
      <c r="O200" s="25">
        <v>522</v>
      </c>
      <c r="P200" s="23">
        <f>O200*100/O192</f>
        <v>17.56984180410636</v>
      </c>
      <c r="R200" s="95"/>
      <c r="T200" s="95"/>
      <c r="V200" s="95"/>
      <c r="X200" s="95"/>
      <c r="Z200" s="95"/>
      <c r="AB200" s="95"/>
      <c r="AD200" s="95"/>
      <c r="AF200" s="95"/>
      <c r="AH200" s="95"/>
      <c r="AJ200" s="95"/>
      <c r="AL200" s="95"/>
      <c r="AN200" s="95"/>
      <c r="AP200" s="95"/>
    </row>
    <row r="201" spans="2:42" ht="24.75" customHeight="1" x14ac:dyDescent="0.3">
      <c r="B201" s="12" t="s">
        <v>45</v>
      </c>
      <c r="C201" s="8"/>
      <c r="D201" s="8"/>
      <c r="E201" s="7"/>
      <c r="F201" s="8"/>
      <c r="G201" s="7"/>
      <c r="H201" s="8"/>
      <c r="I201" s="7"/>
      <c r="J201" s="8"/>
      <c r="K201" s="7"/>
      <c r="L201" s="8"/>
      <c r="M201" s="25">
        <v>20</v>
      </c>
      <c r="N201" s="23">
        <f>M201*100/M192</f>
        <v>0.634719136781974</v>
      </c>
      <c r="O201" s="25">
        <v>28</v>
      </c>
      <c r="P201" s="23">
        <f>O201*100/O192</f>
        <v>0.94244362167620332</v>
      </c>
      <c r="R201" s="95"/>
      <c r="T201" s="95"/>
      <c r="V201" s="95"/>
      <c r="X201" s="95"/>
      <c r="Z201" s="95"/>
      <c r="AB201" s="95"/>
      <c r="AD201" s="95"/>
      <c r="AF201" s="95"/>
      <c r="AH201" s="95"/>
      <c r="AJ201" s="95"/>
      <c r="AL201" s="95"/>
      <c r="AN201" s="95"/>
      <c r="AP201" s="95"/>
    </row>
    <row r="202" spans="2:42" ht="24.75" customHeight="1" x14ac:dyDescent="0.3">
      <c r="B202" s="12" t="s">
        <v>13</v>
      </c>
      <c r="C202" s="8"/>
      <c r="D202" s="8"/>
      <c r="E202" s="7"/>
      <c r="F202" s="8"/>
      <c r="G202" s="25">
        <v>61</v>
      </c>
      <c r="H202" s="23">
        <f>G202*100/G192</f>
        <v>1.8345864661654134</v>
      </c>
      <c r="I202" s="7"/>
      <c r="J202" s="8"/>
      <c r="K202" s="7"/>
      <c r="L202" s="8"/>
      <c r="M202" s="7"/>
      <c r="N202" s="8"/>
      <c r="O202" s="25">
        <v>10</v>
      </c>
      <c r="P202" s="23">
        <f>O202*100/O192</f>
        <v>0.33658700774150119</v>
      </c>
      <c r="R202" s="95"/>
      <c r="T202" s="95"/>
      <c r="V202" s="95"/>
      <c r="X202" s="95"/>
      <c r="Z202" s="95"/>
      <c r="AB202" s="95"/>
      <c r="AD202" s="95"/>
      <c r="AF202" s="95"/>
      <c r="AH202" s="95"/>
      <c r="AJ202" s="95"/>
      <c r="AL202" s="95"/>
      <c r="AN202" s="95"/>
      <c r="AP202" s="95"/>
    </row>
    <row r="203" spans="2:42" ht="24.75" customHeight="1" x14ac:dyDescent="0.3">
      <c r="B203" s="12" t="s">
        <v>44</v>
      </c>
      <c r="C203" s="8"/>
      <c r="D203" s="8"/>
      <c r="E203" s="7"/>
      <c r="F203" s="8"/>
      <c r="G203" s="8"/>
      <c r="H203" s="8"/>
      <c r="I203" s="8"/>
      <c r="J203" s="8"/>
      <c r="K203" s="25">
        <v>155</v>
      </c>
      <c r="L203" s="23">
        <f>K203*100/K192</f>
        <v>4.9473348228534952</v>
      </c>
      <c r="M203" s="8"/>
      <c r="N203" s="8"/>
      <c r="O203" s="8"/>
      <c r="P203" s="8"/>
      <c r="R203" s="95"/>
      <c r="T203" s="95"/>
      <c r="V203" s="95"/>
      <c r="X203" s="95"/>
      <c r="Z203" s="95"/>
      <c r="AB203" s="95"/>
      <c r="AD203" s="95"/>
      <c r="AF203" s="95"/>
      <c r="AH203" s="95"/>
      <c r="AJ203" s="95"/>
      <c r="AL203" s="95"/>
      <c r="AN203" s="95"/>
      <c r="AP203" s="95"/>
    </row>
    <row r="204" spans="2:42" ht="24.75" customHeight="1" x14ac:dyDescent="0.3">
      <c r="B204" s="12" t="s">
        <v>435</v>
      </c>
      <c r="C204" s="8"/>
      <c r="D204" s="8"/>
      <c r="E204" s="7"/>
      <c r="F204" s="8"/>
      <c r="G204" s="8"/>
      <c r="H204" s="8"/>
      <c r="I204" s="8"/>
      <c r="J204" s="8"/>
      <c r="K204" s="8"/>
      <c r="L204" s="8"/>
      <c r="M204" s="8"/>
      <c r="N204" s="8"/>
      <c r="O204" s="25">
        <v>6</v>
      </c>
      <c r="P204" s="23">
        <f>O204*100/O192</f>
        <v>0.20195220464490071</v>
      </c>
      <c r="R204" s="95"/>
      <c r="T204" s="95"/>
      <c r="V204" s="95"/>
      <c r="X204" s="95"/>
      <c r="Z204" s="95"/>
      <c r="AB204" s="95"/>
      <c r="AD204" s="95"/>
      <c r="AF204" s="95"/>
      <c r="AH204" s="95"/>
      <c r="AJ204" s="95"/>
      <c r="AL204" s="95"/>
      <c r="AN204" s="95"/>
      <c r="AP204" s="95"/>
    </row>
    <row r="205" spans="2:42" ht="24.75" customHeight="1" x14ac:dyDescent="0.3">
      <c r="B205" s="12" t="s">
        <v>14</v>
      </c>
      <c r="C205" s="8"/>
      <c r="D205" s="8"/>
      <c r="E205" s="7"/>
      <c r="F205" s="8"/>
      <c r="G205" s="8"/>
      <c r="H205" s="8"/>
      <c r="I205" s="8"/>
      <c r="J205" s="8"/>
      <c r="K205" s="8"/>
      <c r="L205" s="8"/>
      <c r="M205" s="8"/>
      <c r="N205" s="8"/>
      <c r="O205" s="25">
        <v>37</v>
      </c>
      <c r="P205" s="23">
        <f>O205*100/O192</f>
        <v>1.2453719286435543</v>
      </c>
      <c r="R205" s="95"/>
      <c r="T205" s="95"/>
      <c r="V205" s="95"/>
      <c r="X205" s="95"/>
      <c r="Z205" s="95"/>
      <c r="AB205" s="95"/>
      <c r="AD205" s="95"/>
      <c r="AF205" s="95"/>
      <c r="AH205" s="95"/>
      <c r="AJ205" s="95"/>
      <c r="AL205" s="95"/>
      <c r="AN205" s="95"/>
      <c r="AP205" s="95"/>
    </row>
    <row r="206" spans="2:42" ht="24.75" customHeight="1" x14ac:dyDescent="0.3">
      <c r="B206" s="12" t="s">
        <v>15</v>
      </c>
      <c r="C206" s="16">
        <v>187</v>
      </c>
      <c r="D206" s="23">
        <f>C206*100/C192</f>
        <v>5.9935897435897436</v>
      </c>
      <c r="E206" s="16">
        <v>283</v>
      </c>
      <c r="F206" s="23">
        <f>E206*100/E192</f>
        <v>7.6631464933658275</v>
      </c>
      <c r="G206" s="25">
        <v>209</v>
      </c>
      <c r="H206" s="23">
        <f>G206*100/G192</f>
        <v>6.2857142857142856</v>
      </c>
      <c r="I206" s="25">
        <v>246</v>
      </c>
      <c r="J206" s="23">
        <f>I206*100/I192</f>
        <v>7.9201545396007731</v>
      </c>
      <c r="K206" s="25">
        <v>78</v>
      </c>
      <c r="L206" s="23">
        <f>K206*100/K192</f>
        <v>2.4896265560165975</v>
      </c>
      <c r="M206" s="25">
        <v>103</v>
      </c>
      <c r="N206" s="23">
        <f>M206*100/M192</f>
        <v>3.2688035544271661</v>
      </c>
      <c r="O206" s="25">
        <v>63</v>
      </c>
      <c r="P206" s="23">
        <f>O206*100/O192</f>
        <v>2.1204981487714574</v>
      </c>
      <c r="R206" s="95"/>
      <c r="T206" s="95"/>
      <c r="V206" s="95"/>
      <c r="X206" s="95"/>
      <c r="Z206" s="95"/>
      <c r="AB206" s="95"/>
      <c r="AD206" s="95"/>
      <c r="AF206" s="95"/>
      <c r="AH206" s="95"/>
      <c r="AJ206" s="95"/>
      <c r="AL206" s="95"/>
      <c r="AN206" s="95"/>
      <c r="AP206" s="95"/>
    </row>
    <row r="207" spans="2:42" ht="24.75" customHeight="1" x14ac:dyDescent="0.3">
      <c r="B207" s="11" t="s">
        <v>16</v>
      </c>
      <c r="C207" s="7"/>
      <c r="D207" s="8"/>
      <c r="E207" s="7"/>
      <c r="F207" s="8"/>
      <c r="G207" s="7"/>
      <c r="H207" s="8"/>
      <c r="I207" s="7"/>
      <c r="J207" s="8"/>
      <c r="K207" s="22">
        <v>29</v>
      </c>
      <c r="L207" s="23">
        <f>K207*100/K192</f>
        <v>0.92563038621129912</v>
      </c>
      <c r="M207" s="7"/>
      <c r="N207" s="8"/>
      <c r="O207" s="7"/>
      <c r="P207" s="8"/>
      <c r="R207" s="95"/>
      <c r="T207" s="95"/>
      <c r="V207" s="95"/>
      <c r="X207" s="95"/>
      <c r="Z207" s="95"/>
      <c r="AB207" s="95"/>
      <c r="AD207" s="95"/>
      <c r="AF207" s="95"/>
      <c r="AH207" s="95"/>
      <c r="AJ207" s="95"/>
      <c r="AL207" s="95"/>
      <c r="AN207" s="95"/>
      <c r="AP207" s="95"/>
    </row>
    <row r="208" spans="2:42" ht="24.75" customHeight="1" x14ac:dyDescent="0.3">
      <c r="B208" s="12" t="s">
        <v>17</v>
      </c>
      <c r="C208" s="7"/>
      <c r="D208" s="8"/>
      <c r="E208" s="7"/>
      <c r="F208" s="8"/>
      <c r="G208" s="16">
        <v>282</v>
      </c>
      <c r="H208" s="23">
        <f>G208*100/G192</f>
        <v>8.481203007518797</v>
      </c>
      <c r="I208" s="7"/>
      <c r="J208" s="8"/>
      <c r="K208" s="8"/>
      <c r="L208" s="8"/>
      <c r="M208" s="7"/>
      <c r="N208" s="8"/>
      <c r="O208" s="7"/>
      <c r="P208" s="8"/>
      <c r="R208" s="95"/>
      <c r="T208" s="95"/>
      <c r="V208" s="95"/>
      <c r="X208" s="95"/>
      <c r="Z208" s="95"/>
      <c r="AB208" s="95"/>
      <c r="AD208" s="95"/>
      <c r="AF208" s="95"/>
      <c r="AH208" s="95"/>
      <c r="AJ208" s="95"/>
      <c r="AL208" s="95"/>
      <c r="AN208" s="95"/>
      <c r="AP208" s="95"/>
    </row>
    <row r="209" spans="2:42" ht="24.75" customHeight="1" x14ac:dyDescent="0.3">
      <c r="B209" s="12" t="s">
        <v>19</v>
      </c>
      <c r="C209" s="16">
        <v>1740</v>
      </c>
      <c r="D209" s="23">
        <f>C209*100/C192</f>
        <v>55.769230769230766</v>
      </c>
      <c r="E209" s="16">
        <v>1820</v>
      </c>
      <c r="F209" s="23">
        <f>E209*100/E192</f>
        <v>49.282426211751961</v>
      </c>
      <c r="G209" s="25">
        <v>1643</v>
      </c>
      <c r="H209" s="23">
        <f>G209*100/G192</f>
        <v>49.413533834586467</v>
      </c>
      <c r="I209" s="25">
        <v>882</v>
      </c>
      <c r="J209" s="23">
        <f>I209*100/I192</f>
        <v>28.396651641983258</v>
      </c>
      <c r="K209" s="25">
        <v>1054</v>
      </c>
      <c r="L209" s="23">
        <f>K209*100/K192</f>
        <v>33.641876795403768</v>
      </c>
      <c r="M209" s="8"/>
      <c r="N209" s="8"/>
      <c r="O209" s="8"/>
      <c r="P209" s="8"/>
      <c r="R209" s="95"/>
      <c r="T209" s="95"/>
      <c r="V209" s="95"/>
      <c r="X209" s="95"/>
      <c r="Z209" s="95"/>
      <c r="AB209" s="95"/>
      <c r="AD209" s="95"/>
      <c r="AF209" s="95"/>
      <c r="AH209" s="95"/>
      <c r="AJ209" s="95"/>
      <c r="AL209" s="95"/>
      <c r="AN209" s="95"/>
      <c r="AP209" s="95"/>
    </row>
    <row r="210" spans="2:42" ht="24.75" customHeight="1" x14ac:dyDescent="0.3">
      <c r="B210" s="64" t="s">
        <v>47</v>
      </c>
      <c r="C210" s="7"/>
      <c r="D210" s="8"/>
      <c r="E210" s="7"/>
      <c r="F210" s="8"/>
      <c r="G210" s="7"/>
      <c r="H210" s="8"/>
      <c r="I210" s="7"/>
      <c r="J210" s="8"/>
      <c r="K210" s="7"/>
      <c r="L210" s="8"/>
      <c r="M210" s="25">
        <v>1461</v>
      </c>
      <c r="N210" s="23">
        <f>M210*100/M192</f>
        <v>46.366232941923201</v>
      </c>
      <c r="O210" s="25">
        <v>1301</v>
      </c>
      <c r="P210" s="23">
        <f>O210*100/O192</f>
        <v>43.789969707169305</v>
      </c>
      <c r="R210" s="95"/>
      <c r="T210" s="95"/>
      <c r="V210" s="95"/>
      <c r="X210" s="95"/>
      <c r="Z210" s="95"/>
      <c r="AB210" s="95"/>
      <c r="AD210" s="95"/>
      <c r="AF210" s="95"/>
      <c r="AH210" s="95"/>
      <c r="AJ210" s="95"/>
      <c r="AL210" s="95"/>
      <c r="AN210" s="95"/>
      <c r="AP210" s="95"/>
    </row>
    <row r="211" spans="2:42" ht="24.75" customHeight="1" x14ac:dyDescent="0.3">
      <c r="B211" s="64" t="s">
        <v>186</v>
      </c>
      <c r="C211" s="7"/>
      <c r="D211" s="8"/>
      <c r="E211" s="7"/>
      <c r="F211" s="8"/>
      <c r="G211" s="7"/>
      <c r="H211" s="8"/>
      <c r="I211" s="7"/>
      <c r="J211" s="8"/>
      <c r="K211" s="7"/>
      <c r="L211" s="8"/>
      <c r="M211" s="25">
        <v>6</v>
      </c>
      <c r="N211" s="23">
        <f>M211*100/M192</f>
        <v>0.19041574103459219</v>
      </c>
      <c r="O211" s="8"/>
      <c r="P211" s="8"/>
      <c r="R211" s="95"/>
      <c r="T211" s="95"/>
      <c r="V211" s="95"/>
      <c r="X211" s="95"/>
      <c r="Z211" s="95"/>
      <c r="AB211" s="95"/>
      <c r="AD211" s="95"/>
      <c r="AF211" s="95"/>
      <c r="AH211" s="95"/>
      <c r="AJ211" s="95"/>
      <c r="AL211" s="95"/>
      <c r="AN211" s="95"/>
      <c r="AP211" s="95"/>
    </row>
    <row r="212" spans="2:42" ht="24.75" customHeight="1" x14ac:dyDescent="0.3">
      <c r="B212" s="12" t="s">
        <v>185</v>
      </c>
      <c r="C212" s="7"/>
      <c r="D212" s="8"/>
      <c r="E212" s="7"/>
      <c r="F212" s="8"/>
      <c r="G212" s="7"/>
      <c r="H212" s="8"/>
      <c r="I212" s="7"/>
      <c r="J212" s="8"/>
      <c r="K212" s="16">
        <v>59</v>
      </c>
      <c r="L212" s="23">
        <f>K212*100/K192</f>
        <v>1.8831790616022981</v>
      </c>
      <c r="M212" s="7"/>
      <c r="N212" s="8"/>
      <c r="O212" s="7"/>
      <c r="P212" s="8"/>
      <c r="R212" s="95"/>
      <c r="T212" s="95"/>
      <c r="V212" s="95"/>
      <c r="X212" s="95"/>
      <c r="Z212" s="95"/>
      <c r="AB212" s="95"/>
      <c r="AD212" s="95"/>
      <c r="AF212" s="95"/>
      <c r="AH212" s="95"/>
      <c r="AJ212" s="95"/>
      <c r="AL212" s="95"/>
      <c r="AN212" s="95"/>
      <c r="AP212" s="95"/>
    </row>
    <row r="213" spans="2:42" ht="24.75" customHeight="1" x14ac:dyDescent="0.3">
      <c r="B213" s="12" t="s">
        <v>20</v>
      </c>
      <c r="C213" s="7"/>
      <c r="D213" s="8"/>
      <c r="E213" s="16">
        <v>1045</v>
      </c>
      <c r="F213" s="23">
        <f>E213*100/E192</f>
        <v>28.296777687516926</v>
      </c>
      <c r="G213" s="25">
        <v>526</v>
      </c>
      <c r="H213" s="23">
        <f>G213*100/G192</f>
        <v>15.819548872180452</v>
      </c>
      <c r="I213" s="7"/>
      <c r="J213" s="21"/>
      <c r="K213" s="7"/>
      <c r="L213" s="21"/>
      <c r="M213" s="7"/>
      <c r="N213" s="9"/>
      <c r="O213" s="25">
        <v>385</v>
      </c>
      <c r="P213" s="23">
        <f>O213*100/O192</f>
        <v>12.958599798047794</v>
      </c>
      <c r="R213" s="95"/>
      <c r="T213" s="95"/>
      <c r="V213" s="95"/>
      <c r="X213" s="95"/>
      <c r="Z213" s="95"/>
      <c r="AB213" s="95"/>
      <c r="AD213" s="95"/>
      <c r="AF213" s="95"/>
      <c r="AH213" s="95"/>
      <c r="AJ213" s="95"/>
      <c r="AL213" s="95"/>
      <c r="AN213" s="95"/>
      <c r="AP213" s="95"/>
    </row>
    <row r="214" spans="2:42" ht="24.75" customHeight="1" x14ac:dyDescent="0.3">
      <c r="B214" s="12" t="s">
        <v>40</v>
      </c>
      <c r="C214" s="16">
        <v>828</v>
      </c>
      <c r="D214" s="23">
        <f>C214*100/C192</f>
        <v>26.53846153846154</v>
      </c>
      <c r="E214" s="7"/>
      <c r="F214" s="8"/>
      <c r="G214" s="7"/>
      <c r="H214" s="8"/>
      <c r="I214" s="7"/>
      <c r="J214" s="8"/>
      <c r="K214" s="7"/>
      <c r="L214" s="8"/>
      <c r="M214" s="7"/>
      <c r="N214" s="8"/>
      <c r="O214" s="7"/>
      <c r="P214" s="8"/>
      <c r="R214" s="95"/>
      <c r="T214" s="95"/>
      <c r="V214" s="95"/>
      <c r="X214" s="95"/>
      <c r="Z214" s="95"/>
      <c r="AB214" s="95"/>
      <c r="AD214" s="95"/>
      <c r="AF214" s="95"/>
      <c r="AH214" s="95"/>
      <c r="AJ214" s="95"/>
      <c r="AL214" s="95"/>
      <c r="AN214" s="95"/>
      <c r="AP214" s="95"/>
    </row>
    <row r="215" spans="2:42" ht="24.75" customHeight="1" x14ac:dyDescent="0.3">
      <c r="B215" s="64" t="s">
        <v>41</v>
      </c>
      <c r="C215" s="8"/>
      <c r="D215" s="8"/>
      <c r="E215" s="7"/>
      <c r="F215" s="8"/>
      <c r="G215" s="7"/>
      <c r="H215" s="8"/>
      <c r="I215" s="25">
        <v>1221</v>
      </c>
      <c r="J215" s="23">
        <f>I215*100/I192</f>
        <v>39.311010946555058</v>
      </c>
      <c r="K215" s="7"/>
      <c r="L215" s="8"/>
      <c r="M215" s="7"/>
      <c r="N215" s="8"/>
      <c r="O215" s="7"/>
      <c r="P215" s="8"/>
      <c r="R215" s="95"/>
      <c r="T215" s="95"/>
      <c r="V215" s="95"/>
      <c r="X215" s="95"/>
      <c r="Z215" s="95"/>
      <c r="AB215" s="95"/>
      <c r="AD215" s="95"/>
      <c r="AF215" s="95"/>
      <c r="AH215" s="95"/>
      <c r="AJ215" s="95"/>
      <c r="AL215" s="95"/>
      <c r="AN215" s="95"/>
      <c r="AP215" s="95"/>
    </row>
    <row r="216" spans="2:42" ht="24.75" customHeight="1" x14ac:dyDescent="0.3">
      <c r="B216" s="64" t="s">
        <v>43</v>
      </c>
      <c r="C216" s="8"/>
      <c r="D216" s="8"/>
      <c r="E216" s="7"/>
      <c r="F216" s="8"/>
      <c r="G216" s="7"/>
      <c r="H216" s="8"/>
      <c r="I216" s="8"/>
      <c r="J216" s="8"/>
      <c r="K216" s="25">
        <v>1331</v>
      </c>
      <c r="L216" s="23">
        <f>K216*100/K192</f>
        <v>42.483242898180656</v>
      </c>
      <c r="M216" s="8"/>
      <c r="N216" s="8"/>
      <c r="O216" s="8"/>
      <c r="P216" s="8"/>
      <c r="R216" s="95"/>
      <c r="T216" s="95"/>
      <c r="V216" s="95"/>
      <c r="X216" s="95"/>
      <c r="Z216" s="95"/>
      <c r="AB216" s="95"/>
      <c r="AD216" s="95"/>
      <c r="AF216" s="95"/>
      <c r="AH216" s="95"/>
      <c r="AJ216" s="95"/>
      <c r="AL216" s="95"/>
      <c r="AN216" s="95"/>
      <c r="AP216" s="95"/>
    </row>
    <row r="217" spans="2:42" ht="24.75" customHeight="1" x14ac:dyDescent="0.3">
      <c r="B217" s="64" t="s">
        <v>48</v>
      </c>
      <c r="C217" s="8"/>
      <c r="D217" s="8"/>
      <c r="E217" s="7"/>
      <c r="F217" s="8"/>
      <c r="G217" s="7"/>
      <c r="H217" s="8"/>
      <c r="I217" s="8"/>
      <c r="J217" s="8"/>
      <c r="K217" s="8"/>
      <c r="L217" s="8"/>
      <c r="M217" s="25">
        <v>1234</v>
      </c>
      <c r="N217" s="23">
        <f>M217*100/M192</f>
        <v>39.162170739447795</v>
      </c>
      <c r="O217" s="8"/>
      <c r="P217" s="8"/>
      <c r="R217" s="95"/>
      <c r="T217" s="95"/>
      <c r="V217" s="95"/>
      <c r="X217" s="95"/>
      <c r="Z217" s="95"/>
      <c r="AB217" s="95"/>
      <c r="AD217" s="95"/>
      <c r="AF217" s="95"/>
      <c r="AH217" s="95"/>
      <c r="AJ217" s="95"/>
      <c r="AL217" s="95"/>
      <c r="AN217" s="95"/>
      <c r="AP217" s="95"/>
    </row>
    <row r="218" spans="2:42" ht="24.75" customHeight="1" x14ac:dyDescent="0.3">
      <c r="B218" s="12" t="s">
        <v>22</v>
      </c>
      <c r="C218" s="8"/>
      <c r="D218" s="8"/>
      <c r="E218" s="7"/>
      <c r="F218" s="8"/>
      <c r="G218" s="7"/>
      <c r="H218" s="8"/>
      <c r="I218" s="7"/>
      <c r="J218" s="8"/>
      <c r="K218" s="25">
        <v>71</v>
      </c>
      <c r="L218" s="23">
        <f>K218*100/K192</f>
        <v>2.2661985317586977</v>
      </c>
      <c r="M218" s="25">
        <v>31</v>
      </c>
      <c r="N218" s="23">
        <f>M218*100/M192</f>
        <v>0.98381466201205969</v>
      </c>
      <c r="O218" s="25">
        <v>11</v>
      </c>
      <c r="P218" s="23">
        <f>O218*100/O192</f>
        <v>0.37024570851565131</v>
      </c>
      <c r="R218" s="95"/>
      <c r="T218" s="95"/>
      <c r="V218" s="95"/>
      <c r="X218" s="95"/>
      <c r="Z218" s="95"/>
      <c r="AB218" s="95"/>
      <c r="AD218" s="95"/>
      <c r="AF218" s="95"/>
      <c r="AH218" s="95"/>
      <c r="AJ218" s="95"/>
      <c r="AL218" s="95"/>
      <c r="AN218" s="95"/>
      <c r="AP218" s="95"/>
    </row>
    <row r="219" spans="2:42" ht="24.75" customHeight="1" x14ac:dyDescent="0.3">
      <c r="B219" s="12" t="s">
        <v>23</v>
      </c>
      <c r="C219" s="8"/>
      <c r="D219" s="8"/>
      <c r="E219" s="7"/>
      <c r="F219" s="8"/>
      <c r="G219" s="7"/>
      <c r="H219" s="8"/>
      <c r="I219" s="7"/>
      <c r="J219" s="8"/>
      <c r="K219" s="8"/>
      <c r="L219" s="8"/>
      <c r="M219" s="8"/>
      <c r="N219" s="8"/>
      <c r="O219" s="25">
        <v>10</v>
      </c>
      <c r="P219" s="23">
        <f>O219*100/O192</f>
        <v>0.33658700774150119</v>
      </c>
      <c r="R219" s="95"/>
      <c r="T219" s="95"/>
      <c r="V219" s="95"/>
      <c r="X219" s="95"/>
      <c r="Z219" s="95"/>
      <c r="AB219" s="95"/>
      <c r="AD219" s="95"/>
      <c r="AF219" s="95"/>
      <c r="AH219" s="95"/>
      <c r="AJ219" s="95"/>
      <c r="AL219" s="95"/>
      <c r="AN219" s="95"/>
      <c r="AP219" s="95"/>
    </row>
    <row r="220" spans="2:42" ht="24.75" customHeight="1" x14ac:dyDescent="0.3">
      <c r="B220" s="12" t="s">
        <v>24</v>
      </c>
      <c r="C220" s="22">
        <v>274</v>
      </c>
      <c r="D220" s="23">
        <f>C220*100/C192</f>
        <v>8.7820512820512828</v>
      </c>
      <c r="E220" s="7"/>
      <c r="F220" s="8"/>
      <c r="G220" s="8"/>
      <c r="H220" s="8"/>
      <c r="I220" s="8"/>
      <c r="J220" s="8"/>
      <c r="K220" s="8"/>
      <c r="L220" s="8"/>
      <c r="M220" s="8"/>
      <c r="N220" s="8"/>
      <c r="O220" s="8"/>
      <c r="P220" s="8"/>
      <c r="R220" s="95"/>
      <c r="T220" s="95"/>
      <c r="V220" s="95"/>
      <c r="X220" s="95"/>
      <c r="Z220" s="95"/>
      <c r="AB220" s="95"/>
      <c r="AD220" s="95"/>
      <c r="AF220" s="95"/>
      <c r="AH220" s="95"/>
      <c r="AJ220" s="95"/>
      <c r="AL220" s="95"/>
      <c r="AN220" s="95"/>
      <c r="AP220" s="95"/>
    </row>
    <row r="221" spans="2:42" ht="3.75" customHeight="1" x14ac:dyDescent="0.3">
      <c r="B221" s="13"/>
      <c r="C221" s="14"/>
      <c r="D221" s="14"/>
      <c r="E221" s="14"/>
      <c r="F221" s="14"/>
      <c r="G221" s="14"/>
      <c r="H221" s="14"/>
      <c r="I221" s="14"/>
      <c r="J221" s="14"/>
      <c r="K221" s="14"/>
      <c r="L221" s="14"/>
      <c r="M221" s="14"/>
      <c r="N221" s="14"/>
      <c r="O221" s="14"/>
      <c r="P221" s="14"/>
    </row>
    <row r="222" spans="2:42" ht="14.25" customHeight="1" x14ac:dyDescent="0.3">
      <c r="B222" s="6" t="s">
        <v>438</v>
      </c>
    </row>
    <row r="223" spans="2:42" ht="14.25" customHeight="1" x14ac:dyDescent="0.3"/>
    <row r="224" spans="2:42" ht="30" customHeight="1" x14ac:dyDescent="0.3">
      <c r="B224" s="115" t="s">
        <v>223</v>
      </c>
      <c r="C224" s="115"/>
      <c r="D224" s="115"/>
      <c r="E224" s="115"/>
      <c r="F224" s="115"/>
      <c r="G224" s="115"/>
      <c r="H224" s="115"/>
      <c r="I224" s="115"/>
      <c r="J224" s="115"/>
      <c r="K224" s="115"/>
      <c r="L224" s="115"/>
      <c r="M224" s="115"/>
      <c r="N224" s="115"/>
      <c r="O224" s="115"/>
      <c r="P224" s="115"/>
    </row>
    <row r="225" spans="2:42" ht="14.25" customHeight="1" x14ac:dyDescent="0.3">
      <c r="B225" s="15" t="s">
        <v>27</v>
      </c>
      <c r="C225" s="125">
        <v>2001</v>
      </c>
      <c r="D225" s="126"/>
      <c r="E225" s="129">
        <v>2005</v>
      </c>
      <c r="F225" s="130"/>
      <c r="G225" s="125">
        <v>2009</v>
      </c>
      <c r="H225" s="126"/>
      <c r="I225" s="129">
        <v>2013</v>
      </c>
      <c r="J225" s="126"/>
      <c r="K225" s="129">
        <v>2017</v>
      </c>
      <c r="L225" s="126"/>
      <c r="M225" s="125">
        <v>2021</v>
      </c>
      <c r="N225" s="130"/>
      <c r="O225" s="125">
        <v>2025</v>
      </c>
      <c r="P225" s="130"/>
    </row>
    <row r="226" spans="2:42" ht="15" customHeight="1" x14ac:dyDescent="0.3">
      <c r="B226" s="134" t="s">
        <v>0</v>
      </c>
      <c r="C226" s="132">
        <v>44911</v>
      </c>
      <c r="D226" s="128"/>
      <c r="E226" s="119">
        <v>44843</v>
      </c>
      <c r="F226" s="118"/>
      <c r="G226" s="137">
        <v>44845</v>
      </c>
      <c r="H226" s="127"/>
      <c r="I226" s="135">
        <v>44833</v>
      </c>
      <c r="J226" s="128"/>
      <c r="K226" s="135">
        <v>44835</v>
      </c>
      <c r="L226" s="128"/>
      <c r="M226" s="123">
        <v>44830</v>
      </c>
      <c r="N226" s="143"/>
      <c r="O226" s="123">
        <v>45942</v>
      </c>
      <c r="P226" s="143"/>
    </row>
    <row r="227" spans="2:42" ht="14.25" customHeight="1" x14ac:dyDescent="0.3">
      <c r="B227" s="133"/>
      <c r="C227" s="68" t="s">
        <v>4</v>
      </c>
      <c r="D227" s="72" t="s">
        <v>5</v>
      </c>
      <c r="E227" s="72" t="s">
        <v>4</v>
      </c>
      <c r="F227" s="72" t="s">
        <v>5</v>
      </c>
      <c r="G227" s="72" t="s">
        <v>4</v>
      </c>
      <c r="H227" s="71" t="s">
        <v>5</v>
      </c>
      <c r="I227" s="72" t="s">
        <v>4</v>
      </c>
      <c r="J227" s="71" t="s">
        <v>5</v>
      </c>
      <c r="K227" s="68" t="s">
        <v>4</v>
      </c>
      <c r="L227" s="71" t="s">
        <v>5</v>
      </c>
      <c r="M227" s="68" t="s">
        <v>4</v>
      </c>
      <c r="N227" s="71" t="s">
        <v>5</v>
      </c>
      <c r="O227" s="68" t="s">
        <v>4</v>
      </c>
      <c r="P227" s="71" t="s">
        <v>5</v>
      </c>
    </row>
    <row r="228" spans="2:42" ht="24.75" customHeight="1" x14ac:dyDescent="0.3">
      <c r="B228" s="10" t="s">
        <v>1</v>
      </c>
      <c r="C228" s="16">
        <v>15941</v>
      </c>
      <c r="D228" s="23">
        <v>100</v>
      </c>
      <c r="E228" s="16">
        <v>19465</v>
      </c>
      <c r="F228" s="23">
        <v>100</v>
      </c>
      <c r="G228" s="16">
        <v>22875</v>
      </c>
      <c r="H228" s="23">
        <v>100</v>
      </c>
      <c r="I228" s="16">
        <v>24812</v>
      </c>
      <c r="J228" s="23">
        <v>100</v>
      </c>
      <c r="K228" s="16">
        <v>25782</v>
      </c>
      <c r="L228" s="23">
        <v>100</v>
      </c>
      <c r="M228" s="16">
        <v>26438</v>
      </c>
      <c r="N228" s="23">
        <v>100</v>
      </c>
      <c r="O228" s="16">
        <v>26544</v>
      </c>
      <c r="P228" s="23">
        <v>100</v>
      </c>
      <c r="R228" s="95"/>
      <c r="T228" s="95"/>
      <c r="V228" s="95"/>
      <c r="X228" s="95"/>
      <c r="Z228" s="95"/>
      <c r="AB228" s="95"/>
      <c r="AD228" s="95"/>
      <c r="AF228" s="95"/>
      <c r="AH228" s="95"/>
      <c r="AJ228" s="95"/>
      <c r="AL228" s="95"/>
      <c r="AN228" s="95"/>
      <c r="AP228" s="95"/>
    </row>
    <row r="229" spans="2:42" ht="24.75" customHeight="1" x14ac:dyDescent="0.3">
      <c r="B229" s="11" t="s">
        <v>28</v>
      </c>
      <c r="C229" s="16">
        <v>8829</v>
      </c>
      <c r="D229" s="23">
        <f>C229*100/C228</f>
        <v>55.385483972147291</v>
      </c>
      <c r="E229" s="16">
        <v>11487</v>
      </c>
      <c r="F229" s="23">
        <f>E229*100/E228</f>
        <v>59.013614179296169</v>
      </c>
      <c r="G229" s="16">
        <v>11964</v>
      </c>
      <c r="H229" s="23">
        <f>G229*100/G228</f>
        <v>52.301639344262298</v>
      </c>
      <c r="I229" s="16">
        <v>11924</v>
      </c>
      <c r="J229" s="23">
        <f>I229*100/I228</f>
        <v>48.057391584717074</v>
      </c>
      <c r="K229" s="16">
        <v>13309</v>
      </c>
      <c r="L229" s="23">
        <f>K229*100/K228</f>
        <v>51.621286168644794</v>
      </c>
      <c r="M229" s="16">
        <v>13946</v>
      </c>
      <c r="N229" s="23">
        <f>M229*100/M228</f>
        <v>52.749829790453134</v>
      </c>
      <c r="O229" s="16">
        <v>12889</v>
      </c>
      <c r="P229" s="23">
        <f>O229*100/O228</f>
        <v>48.557112718505124</v>
      </c>
      <c r="R229" s="95"/>
      <c r="T229" s="95"/>
      <c r="V229" s="95"/>
      <c r="X229" s="95"/>
      <c r="Z229" s="95"/>
      <c r="AB229" s="95"/>
      <c r="AD229" s="95"/>
      <c r="AF229" s="95"/>
      <c r="AH229" s="95"/>
      <c r="AJ229" s="95"/>
      <c r="AL229" s="95"/>
      <c r="AN229" s="95"/>
      <c r="AP229" s="95"/>
    </row>
    <row r="230" spans="2:42" ht="24.75" customHeight="1" x14ac:dyDescent="0.3">
      <c r="B230" s="11" t="s">
        <v>2</v>
      </c>
      <c r="C230" s="16">
        <v>182</v>
      </c>
      <c r="D230" s="23">
        <f>C230*100/C229</f>
        <v>2.0613886057311133</v>
      </c>
      <c r="E230" s="16">
        <v>196</v>
      </c>
      <c r="F230" s="23">
        <f>E230*100/E229</f>
        <v>1.7062766605728215</v>
      </c>
      <c r="G230" s="16">
        <v>138</v>
      </c>
      <c r="H230" s="23">
        <f>G230*100/G229</f>
        <v>1.1534603811434303</v>
      </c>
      <c r="I230" s="16">
        <v>183</v>
      </c>
      <c r="J230" s="23">
        <f>I230*100/I229</f>
        <v>1.534719892653472</v>
      </c>
      <c r="K230" s="16">
        <v>175</v>
      </c>
      <c r="L230" s="23">
        <f>K230*100/K229</f>
        <v>1.3148996919377864</v>
      </c>
      <c r="M230" s="16">
        <v>118</v>
      </c>
      <c r="N230" s="23">
        <f>M230*100/M229</f>
        <v>0.84612075146995558</v>
      </c>
      <c r="O230" s="16">
        <v>94</v>
      </c>
      <c r="P230" s="23">
        <f>O230*100/O229</f>
        <v>0.72930405772364026</v>
      </c>
      <c r="R230" s="95"/>
      <c r="T230" s="95"/>
      <c r="V230" s="95"/>
      <c r="X230" s="95"/>
      <c r="Z230" s="95"/>
      <c r="AB230" s="95"/>
      <c r="AD230" s="95"/>
      <c r="AF230" s="95"/>
      <c r="AH230" s="95"/>
      <c r="AJ230" s="95"/>
      <c r="AL230" s="95"/>
      <c r="AN230" s="95"/>
      <c r="AP230" s="95"/>
    </row>
    <row r="231" spans="2:42" ht="24.75" customHeight="1" x14ac:dyDescent="0.3">
      <c r="B231" s="6" t="s">
        <v>3</v>
      </c>
      <c r="C231" s="16">
        <v>154</v>
      </c>
      <c r="D231" s="23">
        <f>C231*100/C229</f>
        <v>1.7442518971570959</v>
      </c>
      <c r="E231" s="16">
        <v>261</v>
      </c>
      <c r="F231" s="23">
        <f>E231*100/E229</f>
        <v>2.2721337163750328</v>
      </c>
      <c r="G231" s="25">
        <v>155</v>
      </c>
      <c r="H231" s="23">
        <f>G231*100/G229</f>
        <v>1.2955533266466064</v>
      </c>
      <c r="I231" s="25">
        <v>542</v>
      </c>
      <c r="J231" s="23">
        <f>I231*100/I229</f>
        <v>4.5454545454545459</v>
      </c>
      <c r="K231" s="25">
        <v>431</v>
      </c>
      <c r="L231" s="23">
        <f>K231*100/K229</f>
        <v>3.2384100984296342</v>
      </c>
      <c r="M231" s="25">
        <v>325</v>
      </c>
      <c r="N231" s="23">
        <f>M231*100/M229</f>
        <v>2.3304173239638608</v>
      </c>
      <c r="O231" s="25">
        <v>221</v>
      </c>
      <c r="P231" s="23">
        <f>O231*100/O229</f>
        <v>1.7146403910311119</v>
      </c>
      <c r="R231" s="95"/>
      <c r="T231" s="95"/>
      <c r="V231" s="95"/>
      <c r="X231" s="95"/>
      <c r="Z231" s="95"/>
      <c r="AB231" s="95"/>
      <c r="AD231" s="95"/>
      <c r="AF231" s="95"/>
      <c r="AH231" s="95"/>
      <c r="AJ231" s="95"/>
      <c r="AL231" s="95"/>
      <c r="AN231" s="95"/>
      <c r="AP231" s="95"/>
    </row>
    <row r="232" spans="2:42" ht="24.75" customHeight="1" x14ac:dyDescent="0.3">
      <c r="B232" s="6" t="s">
        <v>436</v>
      </c>
      <c r="C232" s="8"/>
      <c r="D232" s="8"/>
      <c r="E232" s="8"/>
      <c r="F232" s="8"/>
      <c r="G232" s="8"/>
      <c r="H232" s="8"/>
      <c r="I232" s="8"/>
      <c r="J232" s="8"/>
      <c r="K232" s="8"/>
      <c r="L232" s="8"/>
      <c r="M232" s="8"/>
      <c r="N232" s="8"/>
      <c r="O232" s="25">
        <v>93</v>
      </c>
      <c r="P232" s="23">
        <f>O232*100/O229</f>
        <v>0.72154550391806971</v>
      </c>
      <c r="R232" s="95"/>
      <c r="T232" s="95"/>
      <c r="V232" s="95"/>
      <c r="X232" s="95"/>
      <c r="Z232" s="95"/>
      <c r="AB232" s="95"/>
      <c r="AD232" s="95"/>
      <c r="AF232" s="95"/>
      <c r="AH232" s="95"/>
      <c r="AJ232" s="95"/>
      <c r="AL232" s="95"/>
      <c r="AN232" s="95"/>
      <c r="AP232" s="95"/>
    </row>
    <row r="233" spans="2:42" ht="24.75" customHeight="1" x14ac:dyDescent="0.3">
      <c r="B233" s="11" t="s">
        <v>7</v>
      </c>
      <c r="C233" s="8"/>
      <c r="D233" s="8"/>
      <c r="E233" s="16">
        <v>741</v>
      </c>
      <c r="F233" s="23">
        <f>E233*100/E229</f>
        <v>6.4507704361452074</v>
      </c>
      <c r="G233" s="25">
        <v>621</v>
      </c>
      <c r="H233" s="23">
        <f>G233*100/G229</f>
        <v>5.1905717151454365</v>
      </c>
      <c r="I233" s="7"/>
      <c r="J233" s="8"/>
      <c r="K233" s="7"/>
      <c r="L233" s="8"/>
      <c r="M233" s="7"/>
      <c r="N233" s="8"/>
      <c r="O233" s="25">
        <v>162</v>
      </c>
      <c r="P233" s="23">
        <f>O233*100/O229</f>
        <v>1.2568857165024439</v>
      </c>
      <c r="R233" s="95"/>
      <c r="T233" s="95"/>
      <c r="V233" s="95"/>
      <c r="X233" s="95"/>
      <c r="Z233" s="95"/>
      <c r="AB233" s="95"/>
      <c r="AD233" s="95"/>
      <c r="AF233" s="95"/>
      <c r="AH233" s="95"/>
      <c r="AJ233" s="95"/>
      <c r="AL233" s="95"/>
      <c r="AN233" s="95"/>
      <c r="AP233" s="95"/>
    </row>
    <row r="234" spans="2:42" ht="24.75" customHeight="1" x14ac:dyDescent="0.3">
      <c r="B234" s="12" t="s">
        <v>8</v>
      </c>
      <c r="C234" s="8"/>
      <c r="D234" s="8"/>
      <c r="E234" s="16">
        <v>985</v>
      </c>
      <c r="F234" s="23">
        <f>E234*100/E229</f>
        <v>8.5749107686950463</v>
      </c>
      <c r="G234" s="25">
        <v>1380</v>
      </c>
      <c r="H234" s="23">
        <f>G234*100/G229</f>
        <v>11.534603811434303</v>
      </c>
      <c r="I234" s="25">
        <v>1957</v>
      </c>
      <c r="J234" s="23">
        <f>I234*100/I229</f>
        <v>16.412277759141229</v>
      </c>
      <c r="K234" s="25">
        <v>1222</v>
      </c>
      <c r="L234" s="23">
        <f>K234*100/K229</f>
        <v>9.1817567059884286</v>
      </c>
      <c r="M234" s="8"/>
      <c r="N234" s="8"/>
      <c r="O234" s="8"/>
      <c r="P234" s="8"/>
      <c r="R234" s="95"/>
      <c r="T234" s="95"/>
      <c r="V234" s="95"/>
      <c r="X234" s="95"/>
      <c r="Z234" s="95"/>
      <c r="AB234" s="95"/>
      <c r="AD234" s="95"/>
      <c r="AF234" s="95"/>
      <c r="AH234" s="95"/>
      <c r="AJ234" s="95"/>
      <c r="AL234" s="95"/>
      <c r="AN234" s="95"/>
      <c r="AP234" s="95"/>
    </row>
    <row r="235" spans="2:42" ht="24.75" customHeight="1" x14ac:dyDescent="0.3">
      <c r="B235" s="12" t="s">
        <v>10</v>
      </c>
      <c r="C235" s="8"/>
      <c r="D235" s="8"/>
      <c r="E235" s="7"/>
      <c r="F235" s="8"/>
      <c r="G235" s="7"/>
      <c r="H235" s="8"/>
      <c r="I235" s="7"/>
      <c r="J235" s="8"/>
      <c r="K235" s="7"/>
      <c r="L235" s="8"/>
      <c r="M235" s="25">
        <v>448</v>
      </c>
      <c r="N235" s="23">
        <f>M235*100/M229</f>
        <v>3.2123906496486447</v>
      </c>
      <c r="O235" s="25">
        <v>2029</v>
      </c>
      <c r="P235" s="23">
        <f>O235*100/O229</f>
        <v>15.742105671502832</v>
      </c>
      <c r="R235" s="95"/>
      <c r="T235" s="95"/>
      <c r="V235" s="95"/>
      <c r="X235" s="95"/>
      <c r="Z235" s="95"/>
      <c r="AB235" s="95"/>
      <c r="AD235" s="95"/>
      <c r="AF235" s="95"/>
      <c r="AH235" s="95"/>
      <c r="AJ235" s="95"/>
      <c r="AL235" s="95"/>
      <c r="AN235" s="95"/>
      <c r="AP235" s="95"/>
    </row>
    <row r="236" spans="2:42" ht="24.75" customHeight="1" x14ac:dyDescent="0.3">
      <c r="B236" s="11" t="s">
        <v>11</v>
      </c>
      <c r="C236" s="8"/>
      <c r="D236" s="8"/>
      <c r="E236" s="7"/>
      <c r="F236" s="8"/>
      <c r="G236" s="7"/>
      <c r="H236" s="8"/>
      <c r="I236" s="7"/>
      <c r="J236" s="8"/>
      <c r="K236" s="7"/>
      <c r="L236" s="8"/>
      <c r="M236" s="25">
        <v>301</v>
      </c>
      <c r="N236" s="23">
        <f>M236*100/M229</f>
        <v>2.1583249677326832</v>
      </c>
      <c r="O236" s="25">
        <v>431</v>
      </c>
      <c r="P236" s="23">
        <f>O236*100/O229</f>
        <v>3.3439366902009464</v>
      </c>
      <c r="R236" s="95"/>
      <c r="T236" s="95"/>
      <c r="V236" s="95"/>
      <c r="X236" s="95"/>
      <c r="Z236" s="95"/>
      <c r="AB236" s="95"/>
      <c r="AD236" s="95"/>
      <c r="AF236" s="95"/>
      <c r="AH236" s="95"/>
      <c r="AJ236" s="95"/>
      <c r="AL236" s="95"/>
      <c r="AN236" s="95"/>
      <c r="AP236" s="95"/>
    </row>
    <row r="237" spans="2:42" ht="24.75" customHeight="1" x14ac:dyDescent="0.3">
      <c r="B237" s="12" t="s">
        <v>12</v>
      </c>
      <c r="C237" s="8"/>
      <c r="D237" s="8"/>
      <c r="E237" s="7"/>
      <c r="F237" s="8"/>
      <c r="G237" s="7"/>
      <c r="H237" s="8"/>
      <c r="I237" s="7"/>
      <c r="J237" s="8"/>
      <c r="K237" s="7"/>
      <c r="L237" s="8"/>
      <c r="M237" s="25">
        <v>330</v>
      </c>
      <c r="N237" s="23">
        <f>M237*100/M229</f>
        <v>2.3662698981786892</v>
      </c>
      <c r="O237" s="25">
        <v>2659</v>
      </c>
      <c r="P237" s="23">
        <f>O237*100/O229</f>
        <v>20.629994569012336</v>
      </c>
      <c r="R237" s="95"/>
      <c r="T237" s="95"/>
      <c r="V237" s="95"/>
      <c r="X237" s="95"/>
      <c r="Z237" s="95"/>
      <c r="AB237" s="95"/>
      <c r="AD237" s="95"/>
      <c r="AF237" s="95"/>
      <c r="AH237" s="95"/>
      <c r="AJ237" s="95"/>
      <c r="AL237" s="95"/>
      <c r="AN237" s="95"/>
      <c r="AP237" s="95"/>
    </row>
    <row r="238" spans="2:42" ht="24.75" customHeight="1" x14ac:dyDescent="0.3">
      <c r="B238" s="12" t="s">
        <v>45</v>
      </c>
      <c r="C238" s="8"/>
      <c r="D238" s="8"/>
      <c r="E238" s="7"/>
      <c r="F238" s="8"/>
      <c r="G238" s="7"/>
      <c r="H238" s="8"/>
      <c r="I238" s="7"/>
      <c r="J238" s="8"/>
      <c r="K238" s="7"/>
      <c r="L238" s="8"/>
      <c r="M238" s="25">
        <v>82</v>
      </c>
      <c r="N238" s="23">
        <f>M238*100/M229</f>
        <v>0.58798221712318943</v>
      </c>
      <c r="O238" s="25">
        <v>97</v>
      </c>
      <c r="P238" s="23">
        <f>O238*100/O229</f>
        <v>0.75257971914035227</v>
      </c>
      <c r="R238" s="95"/>
      <c r="T238" s="95"/>
      <c r="V238" s="95"/>
      <c r="X238" s="95"/>
      <c r="Z238" s="95"/>
      <c r="AB238" s="95"/>
      <c r="AD238" s="95"/>
      <c r="AF238" s="95"/>
      <c r="AH238" s="95"/>
      <c r="AJ238" s="95"/>
      <c r="AL238" s="95"/>
      <c r="AN238" s="95"/>
      <c r="AP238" s="95"/>
    </row>
    <row r="239" spans="2:42" ht="24.75" customHeight="1" x14ac:dyDescent="0.3">
      <c r="B239" s="12" t="s">
        <v>13</v>
      </c>
      <c r="C239" s="8"/>
      <c r="D239" s="8"/>
      <c r="E239" s="7"/>
      <c r="F239" s="8"/>
      <c r="G239" s="25">
        <v>215</v>
      </c>
      <c r="H239" s="23">
        <f>G239*100/G229</f>
        <v>1.7970578401872284</v>
      </c>
      <c r="I239" s="7"/>
      <c r="J239" s="8"/>
      <c r="K239" s="7"/>
      <c r="L239" s="8"/>
      <c r="M239" s="7"/>
      <c r="N239" s="8"/>
      <c r="O239" s="25">
        <v>45</v>
      </c>
      <c r="P239" s="23">
        <f>O239*100/O229</f>
        <v>0.34913492125067885</v>
      </c>
      <c r="R239" s="95"/>
      <c r="T239" s="95"/>
      <c r="V239" s="95"/>
      <c r="X239" s="95"/>
      <c r="Z239" s="95"/>
      <c r="AB239" s="95"/>
      <c r="AD239" s="95"/>
      <c r="AF239" s="95"/>
      <c r="AH239" s="95"/>
      <c r="AJ239" s="95"/>
      <c r="AL239" s="95"/>
      <c r="AN239" s="95"/>
      <c r="AP239" s="95"/>
    </row>
    <row r="240" spans="2:42" ht="24.75" customHeight="1" x14ac:dyDescent="0.3">
      <c r="B240" s="11" t="s">
        <v>44</v>
      </c>
      <c r="C240" s="8"/>
      <c r="D240" s="8"/>
      <c r="E240" s="7"/>
      <c r="F240" s="8"/>
      <c r="G240" s="8"/>
      <c r="H240" s="8"/>
      <c r="I240" s="8"/>
      <c r="J240" s="8"/>
      <c r="K240" s="25">
        <v>652</v>
      </c>
      <c r="L240" s="23">
        <f>K240*100/K229</f>
        <v>4.8989405665339243</v>
      </c>
      <c r="M240" s="8"/>
      <c r="N240" s="8"/>
      <c r="O240" s="8"/>
      <c r="P240" s="8"/>
      <c r="R240" s="95"/>
      <c r="T240" s="95"/>
      <c r="V240" s="95"/>
      <c r="X240" s="95"/>
      <c r="Z240" s="95"/>
      <c r="AB240" s="95"/>
      <c r="AD240" s="95"/>
      <c r="AF240" s="95"/>
      <c r="AH240" s="95"/>
      <c r="AJ240" s="95"/>
      <c r="AL240" s="95"/>
      <c r="AN240" s="95"/>
      <c r="AP240" s="95"/>
    </row>
    <row r="241" spans="2:42" ht="24.75" customHeight="1" x14ac:dyDescent="0.3">
      <c r="B241" s="12" t="s">
        <v>435</v>
      </c>
      <c r="C241" s="8"/>
      <c r="D241" s="8"/>
      <c r="E241" s="7"/>
      <c r="F241" s="8"/>
      <c r="G241" s="8"/>
      <c r="H241" s="8"/>
      <c r="I241" s="8"/>
      <c r="J241" s="8"/>
      <c r="K241" s="8"/>
      <c r="L241" s="8"/>
      <c r="M241" s="8"/>
      <c r="N241" s="8"/>
      <c r="O241" s="25">
        <v>43</v>
      </c>
      <c r="P241" s="23">
        <f>O241*100/O229</f>
        <v>0.33361781363953757</v>
      </c>
      <c r="R241" s="95"/>
      <c r="T241" s="95"/>
      <c r="V241" s="95"/>
      <c r="X241" s="95"/>
      <c r="Z241" s="95"/>
      <c r="AB241" s="95"/>
      <c r="AD241" s="95"/>
      <c r="AF241" s="95"/>
      <c r="AH241" s="95"/>
      <c r="AJ241" s="95"/>
      <c r="AL241" s="95"/>
      <c r="AN241" s="95"/>
      <c r="AP241" s="95"/>
    </row>
    <row r="242" spans="2:42" ht="24.75" customHeight="1" x14ac:dyDescent="0.3">
      <c r="B242" s="12" t="s">
        <v>14</v>
      </c>
      <c r="C242" s="8"/>
      <c r="D242" s="8"/>
      <c r="E242" s="7"/>
      <c r="F242" s="8"/>
      <c r="G242" s="8"/>
      <c r="H242" s="8"/>
      <c r="I242" s="8"/>
      <c r="J242" s="8"/>
      <c r="K242" s="8"/>
      <c r="L242" s="8"/>
      <c r="M242" s="8"/>
      <c r="N242" s="8"/>
      <c r="O242" s="25">
        <v>134</v>
      </c>
      <c r="P242" s="23">
        <f>O242*100/O229</f>
        <v>1.0396462099464661</v>
      </c>
      <c r="R242" s="95"/>
      <c r="T242" s="95"/>
      <c r="V242" s="95"/>
      <c r="X242" s="95"/>
      <c r="Z242" s="95"/>
      <c r="AB242" s="95"/>
      <c r="AD242" s="95"/>
      <c r="AF242" s="95"/>
      <c r="AH242" s="95"/>
      <c r="AJ242" s="95"/>
      <c r="AL242" s="95"/>
      <c r="AN242" s="95"/>
      <c r="AP242" s="95"/>
    </row>
    <row r="243" spans="2:42" ht="24.75" customHeight="1" x14ac:dyDescent="0.3">
      <c r="B243" s="12" t="s">
        <v>15</v>
      </c>
      <c r="C243" s="16">
        <v>471</v>
      </c>
      <c r="D243" s="23">
        <f>C243*100/C229</f>
        <v>5.3346924906557938</v>
      </c>
      <c r="E243" s="16">
        <v>897</v>
      </c>
      <c r="F243" s="23">
        <f>E243*100/E229</f>
        <v>7.8088273700705146</v>
      </c>
      <c r="G243" s="25">
        <v>694</v>
      </c>
      <c r="H243" s="23">
        <f>G243*100/G229</f>
        <v>5.8007355399531928</v>
      </c>
      <c r="I243" s="25">
        <v>1042</v>
      </c>
      <c r="J243" s="23">
        <f>I243*100/I229</f>
        <v>8.7386782958738678</v>
      </c>
      <c r="K243" s="25">
        <v>668</v>
      </c>
      <c r="L243" s="23">
        <f>K243*100/K229</f>
        <v>5.0191599669396645</v>
      </c>
      <c r="M243" s="25">
        <v>379</v>
      </c>
      <c r="N243" s="23">
        <f>M243*100/M229</f>
        <v>2.7176251254840098</v>
      </c>
      <c r="O243" s="25">
        <v>240</v>
      </c>
      <c r="P243" s="23">
        <f>O243*100/O229</f>
        <v>1.8620529133369539</v>
      </c>
      <c r="R243" s="95"/>
      <c r="T243" s="95"/>
      <c r="V243" s="95"/>
      <c r="X243" s="95"/>
      <c r="Z243" s="95"/>
      <c r="AB243" s="95"/>
      <c r="AD243" s="95"/>
      <c r="AF243" s="95"/>
      <c r="AH243" s="95"/>
      <c r="AJ243" s="95"/>
      <c r="AL243" s="95"/>
      <c r="AN243" s="95"/>
      <c r="AP243" s="95"/>
    </row>
    <row r="244" spans="2:42" ht="24.75" customHeight="1" x14ac:dyDescent="0.3">
      <c r="B244" s="12" t="s">
        <v>16</v>
      </c>
      <c r="C244" s="7"/>
      <c r="D244" s="8"/>
      <c r="E244" s="7"/>
      <c r="F244" s="8"/>
      <c r="G244" s="7"/>
      <c r="H244" s="8"/>
      <c r="I244" s="7"/>
      <c r="J244" s="8"/>
      <c r="K244" s="25">
        <v>165</v>
      </c>
      <c r="L244" s="23">
        <f>K244*100/K229</f>
        <v>1.2397625666841987</v>
      </c>
      <c r="M244" s="7"/>
      <c r="N244" s="8"/>
      <c r="O244" s="7"/>
      <c r="P244" s="8"/>
      <c r="R244" s="95"/>
      <c r="T244" s="95"/>
      <c r="V244" s="95"/>
      <c r="X244" s="95"/>
      <c r="Z244" s="95"/>
      <c r="AB244" s="95"/>
      <c r="AD244" s="95"/>
      <c r="AF244" s="95"/>
      <c r="AH244" s="95"/>
      <c r="AJ244" s="95"/>
      <c r="AL244" s="95"/>
      <c r="AN244" s="95"/>
      <c r="AP244" s="95"/>
    </row>
    <row r="245" spans="2:42" ht="24.75" customHeight="1" x14ac:dyDescent="0.3">
      <c r="B245" s="12" t="s">
        <v>17</v>
      </c>
      <c r="C245" s="7"/>
      <c r="D245" s="8"/>
      <c r="E245" s="7"/>
      <c r="F245" s="8"/>
      <c r="G245" s="25">
        <v>1210</v>
      </c>
      <c r="H245" s="23">
        <f>G245*100/G229</f>
        <v>10.113674356402541</v>
      </c>
      <c r="I245" s="7"/>
      <c r="J245" s="8"/>
      <c r="K245" s="7"/>
      <c r="L245" s="8"/>
      <c r="M245" s="7"/>
      <c r="N245" s="8"/>
      <c r="O245" s="7"/>
      <c r="P245" s="8"/>
      <c r="R245" s="95"/>
      <c r="T245" s="95"/>
      <c r="V245" s="95"/>
      <c r="X245" s="95"/>
      <c r="Z245" s="95"/>
      <c r="AB245" s="95"/>
      <c r="AD245" s="95"/>
      <c r="AF245" s="95"/>
      <c r="AH245" s="95"/>
      <c r="AJ245" s="95"/>
      <c r="AL245" s="95"/>
      <c r="AN245" s="95"/>
      <c r="AP245" s="95"/>
    </row>
    <row r="246" spans="2:42" ht="24.75" customHeight="1" x14ac:dyDescent="0.3">
      <c r="B246" s="12" t="s">
        <v>19</v>
      </c>
      <c r="C246" s="16">
        <v>4737</v>
      </c>
      <c r="D246" s="23">
        <f>C246*100/C229</f>
        <v>53.652735304111452</v>
      </c>
      <c r="E246" s="16">
        <v>5381</v>
      </c>
      <c r="F246" s="23">
        <f>E246*100/E229</f>
        <v>46.8442587272569</v>
      </c>
      <c r="G246" s="25">
        <v>5908</v>
      </c>
      <c r="H246" s="23">
        <f>G246*100/G229</f>
        <v>49.381477766633232</v>
      </c>
      <c r="I246" s="25">
        <v>3473</v>
      </c>
      <c r="J246" s="23">
        <f>I246*100/I229</f>
        <v>29.126132170412614</v>
      </c>
      <c r="K246" s="25">
        <v>3942</v>
      </c>
      <c r="L246" s="23">
        <f>K246*100/K229</f>
        <v>29.619054774964312</v>
      </c>
      <c r="M246" s="8"/>
      <c r="N246" s="8"/>
      <c r="O246" s="8"/>
      <c r="P246" s="8"/>
      <c r="R246" s="95"/>
      <c r="T246" s="95"/>
      <c r="V246" s="95"/>
      <c r="X246" s="95"/>
      <c r="Z246" s="95"/>
      <c r="AB246" s="95"/>
      <c r="AD246" s="95"/>
      <c r="AF246" s="95"/>
      <c r="AH246" s="95"/>
      <c r="AJ246" s="95"/>
      <c r="AL246" s="95"/>
      <c r="AN246" s="95"/>
      <c r="AP246" s="95"/>
    </row>
    <row r="247" spans="2:42" ht="24.75" customHeight="1" x14ac:dyDescent="0.3">
      <c r="B247" s="64" t="s">
        <v>47</v>
      </c>
      <c r="C247" s="7"/>
      <c r="D247" s="8"/>
      <c r="E247" s="7"/>
      <c r="F247" s="8"/>
      <c r="G247" s="7"/>
      <c r="H247" s="8"/>
      <c r="I247" s="7"/>
      <c r="J247" s="8"/>
      <c r="K247" s="7"/>
      <c r="L247" s="8"/>
      <c r="M247" s="25">
        <v>6419</v>
      </c>
      <c r="N247" s="23">
        <f>M247*100/M229</f>
        <v>46.027534776996987</v>
      </c>
      <c r="O247" s="25">
        <v>5019</v>
      </c>
      <c r="P247" s="23">
        <f>O247*100/O229</f>
        <v>38.940181550159053</v>
      </c>
      <c r="R247" s="95"/>
      <c r="T247" s="95"/>
      <c r="V247" s="95"/>
      <c r="X247" s="95"/>
      <c r="Z247" s="95"/>
      <c r="AB247" s="95"/>
      <c r="AD247" s="95"/>
      <c r="AF247" s="95"/>
      <c r="AH247" s="95"/>
      <c r="AJ247" s="95"/>
      <c r="AL247" s="95"/>
      <c r="AN247" s="95"/>
      <c r="AP247" s="95"/>
    </row>
    <row r="248" spans="2:42" ht="24.75" customHeight="1" x14ac:dyDescent="0.3">
      <c r="B248" s="12" t="s">
        <v>46</v>
      </c>
      <c r="C248" s="7"/>
      <c r="D248" s="8"/>
      <c r="E248" s="7"/>
      <c r="F248" s="8"/>
      <c r="G248" s="7"/>
      <c r="H248" s="8"/>
      <c r="I248" s="7"/>
      <c r="J248" s="8"/>
      <c r="K248" s="7"/>
      <c r="L248" s="8"/>
      <c r="M248" s="25">
        <v>58</v>
      </c>
      <c r="N248" s="23">
        <f>M248*100/M229</f>
        <v>0.41588986089201202</v>
      </c>
      <c r="O248" s="7"/>
      <c r="P248" s="7"/>
      <c r="R248" s="95"/>
      <c r="T248" s="95"/>
      <c r="V248" s="95"/>
      <c r="X248" s="95"/>
      <c r="Z248" s="95"/>
      <c r="AB248" s="95"/>
      <c r="AD248" s="95"/>
      <c r="AF248" s="95"/>
      <c r="AH248" s="95"/>
      <c r="AJ248" s="95"/>
      <c r="AL248" s="95"/>
      <c r="AN248" s="95"/>
      <c r="AP248" s="95"/>
    </row>
    <row r="249" spans="2:42" ht="24.75" customHeight="1" x14ac:dyDescent="0.3">
      <c r="B249" s="12" t="s">
        <v>42</v>
      </c>
      <c r="C249" s="7"/>
      <c r="D249" s="8"/>
      <c r="E249" s="7"/>
      <c r="F249" s="8"/>
      <c r="G249" s="7"/>
      <c r="H249" s="8"/>
      <c r="I249" s="7"/>
      <c r="J249" s="8"/>
      <c r="K249" s="25">
        <v>422</v>
      </c>
      <c r="L249" s="23">
        <f>K249*100/K229</f>
        <v>3.1707866857014051</v>
      </c>
      <c r="M249" s="7"/>
      <c r="N249" s="8"/>
      <c r="O249" s="7"/>
      <c r="P249" s="8"/>
      <c r="R249" s="95"/>
      <c r="T249" s="95"/>
      <c r="V249" s="95"/>
      <c r="X249" s="95"/>
      <c r="Z249" s="95"/>
      <c r="AB249" s="95"/>
      <c r="AD249" s="95"/>
      <c r="AF249" s="95"/>
      <c r="AH249" s="95"/>
      <c r="AJ249" s="95"/>
      <c r="AL249" s="95"/>
      <c r="AN249" s="95"/>
      <c r="AP249" s="95"/>
    </row>
    <row r="250" spans="2:42" ht="24.75" customHeight="1" x14ac:dyDescent="0.3">
      <c r="B250" s="12" t="s">
        <v>20</v>
      </c>
      <c r="C250" s="7"/>
      <c r="D250" s="8"/>
      <c r="E250" s="16">
        <v>3026</v>
      </c>
      <c r="F250" s="23">
        <f>E250*100/E229</f>
        <v>26.34282232088448</v>
      </c>
      <c r="G250" s="25">
        <v>1643</v>
      </c>
      <c r="H250" s="23">
        <f>G250*100/G229</f>
        <v>13.732865262454029</v>
      </c>
      <c r="I250" s="7"/>
      <c r="J250" s="21"/>
      <c r="K250" s="7"/>
      <c r="L250" s="21"/>
      <c r="M250" s="7"/>
      <c r="N250" s="9"/>
      <c r="O250" s="25">
        <v>1511</v>
      </c>
      <c r="P250" s="23">
        <f>O250*100/O229</f>
        <v>11.72317480021724</v>
      </c>
      <c r="R250" s="95"/>
      <c r="T250" s="95"/>
      <c r="V250" s="95"/>
      <c r="X250" s="95"/>
      <c r="Z250" s="95"/>
      <c r="AB250" s="95"/>
      <c r="AD250" s="95"/>
      <c r="AF250" s="95"/>
      <c r="AH250" s="95"/>
      <c r="AJ250" s="95"/>
      <c r="AL250" s="95"/>
      <c r="AN250" s="95"/>
      <c r="AP250" s="95"/>
    </row>
    <row r="251" spans="2:42" ht="24.75" customHeight="1" x14ac:dyDescent="0.3">
      <c r="B251" s="12" t="s">
        <v>40</v>
      </c>
      <c r="C251" s="16">
        <v>2536</v>
      </c>
      <c r="D251" s="23">
        <f>C251*100/C229</f>
        <v>28.723524747989579</v>
      </c>
      <c r="E251" s="7"/>
      <c r="F251" s="8"/>
      <c r="G251" s="7"/>
      <c r="H251" s="8"/>
      <c r="I251" s="7"/>
      <c r="J251" s="8"/>
      <c r="K251" s="7"/>
      <c r="L251" s="8"/>
      <c r="M251" s="7"/>
      <c r="N251" s="8"/>
      <c r="O251" s="7"/>
      <c r="P251" s="8"/>
      <c r="R251" s="95"/>
      <c r="T251" s="95"/>
      <c r="V251" s="95"/>
      <c r="X251" s="95"/>
      <c r="Z251" s="95"/>
      <c r="AB251" s="95"/>
      <c r="AD251" s="95"/>
      <c r="AF251" s="95"/>
      <c r="AH251" s="95"/>
      <c r="AJ251" s="95"/>
      <c r="AL251" s="95"/>
      <c r="AN251" s="95"/>
      <c r="AP251" s="95"/>
    </row>
    <row r="252" spans="2:42" ht="24.75" customHeight="1" x14ac:dyDescent="0.3">
      <c r="B252" s="64" t="s">
        <v>41</v>
      </c>
      <c r="C252" s="8"/>
      <c r="D252" s="8"/>
      <c r="E252" s="7"/>
      <c r="F252" s="8"/>
      <c r="G252" s="7"/>
      <c r="H252" s="8"/>
      <c r="I252" s="25">
        <v>4727</v>
      </c>
      <c r="J252" s="23">
        <f>I252*100/I229</f>
        <v>39.642737336464272</v>
      </c>
      <c r="K252" s="7"/>
      <c r="L252" s="8"/>
      <c r="M252" s="7"/>
      <c r="N252" s="8"/>
      <c r="O252" s="7"/>
      <c r="P252" s="8"/>
      <c r="R252" s="95"/>
      <c r="T252" s="95"/>
      <c r="V252" s="95"/>
      <c r="X252" s="95"/>
      <c r="Z252" s="95"/>
      <c r="AB252" s="95"/>
      <c r="AD252" s="95"/>
      <c r="AF252" s="95"/>
      <c r="AH252" s="95"/>
      <c r="AJ252" s="95"/>
      <c r="AL252" s="95"/>
      <c r="AN252" s="95"/>
      <c r="AP252" s="95"/>
    </row>
    <row r="253" spans="2:42" ht="24.75" customHeight="1" x14ac:dyDescent="0.3">
      <c r="B253" s="64" t="s">
        <v>43</v>
      </c>
      <c r="C253" s="8"/>
      <c r="D253" s="8"/>
      <c r="E253" s="7"/>
      <c r="F253" s="8"/>
      <c r="G253" s="7"/>
      <c r="H253" s="8"/>
      <c r="I253" s="8"/>
      <c r="J253" s="8"/>
      <c r="K253" s="25">
        <v>5296</v>
      </c>
      <c r="L253" s="23">
        <f>K253*100/K229</f>
        <v>39.792621534300096</v>
      </c>
      <c r="M253" s="8"/>
      <c r="N253" s="8"/>
      <c r="O253" s="8"/>
      <c r="P253" s="8"/>
      <c r="R253" s="95"/>
      <c r="T253" s="95"/>
      <c r="V253" s="95"/>
      <c r="X253" s="95"/>
      <c r="Z253" s="95"/>
      <c r="AB253" s="95"/>
      <c r="AD253" s="95"/>
      <c r="AF253" s="95"/>
      <c r="AH253" s="95"/>
      <c r="AJ253" s="95"/>
      <c r="AL253" s="95"/>
      <c r="AN253" s="95"/>
      <c r="AP253" s="95"/>
    </row>
    <row r="254" spans="2:42" ht="24.75" customHeight="1" x14ac:dyDescent="0.3">
      <c r="B254" s="64" t="s">
        <v>48</v>
      </c>
      <c r="C254" s="8"/>
      <c r="D254" s="8"/>
      <c r="E254" s="7"/>
      <c r="F254" s="8"/>
      <c r="G254" s="7"/>
      <c r="H254" s="8"/>
      <c r="I254" s="8"/>
      <c r="J254" s="8"/>
      <c r="K254" s="8"/>
      <c r="L254" s="8"/>
      <c r="M254" s="25">
        <v>5289</v>
      </c>
      <c r="N254" s="23">
        <f>M254*100/M229</f>
        <v>37.924853004445723</v>
      </c>
      <c r="O254" s="8"/>
      <c r="P254" s="8"/>
      <c r="R254" s="95"/>
      <c r="T254" s="95"/>
      <c r="V254" s="95"/>
      <c r="X254" s="95"/>
      <c r="Z254" s="95"/>
      <c r="AB254" s="95"/>
      <c r="AD254" s="95"/>
      <c r="AF254" s="95"/>
      <c r="AH254" s="95"/>
      <c r="AJ254" s="95"/>
      <c r="AL254" s="95"/>
      <c r="AN254" s="95"/>
      <c r="AP254" s="95"/>
    </row>
    <row r="255" spans="2:42" ht="24.75" customHeight="1" x14ac:dyDescent="0.3">
      <c r="B255" s="12" t="s">
        <v>22</v>
      </c>
      <c r="C255" s="8"/>
      <c r="D255" s="8"/>
      <c r="E255" s="7"/>
      <c r="F255" s="8"/>
      <c r="G255" s="7"/>
      <c r="H255" s="8"/>
      <c r="I255" s="7"/>
      <c r="J255" s="8"/>
      <c r="K255" s="25">
        <v>336</v>
      </c>
      <c r="L255" s="23">
        <f>K255*100/K229</f>
        <v>2.5246074085205499</v>
      </c>
      <c r="M255" s="25">
        <v>197</v>
      </c>
      <c r="N255" s="23">
        <f>M255*100/M229</f>
        <v>1.4125914240642479</v>
      </c>
      <c r="O255" s="25">
        <v>70</v>
      </c>
      <c r="P255" s="23">
        <f>O255*100/O229</f>
        <v>0.54309876638994492</v>
      </c>
      <c r="R255" s="95"/>
      <c r="T255" s="95"/>
      <c r="V255" s="95"/>
      <c r="X255" s="95"/>
      <c r="Z255" s="95"/>
      <c r="AB255" s="95"/>
      <c r="AD255" s="95"/>
      <c r="AF255" s="95"/>
      <c r="AH255" s="95"/>
      <c r="AJ255" s="95"/>
      <c r="AL255" s="95"/>
      <c r="AN255" s="95"/>
      <c r="AP255" s="95"/>
    </row>
    <row r="256" spans="2:42" ht="24.75" customHeight="1" x14ac:dyDescent="0.3">
      <c r="B256" s="12" t="s">
        <v>23</v>
      </c>
      <c r="C256" s="8"/>
      <c r="D256" s="8"/>
      <c r="E256" s="7"/>
      <c r="F256" s="8"/>
      <c r="G256" s="7"/>
      <c r="H256" s="8"/>
      <c r="I256" s="7"/>
      <c r="J256" s="8"/>
      <c r="K256" s="8"/>
      <c r="L256" s="8"/>
      <c r="M256" s="8"/>
      <c r="N256" s="8"/>
      <c r="O256" s="25">
        <v>41</v>
      </c>
      <c r="P256" s="23">
        <f>O256*100/O229</f>
        <v>0.3181007060283963</v>
      </c>
      <c r="R256" s="95"/>
      <c r="T256" s="95"/>
      <c r="V256" s="95"/>
      <c r="X256" s="95"/>
      <c r="Z256" s="95"/>
      <c r="AB256" s="95"/>
      <c r="AD256" s="95"/>
      <c r="AF256" s="95"/>
      <c r="AH256" s="95"/>
      <c r="AJ256" s="95"/>
      <c r="AL256" s="95"/>
      <c r="AN256" s="95"/>
      <c r="AP256" s="95"/>
    </row>
    <row r="257" spans="2:42" ht="24.75" customHeight="1" x14ac:dyDescent="0.3">
      <c r="B257" s="12" t="s">
        <v>24</v>
      </c>
      <c r="C257" s="22">
        <v>749</v>
      </c>
      <c r="D257" s="23">
        <f>C257*100/C229</f>
        <v>8.4834069543549671</v>
      </c>
      <c r="E257" s="7"/>
      <c r="F257" s="8"/>
      <c r="G257" s="8"/>
      <c r="H257" s="8"/>
      <c r="I257" s="8"/>
      <c r="J257" s="8"/>
      <c r="K257" s="8"/>
      <c r="L257" s="8"/>
      <c r="M257" s="8"/>
      <c r="N257" s="8"/>
      <c r="O257" s="8"/>
      <c r="P257" s="8"/>
      <c r="R257" s="95"/>
      <c r="T257" s="95"/>
      <c r="V257" s="95"/>
      <c r="X257" s="95"/>
      <c r="Z257" s="95"/>
      <c r="AB257" s="95"/>
      <c r="AD257" s="95"/>
      <c r="AF257" s="95"/>
      <c r="AH257" s="95"/>
      <c r="AJ257" s="95"/>
      <c r="AL257" s="95"/>
      <c r="AN257" s="95"/>
      <c r="AP257" s="95"/>
    </row>
    <row r="258" spans="2:42" ht="3.75" customHeight="1" x14ac:dyDescent="0.3">
      <c r="B258" s="13"/>
      <c r="C258" s="14"/>
      <c r="D258" s="14"/>
      <c r="E258" s="14"/>
      <c r="F258" s="14"/>
      <c r="G258" s="14"/>
      <c r="H258" s="14"/>
      <c r="I258" s="14"/>
      <c r="J258" s="14"/>
      <c r="K258" s="14"/>
      <c r="L258" s="14"/>
      <c r="M258" s="14"/>
      <c r="N258" s="14"/>
      <c r="O258" s="14"/>
      <c r="P258" s="14"/>
    </row>
    <row r="259" spans="2:42" ht="14.25" customHeight="1" x14ac:dyDescent="0.3">
      <c r="B259" s="6" t="s">
        <v>438</v>
      </c>
    </row>
    <row r="260" spans="2:42" ht="14.25" customHeight="1" x14ac:dyDescent="0.3"/>
    <row r="261" spans="2:42" ht="30" customHeight="1" x14ac:dyDescent="0.3">
      <c r="B261" s="115" t="s">
        <v>224</v>
      </c>
      <c r="C261" s="115"/>
      <c r="D261" s="115"/>
      <c r="E261" s="115"/>
      <c r="F261" s="115"/>
      <c r="G261" s="115"/>
      <c r="H261" s="115"/>
      <c r="I261" s="115"/>
      <c r="J261" s="115"/>
      <c r="K261" s="115"/>
      <c r="L261" s="115"/>
      <c r="M261" s="115"/>
      <c r="N261" s="115"/>
      <c r="O261" s="115"/>
      <c r="P261" s="115"/>
    </row>
    <row r="262" spans="2:42" ht="14.25" customHeight="1" x14ac:dyDescent="0.3">
      <c r="B262" s="15" t="s">
        <v>27</v>
      </c>
      <c r="C262" s="125">
        <v>2001</v>
      </c>
      <c r="D262" s="126"/>
      <c r="E262" s="129">
        <v>2005</v>
      </c>
      <c r="F262" s="130"/>
      <c r="G262" s="125">
        <v>2009</v>
      </c>
      <c r="H262" s="126"/>
      <c r="I262" s="129">
        <v>2013</v>
      </c>
      <c r="J262" s="126"/>
      <c r="K262" s="129">
        <v>2017</v>
      </c>
      <c r="L262" s="126"/>
      <c r="M262" s="125">
        <v>2021</v>
      </c>
      <c r="N262" s="130"/>
      <c r="O262" s="125">
        <v>2025</v>
      </c>
      <c r="P262" s="130"/>
    </row>
    <row r="263" spans="2:42" ht="15" customHeight="1" x14ac:dyDescent="0.3">
      <c r="B263" s="134" t="s">
        <v>0</v>
      </c>
      <c r="C263" s="132">
        <v>44911</v>
      </c>
      <c r="D263" s="128"/>
      <c r="E263" s="119">
        <v>44843</v>
      </c>
      <c r="F263" s="118"/>
      <c r="G263" s="137">
        <v>44845</v>
      </c>
      <c r="H263" s="127"/>
      <c r="I263" s="135">
        <v>44833</v>
      </c>
      <c r="J263" s="128"/>
      <c r="K263" s="135">
        <v>44835</v>
      </c>
      <c r="L263" s="128"/>
      <c r="M263" s="123">
        <v>44830</v>
      </c>
      <c r="N263" s="143"/>
      <c r="O263" s="123">
        <v>45942</v>
      </c>
      <c r="P263" s="143"/>
    </row>
    <row r="264" spans="2:42" ht="14.25" customHeight="1" x14ac:dyDescent="0.3">
      <c r="B264" s="133"/>
      <c r="C264" s="68" t="s">
        <v>4</v>
      </c>
      <c r="D264" s="72" t="s">
        <v>5</v>
      </c>
      <c r="E264" s="72" t="s">
        <v>4</v>
      </c>
      <c r="F264" s="72" t="s">
        <v>5</v>
      </c>
      <c r="G264" s="72" t="s">
        <v>4</v>
      </c>
      <c r="H264" s="71" t="s">
        <v>5</v>
      </c>
      <c r="I264" s="72" t="s">
        <v>4</v>
      </c>
      <c r="J264" s="71" t="s">
        <v>5</v>
      </c>
      <c r="K264" s="68" t="s">
        <v>4</v>
      </c>
      <c r="L264" s="71" t="s">
        <v>5</v>
      </c>
      <c r="M264" s="68" t="s">
        <v>4</v>
      </c>
      <c r="N264" s="71" t="s">
        <v>5</v>
      </c>
      <c r="O264" s="68" t="s">
        <v>4</v>
      </c>
      <c r="P264" s="71" t="s">
        <v>5</v>
      </c>
    </row>
    <row r="265" spans="2:42" ht="24.75" customHeight="1" x14ac:dyDescent="0.3">
      <c r="B265" s="10" t="s">
        <v>1</v>
      </c>
      <c r="C265" s="16">
        <v>8342</v>
      </c>
      <c r="D265" s="23">
        <v>100</v>
      </c>
      <c r="E265" s="16">
        <v>7971</v>
      </c>
      <c r="F265" s="23">
        <v>100</v>
      </c>
      <c r="G265" s="16">
        <v>7791</v>
      </c>
      <c r="H265" s="23">
        <v>100</v>
      </c>
      <c r="I265" s="16">
        <v>7482</v>
      </c>
      <c r="J265" s="23">
        <v>100</v>
      </c>
      <c r="K265" s="16">
        <v>7419</v>
      </c>
      <c r="L265" s="23">
        <v>100</v>
      </c>
      <c r="M265" s="16">
        <v>7371</v>
      </c>
      <c r="N265" s="23">
        <v>100</v>
      </c>
      <c r="O265" s="16">
        <v>7036</v>
      </c>
      <c r="P265" s="23">
        <v>100</v>
      </c>
      <c r="R265" s="95"/>
      <c r="T265" s="95"/>
      <c r="V265" s="95"/>
      <c r="X265" s="95"/>
      <c r="Z265" s="95"/>
      <c r="AB265" s="95"/>
      <c r="AD265" s="95"/>
      <c r="AF265" s="95"/>
      <c r="AH265" s="95"/>
      <c r="AJ265" s="95"/>
      <c r="AL265" s="95"/>
      <c r="AN265" s="95"/>
      <c r="AP265" s="95"/>
    </row>
    <row r="266" spans="2:42" ht="24.75" customHeight="1" x14ac:dyDescent="0.3">
      <c r="B266" s="11" t="s">
        <v>28</v>
      </c>
      <c r="C266" s="16">
        <v>4160</v>
      </c>
      <c r="D266" s="23">
        <f>C266*100/C265</f>
        <v>49.868137137377126</v>
      </c>
      <c r="E266" s="16">
        <v>4149</v>
      </c>
      <c r="F266" s="23">
        <f>E266*100/E265</f>
        <v>52.051185547610089</v>
      </c>
      <c r="G266" s="16">
        <v>3619</v>
      </c>
      <c r="H266" s="23">
        <f>G266*100/G265</f>
        <v>46.451033243486073</v>
      </c>
      <c r="I266" s="16">
        <v>3432</v>
      </c>
      <c r="J266" s="23">
        <f>I266*100/I265</f>
        <v>45.870088211708101</v>
      </c>
      <c r="K266" s="16">
        <v>3727</v>
      </c>
      <c r="L266" s="23">
        <f>K266*100/K265</f>
        <v>50.235880846475268</v>
      </c>
      <c r="M266" s="16">
        <v>3812</v>
      </c>
      <c r="N266" s="23">
        <f>M266*100/M265</f>
        <v>51.71618504951838</v>
      </c>
      <c r="O266" s="16">
        <v>3407</v>
      </c>
      <c r="P266" s="23">
        <f>O266*100/O265</f>
        <v>48.422399090392268</v>
      </c>
      <c r="R266" s="95"/>
      <c r="T266" s="95"/>
      <c r="V266" s="95"/>
      <c r="X266" s="95"/>
      <c r="Z266" s="95"/>
      <c r="AB266" s="95"/>
      <c r="AD266" s="95"/>
      <c r="AF266" s="95"/>
      <c r="AH266" s="95"/>
      <c r="AJ266" s="95"/>
      <c r="AL266" s="95"/>
      <c r="AN266" s="95"/>
      <c r="AP266" s="95"/>
    </row>
    <row r="267" spans="2:42" ht="24.75" customHeight="1" x14ac:dyDescent="0.3">
      <c r="B267" s="11" t="s">
        <v>2</v>
      </c>
      <c r="C267" s="16">
        <v>55</v>
      </c>
      <c r="D267" s="23">
        <f>C267*100/C266</f>
        <v>1.3221153846153846</v>
      </c>
      <c r="E267" s="16">
        <v>54</v>
      </c>
      <c r="F267" s="23">
        <f>E267*100/E266</f>
        <v>1.3015184381778742</v>
      </c>
      <c r="G267" s="16">
        <v>49</v>
      </c>
      <c r="H267" s="23">
        <f>G267*100/G266</f>
        <v>1.3539651837524178</v>
      </c>
      <c r="I267" s="16">
        <v>54</v>
      </c>
      <c r="J267" s="23">
        <f>I267*100/I266</f>
        <v>1.5734265734265733</v>
      </c>
      <c r="K267" s="16">
        <v>48</v>
      </c>
      <c r="L267" s="23">
        <f>K267*100/K266</f>
        <v>1.2878991145693588</v>
      </c>
      <c r="M267" s="16">
        <v>40</v>
      </c>
      <c r="N267" s="23">
        <f>M267*100/M266</f>
        <v>1.0493179433368311</v>
      </c>
      <c r="O267" s="16">
        <v>35</v>
      </c>
      <c r="P267" s="23">
        <f>O267*100/O266</f>
        <v>1.0272967420017611</v>
      </c>
      <c r="R267" s="95"/>
      <c r="T267" s="95"/>
      <c r="V267" s="95"/>
      <c r="X267" s="95"/>
      <c r="Z267" s="95"/>
      <c r="AB267" s="95"/>
      <c r="AD267" s="95"/>
      <c r="AF267" s="95"/>
      <c r="AH267" s="95"/>
      <c r="AJ267" s="95"/>
      <c r="AL267" s="95"/>
      <c r="AN267" s="95"/>
      <c r="AP267" s="95"/>
    </row>
    <row r="268" spans="2:42" ht="24.75" customHeight="1" x14ac:dyDescent="0.3">
      <c r="B268" s="6" t="s">
        <v>3</v>
      </c>
      <c r="C268" s="16">
        <v>65</v>
      </c>
      <c r="D268" s="23">
        <f>C268*100/C266</f>
        <v>1.5625</v>
      </c>
      <c r="E268" s="16">
        <v>83</v>
      </c>
      <c r="F268" s="23">
        <f>E268*100/E266</f>
        <v>2.0004820438659916</v>
      </c>
      <c r="G268" s="25">
        <v>49</v>
      </c>
      <c r="H268" s="23">
        <f>G268*100/G266</f>
        <v>1.3539651837524178</v>
      </c>
      <c r="I268" s="25">
        <v>141</v>
      </c>
      <c r="J268" s="23">
        <f>I268*100/I266</f>
        <v>4.1083916083916083</v>
      </c>
      <c r="K268" s="25">
        <v>103</v>
      </c>
      <c r="L268" s="23">
        <f>K268*100/K266</f>
        <v>2.7636168500134155</v>
      </c>
      <c r="M268" s="25">
        <v>92</v>
      </c>
      <c r="N268" s="23">
        <f>M268*100/M266</f>
        <v>2.4134312696747116</v>
      </c>
      <c r="O268" s="25">
        <v>67</v>
      </c>
      <c r="P268" s="23">
        <f>O268*100/O266</f>
        <v>1.9665394775462284</v>
      </c>
      <c r="R268" s="95"/>
      <c r="T268" s="95"/>
      <c r="V268" s="95"/>
      <c r="X268" s="95"/>
      <c r="Z268" s="95"/>
      <c r="AB268" s="95"/>
      <c r="AD268" s="95"/>
      <c r="AF268" s="95"/>
      <c r="AH268" s="95"/>
      <c r="AJ268" s="95"/>
      <c r="AL268" s="95"/>
      <c r="AN268" s="95"/>
      <c r="AP268" s="95"/>
    </row>
    <row r="269" spans="2:42" ht="24.75" customHeight="1" x14ac:dyDescent="0.3">
      <c r="B269" s="6" t="s">
        <v>436</v>
      </c>
      <c r="C269" s="8"/>
      <c r="D269" s="8"/>
      <c r="E269" s="8"/>
      <c r="F269" s="8"/>
      <c r="G269" s="8"/>
      <c r="H269" s="8"/>
      <c r="I269" s="8"/>
      <c r="J269" s="8"/>
      <c r="K269" s="8"/>
      <c r="L269" s="8"/>
      <c r="M269" s="8"/>
      <c r="N269" s="8"/>
      <c r="O269" s="25">
        <v>19</v>
      </c>
      <c r="P269" s="23">
        <f>O269*100/O266</f>
        <v>0.5576753742295274</v>
      </c>
      <c r="R269" s="95"/>
      <c r="T269" s="95"/>
      <c r="V269" s="95"/>
      <c r="X269" s="95"/>
      <c r="Z269" s="95"/>
      <c r="AB269" s="95"/>
      <c r="AD269" s="95"/>
      <c r="AF269" s="95"/>
      <c r="AH269" s="95"/>
      <c r="AJ269" s="95"/>
      <c r="AL269" s="95"/>
      <c r="AN269" s="95"/>
      <c r="AP269" s="95"/>
    </row>
    <row r="270" spans="2:42" ht="24.75" customHeight="1" x14ac:dyDescent="0.3">
      <c r="B270" s="11" t="s">
        <v>7</v>
      </c>
      <c r="C270" s="8"/>
      <c r="D270" s="8"/>
      <c r="E270" s="16">
        <v>267</v>
      </c>
      <c r="F270" s="23">
        <f>E270*100/E266</f>
        <v>6.4352856109905998</v>
      </c>
      <c r="G270" s="25">
        <v>196</v>
      </c>
      <c r="H270" s="23">
        <f>G270*100/G266</f>
        <v>5.4158607350096712</v>
      </c>
      <c r="I270" s="7"/>
      <c r="J270" s="8"/>
      <c r="K270" s="7"/>
      <c r="L270" s="8"/>
      <c r="M270" s="7"/>
      <c r="N270" s="8"/>
      <c r="O270" s="25">
        <v>33</v>
      </c>
      <c r="P270" s="23">
        <f>O270*100/O266</f>
        <v>0.96859407103023187</v>
      </c>
      <c r="R270" s="95"/>
      <c r="T270" s="95"/>
      <c r="V270" s="95"/>
      <c r="X270" s="95"/>
      <c r="Z270" s="95"/>
      <c r="AB270" s="95"/>
      <c r="AD270" s="95"/>
      <c r="AF270" s="95"/>
      <c r="AH270" s="95"/>
      <c r="AJ270" s="95"/>
      <c r="AL270" s="95"/>
      <c r="AN270" s="95"/>
      <c r="AP270" s="95"/>
    </row>
    <row r="271" spans="2:42" ht="24.75" customHeight="1" x14ac:dyDescent="0.3">
      <c r="B271" s="12" t="s">
        <v>8</v>
      </c>
      <c r="C271" s="8"/>
      <c r="D271" s="8"/>
      <c r="E271" s="16">
        <v>440</v>
      </c>
      <c r="F271" s="23">
        <f>E271*100/E266</f>
        <v>10.604965051819715</v>
      </c>
      <c r="G271" s="25">
        <v>463</v>
      </c>
      <c r="H271" s="23">
        <f>G271*100/G266</f>
        <v>12.79358938933407</v>
      </c>
      <c r="I271" s="25">
        <v>541</v>
      </c>
      <c r="J271" s="23">
        <f>I271*100/I266</f>
        <v>15.763403263403264</v>
      </c>
      <c r="K271" s="25">
        <v>398</v>
      </c>
      <c r="L271" s="23">
        <f>K271*100/K266</f>
        <v>10.678830158304265</v>
      </c>
      <c r="M271" s="8"/>
      <c r="N271" s="8"/>
      <c r="O271" s="8"/>
      <c r="P271" s="8"/>
      <c r="R271" s="95"/>
      <c r="T271" s="95"/>
      <c r="V271" s="95"/>
      <c r="X271" s="95"/>
      <c r="Z271" s="95"/>
      <c r="AB271" s="95"/>
      <c r="AD271" s="95"/>
      <c r="AF271" s="95"/>
      <c r="AH271" s="95"/>
      <c r="AJ271" s="95"/>
      <c r="AL271" s="95"/>
      <c r="AN271" s="95"/>
      <c r="AP271" s="95"/>
    </row>
    <row r="272" spans="2:42" ht="24.75" customHeight="1" x14ac:dyDescent="0.3">
      <c r="B272" s="12" t="s">
        <v>10</v>
      </c>
      <c r="C272" s="8"/>
      <c r="D272" s="8"/>
      <c r="E272" s="7"/>
      <c r="F272" s="8"/>
      <c r="G272" s="7"/>
      <c r="H272" s="8"/>
      <c r="I272" s="7"/>
      <c r="J272" s="8"/>
      <c r="K272" s="7"/>
      <c r="L272" s="8"/>
      <c r="M272" s="25">
        <v>105</v>
      </c>
      <c r="N272" s="23">
        <f>M272*100/M266</f>
        <v>2.7544596012591813</v>
      </c>
      <c r="O272" s="25">
        <v>490</v>
      </c>
      <c r="P272" s="23">
        <f>O272*100/O266</f>
        <v>14.382154388024656</v>
      </c>
      <c r="R272" s="95"/>
      <c r="T272" s="95"/>
      <c r="V272" s="95"/>
      <c r="X272" s="95"/>
      <c r="Z272" s="95"/>
      <c r="AB272" s="95"/>
      <c r="AD272" s="95"/>
      <c r="AF272" s="95"/>
      <c r="AH272" s="95"/>
      <c r="AJ272" s="95"/>
      <c r="AL272" s="95"/>
      <c r="AN272" s="95"/>
      <c r="AP272" s="95"/>
    </row>
    <row r="273" spans="2:42" ht="24.75" customHeight="1" x14ac:dyDescent="0.3">
      <c r="B273" s="11" t="s">
        <v>11</v>
      </c>
      <c r="C273" s="8"/>
      <c r="D273" s="8"/>
      <c r="E273" s="7"/>
      <c r="F273" s="8"/>
      <c r="G273" s="7"/>
      <c r="H273" s="8"/>
      <c r="I273" s="7"/>
      <c r="J273" s="8"/>
      <c r="K273" s="7"/>
      <c r="L273" s="8"/>
      <c r="M273" s="16">
        <v>93</v>
      </c>
      <c r="N273" s="23">
        <f>M273*100/M266</f>
        <v>2.4396642182581321</v>
      </c>
      <c r="O273" s="16">
        <v>108</v>
      </c>
      <c r="P273" s="23">
        <f>O273*100/O266</f>
        <v>3.1699442324625768</v>
      </c>
      <c r="R273" s="95"/>
      <c r="T273" s="95"/>
      <c r="V273" s="95"/>
      <c r="X273" s="95"/>
      <c r="Z273" s="95"/>
      <c r="AB273" s="95"/>
      <c r="AD273" s="95"/>
      <c r="AF273" s="95"/>
      <c r="AH273" s="95"/>
      <c r="AJ273" s="95"/>
      <c r="AL273" s="95"/>
      <c r="AN273" s="95"/>
      <c r="AP273" s="95"/>
    </row>
    <row r="274" spans="2:42" ht="24.75" customHeight="1" x14ac:dyDescent="0.3">
      <c r="B274" s="12" t="s">
        <v>12</v>
      </c>
      <c r="C274" s="8"/>
      <c r="D274" s="8"/>
      <c r="E274" s="7"/>
      <c r="F274" s="8"/>
      <c r="G274" s="7"/>
      <c r="H274" s="8"/>
      <c r="I274" s="7"/>
      <c r="J274" s="8"/>
      <c r="K274" s="7"/>
      <c r="L274" s="8"/>
      <c r="M274" s="16">
        <v>51</v>
      </c>
      <c r="N274" s="23">
        <f>M274*100/M266</f>
        <v>1.3378803777544597</v>
      </c>
      <c r="O274" s="16">
        <v>648</v>
      </c>
      <c r="P274" s="23">
        <f>O274*100/O266</f>
        <v>19.019665394775462</v>
      </c>
      <c r="R274" s="95"/>
      <c r="T274" s="95"/>
      <c r="V274" s="95"/>
      <c r="X274" s="95"/>
      <c r="Z274" s="95"/>
      <c r="AB274" s="95"/>
      <c r="AD274" s="95"/>
      <c r="AF274" s="95"/>
      <c r="AH274" s="95"/>
      <c r="AJ274" s="95"/>
      <c r="AL274" s="95"/>
      <c r="AN274" s="95"/>
      <c r="AP274" s="95"/>
    </row>
    <row r="275" spans="2:42" ht="24.75" customHeight="1" x14ac:dyDescent="0.3">
      <c r="B275" s="12" t="s">
        <v>45</v>
      </c>
      <c r="C275" s="8"/>
      <c r="D275" s="8"/>
      <c r="E275" s="7"/>
      <c r="F275" s="8"/>
      <c r="G275" s="7"/>
      <c r="H275" s="8"/>
      <c r="I275" s="7"/>
      <c r="J275" s="8"/>
      <c r="K275" s="7"/>
      <c r="L275" s="8"/>
      <c r="M275" s="16">
        <v>15</v>
      </c>
      <c r="N275" s="23">
        <f>M275*100/M266</f>
        <v>0.39349422875131163</v>
      </c>
      <c r="O275" s="16">
        <v>36</v>
      </c>
      <c r="P275" s="23">
        <f>O275*100/O266</f>
        <v>1.0566480774875258</v>
      </c>
      <c r="R275" s="95"/>
      <c r="T275" s="95"/>
      <c r="V275" s="95"/>
      <c r="X275" s="95"/>
      <c r="Z275" s="95"/>
      <c r="AB275" s="95"/>
      <c r="AD275" s="95"/>
      <c r="AF275" s="95"/>
      <c r="AH275" s="95"/>
      <c r="AJ275" s="95"/>
      <c r="AL275" s="95"/>
      <c r="AN275" s="95"/>
      <c r="AP275" s="95"/>
    </row>
    <row r="276" spans="2:42" ht="24.75" customHeight="1" x14ac:dyDescent="0.3">
      <c r="B276" s="11" t="s">
        <v>13</v>
      </c>
      <c r="C276" s="8"/>
      <c r="D276" s="8"/>
      <c r="E276" s="7"/>
      <c r="F276" s="8"/>
      <c r="G276" s="25">
        <v>50</v>
      </c>
      <c r="H276" s="23">
        <f>G276*100/G266</f>
        <v>1.3815971262779774</v>
      </c>
      <c r="I276" s="7"/>
      <c r="J276" s="8"/>
      <c r="K276" s="7"/>
      <c r="L276" s="8"/>
      <c r="M276" s="7"/>
      <c r="N276" s="8"/>
      <c r="O276" s="25">
        <v>13</v>
      </c>
      <c r="P276" s="23">
        <f>O276*100/O266</f>
        <v>0.38156736131493985</v>
      </c>
      <c r="R276" s="95"/>
      <c r="T276" s="95"/>
      <c r="V276" s="95"/>
      <c r="X276" s="95"/>
      <c r="Z276" s="95"/>
      <c r="AB276" s="95"/>
      <c r="AD276" s="95"/>
      <c r="AF276" s="95"/>
      <c r="AH276" s="95"/>
      <c r="AJ276" s="95"/>
      <c r="AL276" s="95"/>
      <c r="AN276" s="95"/>
      <c r="AP276" s="95"/>
    </row>
    <row r="277" spans="2:42" ht="24.75" customHeight="1" x14ac:dyDescent="0.3">
      <c r="B277" s="12" t="s">
        <v>44</v>
      </c>
      <c r="C277" s="8"/>
      <c r="D277" s="8"/>
      <c r="E277" s="7"/>
      <c r="F277" s="8"/>
      <c r="G277" s="8"/>
      <c r="H277" s="8"/>
      <c r="I277" s="8"/>
      <c r="J277" s="8"/>
      <c r="K277" s="25">
        <v>158</v>
      </c>
      <c r="L277" s="23">
        <f>K277*100/K266</f>
        <v>4.2393345854574722</v>
      </c>
      <c r="M277" s="8"/>
      <c r="N277" s="8"/>
      <c r="O277" s="8"/>
      <c r="P277" s="8"/>
      <c r="R277" s="95"/>
      <c r="T277" s="95"/>
      <c r="V277" s="95"/>
      <c r="X277" s="95"/>
      <c r="Z277" s="95"/>
      <c r="AB277" s="95"/>
      <c r="AD277" s="95"/>
      <c r="AF277" s="95"/>
      <c r="AH277" s="95"/>
      <c r="AJ277" s="95"/>
      <c r="AL277" s="95"/>
      <c r="AN277" s="95"/>
      <c r="AP277" s="95"/>
    </row>
    <row r="278" spans="2:42" ht="24.75" customHeight="1" x14ac:dyDescent="0.3">
      <c r="B278" s="12" t="s">
        <v>435</v>
      </c>
      <c r="C278" s="8"/>
      <c r="D278" s="8"/>
      <c r="E278" s="7"/>
      <c r="F278" s="8"/>
      <c r="G278" s="8"/>
      <c r="H278" s="8"/>
      <c r="I278" s="8"/>
      <c r="J278" s="8"/>
      <c r="K278" s="7"/>
      <c r="L278" s="7"/>
      <c r="M278" s="8"/>
      <c r="N278" s="8"/>
      <c r="O278" s="25">
        <v>22</v>
      </c>
      <c r="P278" s="23">
        <f>O278*100/O266</f>
        <v>0.64572938068682129</v>
      </c>
      <c r="R278" s="95"/>
      <c r="T278" s="95"/>
      <c r="V278" s="95"/>
      <c r="X278" s="95"/>
      <c r="Z278" s="95"/>
      <c r="AB278" s="95"/>
      <c r="AD278" s="95"/>
      <c r="AF278" s="95"/>
      <c r="AH278" s="95"/>
      <c r="AJ278" s="95"/>
      <c r="AL278" s="95"/>
      <c r="AN278" s="95"/>
      <c r="AP278" s="95"/>
    </row>
    <row r="279" spans="2:42" ht="24.75" customHeight="1" x14ac:dyDescent="0.3">
      <c r="B279" s="12" t="s">
        <v>14</v>
      </c>
      <c r="C279" s="8"/>
      <c r="D279" s="8"/>
      <c r="E279" s="7"/>
      <c r="F279" s="8"/>
      <c r="G279" s="8"/>
      <c r="H279" s="8"/>
      <c r="I279" s="8"/>
      <c r="J279" s="8"/>
      <c r="K279" s="7"/>
      <c r="L279" s="7"/>
      <c r="M279" s="8"/>
      <c r="N279" s="8"/>
      <c r="O279" s="25">
        <v>44</v>
      </c>
      <c r="P279" s="23">
        <f>O279*100/O266</f>
        <v>1.2914587613736426</v>
      </c>
      <c r="R279" s="95"/>
      <c r="T279" s="95"/>
      <c r="V279" s="95"/>
      <c r="X279" s="95"/>
      <c r="Z279" s="95"/>
      <c r="AB279" s="95"/>
      <c r="AD279" s="95"/>
      <c r="AF279" s="95"/>
      <c r="AH279" s="95"/>
      <c r="AJ279" s="95"/>
      <c r="AL279" s="95"/>
      <c r="AN279" s="95"/>
      <c r="AP279" s="95"/>
    </row>
    <row r="280" spans="2:42" ht="24.75" customHeight="1" x14ac:dyDescent="0.3">
      <c r="B280" s="12" t="s">
        <v>15</v>
      </c>
      <c r="C280" s="16">
        <v>261</v>
      </c>
      <c r="D280" s="23">
        <f>C280*100/C266</f>
        <v>6.2740384615384617</v>
      </c>
      <c r="E280" s="16">
        <v>350</v>
      </c>
      <c r="F280" s="23">
        <f>E280*100/E266</f>
        <v>8.4357676548565923</v>
      </c>
      <c r="G280" s="25">
        <v>253</v>
      </c>
      <c r="H280" s="23">
        <f>G280*100/G266</f>
        <v>6.9908814589665651</v>
      </c>
      <c r="I280" s="25">
        <v>318</v>
      </c>
      <c r="J280" s="23">
        <f>I280*100/I266</f>
        <v>9.265734265734265</v>
      </c>
      <c r="K280" s="25">
        <v>189</v>
      </c>
      <c r="L280" s="23">
        <f>K280*100/K266</f>
        <v>5.0711027636168504</v>
      </c>
      <c r="M280" s="25">
        <v>154</v>
      </c>
      <c r="N280" s="23">
        <f>M280*100/M266</f>
        <v>4.0398740818467997</v>
      </c>
      <c r="O280" s="25">
        <v>100</v>
      </c>
      <c r="P280" s="23">
        <f>O280*100/O266</f>
        <v>2.9351335485764602</v>
      </c>
      <c r="R280" s="95"/>
      <c r="T280" s="95"/>
      <c r="V280" s="95"/>
      <c r="X280" s="95"/>
      <c r="Z280" s="95"/>
      <c r="AB280" s="95"/>
      <c r="AD280" s="95"/>
      <c r="AF280" s="95"/>
      <c r="AH280" s="95"/>
      <c r="AJ280" s="95"/>
      <c r="AL280" s="95"/>
      <c r="AN280" s="95"/>
      <c r="AP280" s="95"/>
    </row>
    <row r="281" spans="2:42" ht="24.75" customHeight="1" x14ac:dyDescent="0.3">
      <c r="B281" s="11" t="s">
        <v>16</v>
      </c>
      <c r="C281" s="7"/>
      <c r="D281" s="8"/>
      <c r="E281" s="7"/>
      <c r="F281" s="8"/>
      <c r="G281" s="7"/>
      <c r="H281" s="8"/>
      <c r="I281" s="7"/>
      <c r="J281" s="8"/>
      <c r="K281" s="22">
        <v>36</v>
      </c>
      <c r="L281" s="23">
        <f>K281*100/K266</f>
        <v>0.9659243359270191</v>
      </c>
      <c r="M281" s="7"/>
      <c r="N281" s="8"/>
      <c r="O281" s="7"/>
      <c r="P281" s="8"/>
      <c r="R281" s="95"/>
      <c r="T281" s="95"/>
      <c r="V281" s="95"/>
      <c r="X281" s="95"/>
      <c r="Z281" s="95"/>
      <c r="AB281" s="95"/>
      <c r="AD281" s="95"/>
      <c r="AF281" s="95"/>
      <c r="AH281" s="95"/>
      <c r="AJ281" s="95"/>
      <c r="AL281" s="95"/>
      <c r="AN281" s="95"/>
      <c r="AP281" s="95"/>
    </row>
    <row r="282" spans="2:42" ht="24.75" customHeight="1" x14ac:dyDescent="0.3">
      <c r="B282" s="12" t="s">
        <v>17</v>
      </c>
      <c r="C282" s="7"/>
      <c r="D282" s="8"/>
      <c r="E282" s="7"/>
      <c r="F282" s="8"/>
      <c r="G282" s="22">
        <v>392</v>
      </c>
      <c r="H282" s="23">
        <f>G282*100/G266</f>
        <v>10.831721470019342</v>
      </c>
      <c r="I282" s="7"/>
      <c r="J282" s="8"/>
      <c r="K282" s="7"/>
      <c r="L282" s="8"/>
      <c r="M282" s="7"/>
      <c r="N282" s="8"/>
      <c r="O282" s="7"/>
      <c r="P282" s="8"/>
      <c r="R282" s="95"/>
      <c r="T282" s="95"/>
      <c r="V282" s="95"/>
      <c r="X282" s="95"/>
      <c r="Z282" s="95"/>
      <c r="AB282" s="95"/>
      <c r="AD282" s="95"/>
      <c r="AF282" s="95"/>
      <c r="AH282" s="95"/>
      <c r="AJ282" s="95"/>
      <c r="AL282" s="95"/>
      <c r="AN282" s="95"/>
      <c r="AP282" s="95"/>
    </row>
    <row r="283" spans="2:42" ht="24.75" customHeight="1" x14ac:dyDescent="0.3">
      <c r="B283" s="12" t="s">
        <v>19</v>
      </c>
      <c r="C283" s="16">
        <v>2089</v>
      </c>
      <c r="D283" s="23">
        <f>C283*100/C266</f>
        <v>50.216346153846153</v>
      </c>
      <c r="E283" s="16">
        <v>1846</v>
      </c>
      <c r="F283" s="23">
        <f>E283*100/E266</f>
        <v>44.492648831043624</v>
      </c>
      <c r="G283" s="25">
        <v>1635</v>
      </c>
      <c r="H283" s="23">
        <f>G283*100/G266</f>
        <v>45.17822602928986</v>
      </c>
      <c r="I283" s="25">
        <v>969</v>
      </c>
      <c r="J283" s="23">
        <f>I283*100/I266</f>
        <v>28.234265734265733</v>
      </c>
      <c r="K283" s="25">
        <v>1096</v>
      </c>
      <c r="L283" s="23">
        <f>K283*100/K266</f>
        <v>29.407029782667024</v>
      </c>
      <c r="M283" s="8"/>
      <c r="N283" s="8"/>
      <c r="O283" s="8"/>
      <c r="P283" s="8"/>
      <c r="R283" s="95"/>
      <c r="T283" s="95"/>
      <c r="V283" s="95"/>
      <c r="X283" s="95"/>
      <c r="Z283" s="95"/>
      <c r="AB283" s="95"/>
      <c r="AD283" s="95"/>
      <c r="AF283" s="95"/>
      <c r="AH283" s="95"/>
      <c r="AJ283" s="95"/>
      <c r="AL283" s="95"/>
      <c r="AN283" s="95"/>
      <c r="AP283" s="95"/>
    </row>
    <row r="284" spans="2:42" ht="24.75" customHeight="1" x14ac:dyDescent="0.3">
      <c r="B284" s="64" t="s">
        <v>47</v>
      </c>
      <c r="C284" s="7"/>
      <c r="D284" s="8"/>
      <c r="E284" s="7"/>
      <c r="F284" s="8"/>
      <c r="G284" s="7"/>
      <c r="H284" s="8"/>
      <c r="I284" s="7"/>
      <c r="J284" s="8"/>
      <c r="K284" s="7"/>
      <c r="L284" s="8"/>
      <c r="M284" s="25">
        <v>1724</v>
      </c>
      <c r="N284" s="23">
        <f>M284*100/M266</f>
        <v>45.22560335781742</v>
      </c>
      <c r="O284" s="25">
        <v>1320</v>
      </c>
      <c r="P284" s="23">
        <f>O284*100/O266</f>
        <v>38.743762841209275</v>
      </c>
      <c r="R284" s="95"/>
      <c r="T284" s="95"/>
      <c r="V284" s="95"/>
      <c r="X284" s="95"/>
      <c r="Z284" s="95"/>
      <c r="AB284" s="95"/>
      <c r="AD284" s="95"/>
      <c r="AF284" s="95"/>
      <c r="AH284" s="95"/>
      <c r="AJ284" s="95"/>
      <c r="AL284" s="95"/>
      <c r="AN284" s="95"/>
      <c r="AP284" s="95"/>
    </row>
    <row r="285" spans="2:42" ht="24.75" customHeight="1" x14ac:dyDescent="0.3">
      <c r="B285" s="12" t="s">
        <v>46</v>
      </c>
      <c r="C285" s="7"/>
      <c r="D285" s="8"/>
      <c r="E285" s="7"/>
      <c r="F285" s="8"/>
      <c r="G285" s="7"/>
      <c r="H285" s="8"/>
      <c r="I285" s="7"/>
      <c r="J285" s="8"/>
      <c r="K285" s="7"/>
      <c r="L285" s="8"/>
      <c r="M285" s="22">
        <v>17</v>
      </c>
      <c r="N285" s="23">
        <f>M285*100/M266</f>
        <v>0.44596012591815321</v>
      </c>
      <c r="O285" s="7"/>
      <c r="P285" s="7"/>
      <c r="R285" s="95"/>
      <c r="T285" s="95"/>
      <c r="V285" s="95"/>
      <c r="X285" s="95"/>
      <c r="Z285" s="95"/>
      <c r="AB285" s="95"/>
      <c r="AD285" s="95"/>
      <c r="AF285" s="95"/>
      <c r="AH285" s="95"/>
      <c r="AJ285" s="95"/>
      <c r="AL285" s="95"/>
      <c r="AN285" s="95"/>
      <c r="AP285" s="95"/>
    </row>
    <row r="286" spans="2:42" ht="24.75" customHeight="1" x14ac:dyDescent="0.3">
      <c r="B286" s="12" t="s">
        <v>42</v>
      </c>
      <c r="C286" s="7"/>
      <c r="D286" s="8"/>
      <c r="E286" s="7"/>
      <c r="F286" s="8"/>
      <c r="G286" s="7"/>
      <c r="H286" s="8"/>
      <c r="I286" s="7"/>
      <c r="J286" s="8"/>
      <c r="K286" s="22">
        <v>101</v>
      </c>
      <c r="L286" s="23">
        <f>K286*100/K266</f>
        <v>2.7099543869063591</v>
      </c>
      <c r="M286" s="7"/>
      <c r="N286" s="8"/>
      <c r="O286" s="7"/>
      <c r="P286" s="8"/>
      <c r="R286" s="95"/>
      <c r="T286" s="95"/>
      <c r="V286" s="95"/>
      <c r="X286" s="95"/>
      <c r="Z286" s="95"/>
      <c r="AB286" s="95"/>
      <c r="AD286" s="95"/>
      <c r="AF286" s="95"/>
      <c r="AH286" s="95"/>
      <c r="AJ286" s="95"/>
      <c r="AL286" s="95"/>
      <c r="AN286" s="95"/>
      <c r="AP286" s="95"/>
    </row>
    <row r="287" spans="2:42" ht="24.75" customHeight="1" x14ac:dyDescent="0.3">
      <c r="B287" s="12" t="s">
        <v>20</v>
      </c>
      <c r="C287" s="7"/>
      <c r="D287" s="8"/>
      <c r="E287" s="16">
        <v>1109</v>
      </c>
      <c r="F287" s="23">
        <f>E287*100/E266</f>
        <v>26.729332369245601</v>
      </c>
      <c r="G287" s="25">
        <v>532</v>
      </c>
      <c r="H287" s="23">
        <f>G287*100/G266</f>
        <v>14.700193423597678</v>
      </c>
      <c r="I287" s="7"/>
      <c r="J287" s="21"/>
      <c r="K287" s="7"/>
      <c r="L287" s="21"/>
      <c r="M287" s="7"/>
      <c r="N287" s="9"/>
      <c r="O287" s="25">
        <v>441</v>
      </c>
      <c r="P287" s="23">
        <f>O287*100/O266</f>
        <v>12.94393894922219</v>
      </c>
      <c r="R287" s="95"/>
      <c r="T287" s="95"/>
      <c r="V287" s="95"/>
      <c r="X287" s="95"/>
      <c r="Z287" s="95"/>
      <c r="AB287" s="95"/>
      <c r="AD287" s="95"/>
      <c r="AF287" s="95"/>
      <c r="AH287" s="95"/>
      <c r="AJ287" s="95"/>
      <c r="AL287" s="95"/>
      <c r="AN287" s="95"/>
      <c r="AP287" s="95"/>
    </row>
    <row r="288" spans="2:42" ht="24.75" customHeight="1" x14ac:dyDescent="0.3">
      <c r="B288" s="12" t="s">
        <v>40</v>
      </c>
      <c r="C288" s="16">
        <v>1322</v>
      </c>
      <c r="D288" s="23">
        <f>C288*100/C266</f>
        <v>31.778846153846153</v>
      </c>
      <c r="E288" s="7"/>
      <c r="F288" s="8"/>
      <c r="G288" s="7"/>
      <c r="H288" s="8"/>
      <c r="I288" s="7"/>
      <c r="J288" s="8"/>
      <c r="K288" s="7"/>
      <c r="L288" s="8"/>
      <c r="M288" s="7"/>
      <c r="N288" s="8"/>
      <c r="O288" s="7"/>
      <c r="P288" s="8"/>
      <c r="R288" s="95"/>
      <c r="T288" s="95"/>
      <c r="V288" s="95"/>
      <c r="X288" s="95"/>
      <c r="Z288" s="95"/>
      <c r="AB288" s="95"/>
      <c r="AD288" s="95"/>
      <c r="AF288" s="95"/>
      <c r="AH288" s="95"/>
      <c r="AJ288" s="95"/>
      <c r="AL288" s="95"/>
      <c r="AN288" s="95"/>
      <c r="AP288" s="95"/>
    </row>
    <row r="289" spans="2:42" ht="24.75" customHeight="1" x14ac:dyDescent="0.3">
      <c r="B289" s="64" t="s">
        <v>41</v>
      </c>
      <c r="C289" s="8"/>
      <c r="D289" s="8"/>
      <c r="E289" s="7"/>
      <c r="F289" s="8"/>
      <c r="G289" s="7"/>
      <c r="H289" s="8"/>
      <c r="I289" s="25">
        <v>1409</v>
      </c>
      <c r="J289" s="23">
        <f>I289*100/I266</f>
        <v>41.054778554778558</v>
      </c>
      <c r="K289" s="7"/>
      <c r="L289" s="8"/>
      <c r="M289" s="7"/>
      <c r="N289" s="8"/>
      <c r="O289" s="7"/>
      <c r="P289" s="8"/>
      <c r="R289" s="95"/>
      <c r="T289" s="95"/>
      <c r="V289" s="95"/>
      <c r="X289" s="95"/>
      <c r="Z289" s="95"/>
      <c r="AB289" s="95"/>
      <c r="AD289" s="95"/>
      <c r="AF289" s="95"/>
      <c r="AH289" s="95"/>
      <c r="AJ289" s="95"/>
      <c r="AL289" s="95"/>
      <c r="AN289" s="95"/>
      <c r="AP289" s="95"/>
    </row>
    <row r="290" spans="2:42" ht="24.75" customHeight="1" x14ac:dyDescent="0.3">
      <c r="B290" s="64" t="s">
        <v>43</v>
      </c>
      <c r="C290" s="8"/>
      <c r="D290" s="8"/>
      <c r="E290" s="7"/>
      <c r="F290" s="8"/>
      <c r="G290" s="7"/>
      <c r="H290" s="8"/>
      <c r="I290" s="8"/>
      <c r="J290" s="8"/>
      <c r="K290" s="25">
        <v>1514</v>
      </c>
      <c r="L290" s="23">
        <f>K290*100/K266</f>
        <v>40.622484572041856</v>
      </c>
      <c r="M290" s="8"/>
      <c r="N290" s="8"/>
      <c r="O290" s="8"/>
      <c r="P290" s="8"/>
      <c r="R290" s="95"/>
      <c r="T290" s="95"/>
      <c r="V290" s="95"/>
      <c r="X290" s="95"/>
      <c r="Z290" s="95"/>
      <c r="AB290" s="95"/>
      <c r="AD290" s="95"/>
      <c r="AF290" s="95"/>
      <c r="AH290" s="95"/>
      <c r="AJ290" s="95"/>
      <c r="AL290" s="95"/>
      <c r="AN290" s="95"/>
      <c r="AP290" s="95"/>
    </row>
    <row r="291" spans="2:42" ht="24.75" customHeight="1" x14ac:dyDescent="0.3">
      <c r="B291" s="64" t="s">
        <v>48</v>
      </c>
      <c r="C291" s="8"/>
      <c r="D291" s="8"/>
      <c r="E291" s="7"/>
      <c r="F291" s="8"/>
      <c r="G291" s="7"/>
      <c r="H291" s="8"/>
      <c r="I291" s="8"/>
      <c r="J291" s="8"/>
      <c r="K291" s="8"/>
      <c r="L291" s="8"/>
      <c r="M291" s="25">
        <v>1466</v>
      </c>
      <c r="N291" s="23">
        <f>M291*100/M266</f>
        <v>38.457502623294857</v>
      </c>
      <c r="O291" s="8"/>
      <c r="P291" s="8"/>
      <c r="R291" s="95"/>
      <c r="T291" s="95"/>
      <c r="V291" s="95"/>
      <c r="X291" s="95"/>
      <c r="Z291" s="95"/>
      <c r="AB291" s="95"/>
      <c r="AD291" s="95"/>
      <c r="AF291" s="95"/>
      <c r="AH291" s="95"/>
      <c r="AJ291" s="95"/>
      <c r="AL291" s="95"/>
      <c r="AN291" s="95"/>
      <c r="AP291" s="95"/>
    </row>
    <row r="292" spans="2:42" ht="24.75" customHeight="1" x14ac:dyDescent="0.3">
      <c r="B292" s="12" t="s">
        <v>22</v>
      </c>
      <c r="C292" s="8"/>
      <c r="D292" s="8"/>
      <c r="E292" s="7"/>
      <c r="F292" s="8"/>
      <c r="G292" s="7"/>
      <c r="H292" s="8"/>
      <c r="I292" s="7"/>
      <c r="J292" s="8"/>
      <c r="K292" s="25">
        <v>84</v>
      </c>
      <c r="L292" s="23">
        <f>K292*100/K266</f>
        <v>2.2538234504963777</v>
      </c>
      <c r="M292" s="25">
        <v>55</v>
      </c>
      <c r="N292" s="23">
        <f>M292*100/M266</f>
        <v>1.4428121720881426</v>
      </c>
      <c r="O292" s="25">
        <v>19</v>
      </c>
      <c r="P292" s="23">
        <f>O292*100/O266</f>
        <v>0.5576753742295274</v>
      </c>
      <c r="R292" s="95"/>
      <c r="T292" s="95"/>
      <c r="V292" s="95"/>
      <c r="X292" s="95"/>
      <c r="Z292" s="95"/>
      <c r="AB292" s="95"/>
      <c r="AD292" s="95"/>
      <c r="AF292" s="95"/>
      <c r="AH292" s="95"/>
      <c r="AJ292" s="95"/>
      <c r="AL292" s="95"/>
      <c r="AN292" s="95"/>
      <c r="AP292" s="95"/>
    </row>
    <row r="293" spans="2:42" ht="24.75" customHeight="1" x14ac:dyDescent="0.3">
      <c r="B293" s="12" t="s">
        <v>23</v>
      </c>
      <c r="C293" s="8"/>
      <c r="D293" s="8"/>
      <c r="E293" s="7"/>
      <c r="F293" s="8"/>
      <c r="G293" s="7"/>
      <c r="H293" s="8"/>
      <c r="I293" s="7"/>
      <c r="J293" s="8"/>
      <c r="K293" s="8"/>
      <c r="L293" s="8"/>
      <c r="M293" s="8"/>
      <c r="N293" s="8"/>
      <c r="O293" s="25">
        <v>12</v>
      </c>
      <c r="P293" s="23">
        <f>O293*100/O266</f>
        <v>0.35221602582917522</v>
      </c>
      <c r="R293" s="95"/>
      <c r="T293" s="95"/>
      <c r="V293" s="95"/>
      <c r="X293" s="95"/>
      <c r="Z293" s="95"/>
      <c r="AB293" s="95"/>
      <c r="AD293" s="95"/>
      <c r="AF293" s="95"/>
      <c r="AH293" s="95"/>
      <c r="AJ293" s="95"/>
      <c r="AL293" s="95"/>
      <c r="AN293" s="95"/>
      <c r="AP293" s="95"/>
    </row>
    <row r="294" spans="2:42" ht="24.75" customHeight="1" x14ac:dyDescent="0.3">
      <c r="B294" s="12" t="s">
        <v>24</v>
      </c>
      <c r="C294" s="22">
        <v>368</v>
      </c>
      <c r="D294" s="23">
        <f>C294*100/C266</f>
        <v>8.8461538461538467</v>
      </c>
      <c r="E294" s="7"/>
      <c r="F294" s="8"/>
      <c r="G294" s="8"/>
      <c r="H294" s="8"/>
      <c r="I294" s="8"/>
      <c r="J294" s="8"/>
      <c r="K294" s="8"/>
      <c r="L294" s="8"/>
      <c r="M294" s="8"/>
      <c r="N294" s="8"/>
      <c r="O294" s="8"/>
      <c r="P294" s="8"/>
      <c r="R294" s="95"/>
      <c r="T294" s="95"/>
      <c r="V294" s="95"/>
      <c r="X294" s="95"/>
      <c r="Z294" s="95"/>
      <c r="AB294" s="95"/>
      <c r="AD294" s="95"/>
      <c r="AF294" s="95"/>
      <c r="AH294" s="95"/>
      <c r="AJ294" s="95"/>
      <c r="AL294" s="95"/>
      <c r="AN294" s="95"/>
      <c r="AP294" s="95"/>
    </row>
    <row r="295" spans="2:42" ht="3.75" customHeight="1" x14ac:dyDescent="0.3">
      <c r="B295" s="13"/>
      <c r="C295" s="14"/>
      <c r="D295" s="14"/>
      <c r="E295" s="14"/>
      <c r="F295" s="14"/>
      <c r="G295" s="14"/>
      <c r="H295" s="14"/>
      <c r="I295" s="14"/>
      <c r="J295" s="14"/>
      <c r="K295" s="14"/>
      <c r="L295" s="14"/>
      <c r="M295" s="14"/>
      <c r="N295" s="14"/>
      <c r="O295" s="14"/>
      <c r="P295" s="14"/>
      <c r="R295" s="95"/>
    </row>
    <row r="296" spans="2:42" ht="14.25" customHeight="1" x14ac:dyDescent="0.3">
      <c r="B296" s="6" t="s">
        <v>438</v>
      </c>
    </row>
    <row r="297" spans="2:42" ht="14.25" customHeight="1" x14ac:dyDescent="0.3"/>
    <row r="298" spans="2:42" ht="30" customHeight="1" x14ac:dyDescent="0.3">
      <c r="B298" s="115" t="s">
        <v>225</v>
      </c>
      <c r="C298" s="115"/>
      <c r="D298" s="115"/>
      <c r="E298" s="115"/>
      <c r="F298" s="115"/>
      <c r="G298" s="115"/>
      <c r="H298" s="115"/>
      <c r="I298" s="115"/>
      <c r="J298" s="115"/>
      <c r="K298" s="115"/>
      <c r="L298" s="115"/>
      <c r="M298" s="115"/>
      <c r="N298" s="115"/>
      <c r="O298" s="115"/>
      <c r="P298" s="115"/>
    </row>
    <row r="299" spans="2:42" ht="14.25" customHeight="1" x14ac:dyDescent="0.3">
      <c r="B299" s="15" t="s">
        <v>27</v>
      </c>
      <c r="C299" s="125">
        <v>2001</v>
      </c>
      <c r="D299" s="126"/>
      <c r="E299" s="129">
        <v>2005</v>
      </c>
      <c r="F299" s="130"/>
      <c r="G299" s="125">
        <v>2009</v>
      </c>
      <c r="H299" s="126"/>
      <c r="I299" s="129">
        <v>2013</v>
      </c>
      <c r="J299" s="126"/>
      <c r="K299" s="129">
        <v>2017</v>
      </c>
      <c r="L299" s="126"/>
      <c r="M299" s="125">
        <v>2021</v>
      </c>
      <c r="N299" s="130"/>
      <c r="O299" s="125">
        <v>2025</v>
      </c>
      <c r="P299" s="130"/>
    </row>
    <row r="300" spans="2:42" ht="15" customHeight="1" x14ac:dyDescent="0.3">
      <c r="B300" s="134" t="s">
        <v>0</v>
      </c>
      <c r="C300" s="132">
        <v>44911</v>
      </c>
      <c r="D300" s="128"/>
      <c r="E300" s="119">
        <v>44843</v>
      </c>
      <c r="F300" s="118"/>
      <c r="G300" s="137">
        <v>44845</v>
      </c>
      <c r="H300" s="127"/>
      <c r="I300" s="135">
        <v>44833</v>
      </c>
      <c r="J300" s="128"/>
      <c r="K300" s="135">
        <v>44835</v>
      </c>
      <c r="L300" s="128"/>
      <c r="M300" s="123">
        <v>44830</v>
      </c>
      <c r="N300" s="143"/>
      <c r="O300" s="123">
        <v>45942</v>
      </c>
      <c r="P300" s="143"/>
    </row>
    <row r="301" spans="2:42" ht="14.25" customHeight="1" x14ac:dyDescent="0.3">
      <c r="B301" s="133"/>
      <c r="C301" s="68" t="s">
        <v>4</v>
      </c>
      <c r="D301" s="72" t="s">
        <v>5</v>
      </c>
      <c r="E301" s="72" t="s">
        <v>4</v>
      </c>
      <c r="F301" s="72" t="s">
        <v>5</v>
      </c>
      <c r="G301" s="72" t="s">
        <v>4</v>
      </c>
      <c r="H301" s="71" t="s">
        <v>5</v>
      </c>
      <c r="I301" s="72" t="s">
        <v>4</v>
      </c>
      <c r="J301" s="71" t="s">
        <v>5</v>
      </c>
      <c r="K301" s="68" t="s">
        <v>4</v>
      </c>
      <c r="L301" s="71" t="s">
        <v>5</v>
      </c>
      <c r="M301" s="68" t="s">
        <v>4</v>
      </c>
      <c r="N301" s="71" t="s">
        <v>5</v>
      </c>
      <c r="O301" s="68" t="s">
        <v>4</v>
      </c>
      <c r="P301" s="71" t="s">
        <v>5</v>
      </c>
    </row>
    <row r="302" spans="2:42" ht="24.75" customHeight="1" x14ac:dyDescent="0.3">
      <c r="B302" s="10" t="s">
        <v>1</v>
      </c>
      <c r="C302" s="16">
        <v>8148</v>
      </c>
      <c r="D302" s="23">
        <v>100</v>
      </c>
      <c r="E302" s="16">
        <v>8572</v>
      </c>
      <c r="F302" s="23">
        <v>100</v>
      </c>
      <c r="G302" s="16">
        <v>8917</v>
      </c>
      <c r="H302" s="23">
        <v>100</v>
      </c>
      <c r="I302" s="16">
        <v>8796</v>
      </c>
      <c r="J302" s="23">
        <v>100</v>
      </c>
      <c r="K302" s="16">
        <v>8646</v>
      </c>
      <c r="L302" s="23">
        <v>100</v>
      </c>
      <c r="M302" s="16">
        <v>8445</v>
      </c>
      <c r="N302" s="23">
        <v>100</v>
      </c>
      <c r="O302" s="16">
        <v>8311</v>
      </c>
      <c r="P302" s="23">
        <v>100</v>
      </c>
      <c r="R302" s="95"/>
      <c r="T302" s="95"/>
      <c r="V302" s="95"/>
      <c r="X302" s="95"/>
      <c r="Z302" s="95"/>
      <c r="AB302" s="95"/>
      <c r="AD302" s="95"/>
      <c r="AF302" s="95"/>
      <c r="AH302" s="95"/>
      <c r="AJ302" s="95"/>
      <c r="AL302" s="95"/>
      <c r="AN302" s="95"/>
      <c r="AP302" s="95"/>
    </row>
    <row r="303" spans="2:42" ht="24.75" customHeight="1" x14ac:dyDescent="0.3">
      <c r="B303" s="11" t="s">
        <v>28</v>
      </c>
      <c r="C303" s="16">
        <v>4807</v>
      </c>
      <c r="D303" s="23">
        <f>C303*100/C302</f>
        <v>58.99607265586647</v>
      </c>
      <c r="E303" s="16">
        <v>5340</v>
      </c>
      <c r="F303" s="23">
        <f>E303*100/E302</f>
        <v>62.2958469435371</v>
      </c>
      <c r="G303" s="16">
        <v>5216</v>
      </c>
      <c r="H303" s="23">
        <f>G303*100/G302</f>
        <v>58.495009532353933</v>
      </c>
      <c r="I303" s="16">
        <v>4903</v>
      </c>
      <c r="J303" s="23">
        <f>I303*100/I302</f>
        <v>55.741246020918602</v>
      </c>
      <c r="K303" s="16">
        <v>4904</v>
      </c>
      <c r="L303" s="23">
        <f>K303*100/K302</f>
        <v>56.719870460328472</v>
      </c>
      <c r="M303" s="16">
        <v>4845</v>
      </c>
      <c r="N303" s="23">
        <f>M303*100/M302</f>
        <v>57.371225577264653</v>
      </c>
      <c r="O303" s="16">
        <v>4495</v>
      </c>
      <c r="P303" s="23">
        <f>O303*100/O302</f>
        <v>54.084947659728073</v>
      </c>
      <c r="R303" s="95"/>
      <c r="T303" s="95"/>
      <c r="V303" s="95"/>
      <c r="X303" s="95"/>
      <c r="Z303" s="95"/>
      <c r="AB303" s="95"/>
      <c r="AD303" s="95"/>
      <c r="AF303" s="95"/>
      <c r="AH303" s="95"/>
      <c r="AJ303" s="95"/>
      <c r="AL303" s="95"/>
      <c r="AN303" s="95"/>
      <c r="AP303" s="95"/>
    </row>
    <row r="304" spans="2:42" ht="24.75" customHeight="1" x14ac:dyDescent="0.3">
      <c r="B304" s="11" t="s">
        <v>2</v>
      </c>
      <c r="C304" s="16">
        <v>75</v>
      </c>
      <c r="D304" s="23">
        <f>C304*100/C303</f>
        <v>1.5602246723528188</v>
      </c>
      <c r="E304" s="16">
        <v>71</v>
      </c>
      <c r="F304" s="23">
        <f>E304*100/E303</f>
        <v>1.3295880149812733</v>
      </c>
      <c r="G304" s="16">
        <v>55</v>
      </c>
      <c r="H304" s="23">
        <f>G304*100/G303</f>
        <v>1.0544478527607362</v>
      </c>
      <c r="I304" s="16">
        <v>62</v>
      </c>
      <c r="J304" s="23">
        <f>I304*100/I303</f>
        <v>1.2645319192331226</v>
      </c>
      <c r="K304" s="16">
        <v>62</v>
      </c>
      <c r="L304" s="23">
        <f>K304*100/K303</f>
        <v>1.264274061990212</v>
      </c>
      <c r="M304" s="16">
        <v>55</v>
      </c>
      <c r="N304" s="23">
        <f>M304*100/M303</f>
        <v>1.1351909184726523</v>
      </c>
      <c r="O304" s="16">
        <v>33</v>
      </c>
      <c r="P304" s="23">
        <f>O304*100/O303</f>
        <v>0.73414905450500556</v>
      </c>
      <c r="R304" s="95"/>
      <c r="T304" s="95"/>
      <c r="V304" s="95"/>
      <c r="X304" s="95"/>
      <c r="Z304" s="95"/>
      <c r="AB304" s="95"/>
      <c r="AD304" s="95"/>
      <c r="AF304" s="95"/>
      <c r="AH304" s="95"/>
      <c r="AJ304" s="95"/>
      <c r="AL304" s="95"/>
      <c r="AN304" s="95"/>
      <c r="AP304" s="95"/>
    </row>
    <row r="305" spans="2:42" ht="24.75" customHeight="1" x14ac:dyDescent="0.3">
      <c r="B305" s="6" t="s">
        <v>3</v>
      </c>
      <c r="C305" s="16">
        <v>64</v>
      </c>
      <c r="D305" s="23">
        <f>C305*100/C303</f>
        <v>1.3313917204077388</v>
      </c>
      <c r="E305" s="16">
        <v>88</v>
      </c>
      <c r="F305" s="23">
        <f>E305*100/E303</f>
        <v>1.6479400749063671</v>
      </c>
      <c r="G305" s="25">
        <v>76</v>
      </c>
      <c r="H305" s="23">
        <f>G305*100/G303</f>
        <v>1.4570552147239264</v>
      </c>
      <c r="I305" s="25">
        <v>224</v>
      </c>
      <c r="J305" s="23">
        <f>I305*100/I303</f>
        <v>4.568631450132572</v>
      </c>
      <c r="K305" s="25">
        <v>152</v>
      </c>
      <c r="L305" s="23">
        <f>K305*100/K303</f>
        <v>3.0995106035889068</v>
      </c>
      <c r="M305" s="25">
        <v>88</v>
      </c>
      <c r="N305" s="23">
        <f>M305*100/M303</f>
        <v>1.8163054695562435</v>
      </c>
      <c r="O305" s="25">
        <v>87</v>
      </c>
      <c r="P305" s="23">
        <f>O305*100/O303</f>
        <v>1.935483870967742</v>
      </c>
      <c r="R305" s="95"/>
      <c r="T305" s="95"/>
      <c r="V305" s="95"/>
      <c r="X305" s="95"/>
      <c r="Z305" s="95"/>
      <c r="AB305" s="95"/>
      <c r="AD305" s="95"/>
      <c r="AF305" s="95"/>
      <c r="AH305" s="95"/>
      <c r="AJ305" s="95"/>
      <c r="AL305" s="95"/>
      <c r="AN305" s="95"/>
      <c r="AP305" s="95"/>
    </row>
    <row r="306" spans="2:42" ht="24.75" customHeight="1" x14ac:dyDescent="0.3">
      <c r="B306" s="6" t="s">
        <v>436</v>
      </c>
      <c r="C306" s="8"/>
      <c r="D306" s="8"/>
      <c r="E306" s="8"/>
      <c r="F306" s="8"/>
      <c r="G306" s="8"/>
      <c r="H306" s="8"/>
      <c r="I306" s="8"/>
      <c r="J306" s="8"/>
      <c r="K306" s="8"/>
      <c r="L306" s="8"/>
      <c r="M306" s="8"/>
      <c r="N306" s="8"/>
      <c r="O306" s="25">
        <v>17</v>
      </c>
      <c r="P306" s="23">
        <f>O306*100/O303</f>
        <v>0.37819799777530588</v>
      </c>
      <c r="R306" s="95"/>
      <c r="T306" s="95"/>
      <c r="V306" s="95"/>
      <c r="X306" s="95"/>
      <c r="Z306" s="95"/>
      <c r="AB306" s="95"/>
      <c r="AD306" s="95"/>
      <c r="AF306" s="95"/>
      <c r="AH306" s="95"/>
      <c r="AJ306" s="95"/>
      <c r="AL306" s="95"/>
      <c r="AN306" s="95"/>
      <c r="AP306" s="95"/>
    </row>
    <row r="307" spans="2:42" ht="24.75" customHeight="1" x14ac:dyDescent="0.3">
      <c r="B307" s="11" t="s">
        <v>7</v>
      </c>
      <c r="C307" s="8"/>
      <c r="D307" s="8"/>
      <c r="E307" s="16">
        <v>228</v>
      </c>
      <c r="F307" s="23">
        <f>E307*100/E303</f>
        <v>4.2696629213483144</v>
      </c>
      <c r="G307" s="25">
        <v>200</v>
      </c>
      <c r="H307" s="23">
        <f>G307*100/G303</f>
        <v>3.834355828220859</v>
      </c>
      <c r="I307" s="7"/>
      <c r="J307" s="8"/>
      <c r="K307" s="7"/>
      <c r="L307" s="8"/>
      <c r="M307" s="7"/>
      <c r="N307" s="8"/>
      <c r="O307" s="25">
        <v>41</v>
      </c>
      <c r="P307" s="23">
        <f>O307*100/O303</f>
        <v>0.91212458286985543</v>
      </c>
      <c r="R307" s="95"/>
      <c r="T307" s="95"/>
      <c r="V307" s="95"/>
      <c r="X307" s="95"/>
      <c r="Z307" s="95"/>
      <c r="AB307" s="95"/>
      <c r="AD307" s="95"/>
      <c r="AF307" s="95"/>
      <c r="AH307" s="95"/>
      <c r="AJ307" s="95"/>
      <c r="AL307" s="95"/>
      <c r="AN307" s="95"/>
      <c r="AP307" s="95"/>
    </row>
    <row r="308" spans="2:42" ht="24.75" customHeight="1" x14ac:dyDescent="0.3">
      <c r="B308" s="12" t="s">
        <v>8</v>
      </c>
      <c r="C308" s="8"/>
      <c r="D308" s="8"/>
      <c r="E308" s="16">
        <v>300</v>
      </c>
      <c r="F308" s="23">
        <f>E308*100/E303</f>
        <v>5.617977528089888</v>
      </c>
      <c r="G308" s="25">
        <v>405</v>
      </c>
      <c r="H308" s="23">
        <f>G308*100/G303</f>
        <v>7.764570552147239</v>
      </c>
      <c r="I308" s="25">
        <v>628</v>
      </c>
      <c r="J308" s="23">
        <f>I308*100/I303</f>
        <v>12.808484601264531</v>
      </c>
      <c r="K308" s="25">
        <v>415</v>
      </c>
      <c r="L308" s="23">
        <f>K308*100/K303</f>
        <v>8.4624796084828713</v>
      </c>
      <c r="M308" s="8"/>
      <c r="N308" s="8"/>
      <c r="O308" s="8"/>
      <c r="P308" s="8"/>
      <c r="R308" s="95"/>
      <c r="T308" s="95"/>
      <c r="V308" s="95"/>
      <c r="X308" s="95"/>
      <c r="Z308" s="95"/>
      <c r="AB308" s="95"/>
      <c r="AD308" s="95"/>
      <c r="AF308" s="95"/>
      <c r="AH308" s="95"/>
      <c r="AJ308" s="95"/>
      <c r="AL308" s="95"/>
      <c r="AN308" s="95"/>
      <c r="AP308" s="95"/>
    </row>
    <row r="309" spans="2:42" ht="24.75" customHeight="1" x14ac:dyDescent="0.3">
      <c r="B309" s="12" t="s">
        <v>10</v>
      </c>
      <c r="C309" s="8"/>
      <c r="D309" s="8"/>
      <c r="E309" s="7"/>
      <c r="F309" s="8"/>
      <c r="G309" s="7"/>
      <c r="H309" s="8"/>
      <c r="I309" s="7"/>
      <c r="J309" s="8"/>
      <c r="K309" s="7"/>
      <c r="L309" s="8"/>
      <c r="M309" s="25">
        <v>178</v>
      </c>
      <c r="N309" s="23">
        <f>M309*100/M303</f>
        <v>3.6738906088751291</v>
      </c>
      <c r="O309" s="25">
        <v>660</v>
      </c>
      <c r="P309" s="23">
        <f>O309*100/O303</f>
        <v>14.682981090100112</v>
      </c>
      <c r="R309" s="95"/>
      <c r="T309" s="95"/>
      <c r="V309" s="95"/>
      <c r="X309" s="95"/>
      <c r="Z309" s="95"/>
      <c r="AB309" s="95"/>
      <c r="AD309" s="95"/>
      <c r="AF309" s="95"/>
      <c r="AH309" s="95"/>
      <c r="AJ309" s="95"/>
      <c r="AL309" s="95"/>
      <c r="AN309" s="95"/>
      <c r="AP309" s="95"/>
    </row>
    <row r="310" spans="2:42" ht="24.75" customHeight="1" x14ac:dyDescent="0.3">
      <c r="B310" s="11" t="s">
        <v>11</v>
      </c>
      <c r="C310" s="8"/>
      <c r="D310" s="8"/>
      <c r="E310" s="7"/>
      <c r="F310" s="8"/>
      <c r="G310" s="7"/>
      <c r="H310" s="8"/>
      <c r="I310" s="7"/>
      <c r="J310" s="8"/>
      <c r="K310" s="7"/>
      <c r="L310" s="8"/>
      <c r="M310" s="16">
        <v>46</v>
      </c>
      <c r="N310" s="23">
        <f>M310*100/M303</f>
        <v>0.94943240454076372</v>
      </c>
      <c r="O310" s="16">
        <v>86</v>
      </c>
      <c r="P310" s="23">
        <f>O310*100/O303</f>
        <v>1.9132369299221357</v>
      </c>
      <c r="R310" s="95"/>
      <c r="T310" s="95"/>
      <c r="V310" s="95"/>
      <c r="X310" s="95"/>
      <c r="Z310" s="95"/>
      <c r="AB310" s="95"/>
      <c r="AD310" s="95"/>
      <c r="AF310" s="95"/>
      <c r="AH310" s="95"/>
      <c r="AJ310" s="95"/>
      <c r="AL310" s="95"/>
      <c r="AN310" s="95"/>
      <c r="AP310" s="95"/>
    </row>
    <row r="311" spans="2:42" ht="24.75" customHeight="1" x14ac:dyDescent="0.3">
      <c r="B311" s="12" t="s">
        <v>12</v>
      </c>
      <c r="C311" s="8"/>
      <c r="D311" s="8"/>
      <c r="E311" s="7"/>
      <c r="F311" s="8"/>
      <c r="G311" s="7"/>
      <c r="H311" s="8"/>
      <c r="I311" s="7"/>
      <c r="J311" s="8"/>
      <c r="K311" s="7"/>
      <c r="L311" s="8"/>
      <c r="M311" s="16">
        <v>55</v>
      </c>
      <c r="N311" s="23">
        <f>M311*100/M303</f>
        <v>1.1351909184726523</v>
      </c>
      <c r="O311" s="16">
        <v>762</v>
      </c>
      <c r="P311" s="23">
        <f>O311*100/O303</f>
        <v>16.952169076751947</v>
      </c>
      <c r="R311" s="95"/>
      <c r="T311" s="95"/>
      <c r="V311" s="95"/>
      <c r="X311" s="95"/>
      <c r="Z311" s="95"/>
      <c r="AB311" s="95"/>
      <c r="AD311" s="95"/>
      <c r="AF311" s="95"/>
      <c r="AH311" s="95"/>
      <c r="AJ311" s="95"/>
      <c r="AL311" s="95"/>
      <c r="AN311" s="95"/>
      <c r="AP311" s="95"/>
    </row>
    <row r="312" spans="2:42" ht="24.75" customHeight="1" x14ac:dyDescent="0.3">
      <c r="B312" s="12" t="s">
        <v>45</v>
      </c>
      <c r="C312" s="8"/>
      <c r="D312" s="8"/>
      <c r="E312" s="7"/>
      <c r="F312" s="8"/>
      <c r="G312" s="7"/>
      <c r="H312" s="8"/>
      <c r="I312" s="7"/>
      <c r="J312" s="8"/>
      <c r="K312" s="7"/>
      <c r="L312" s="8"/>
      <c r="M312" s="16">
        <v>15</v>
      </c>
      <c r="N312" s="23">
        <f>M312*100/M303</f>
        <v>0.30959752321981426</v>
      </c>
      <c r="O312" s="16">
        <v>24</v>
      </c>
      <c r="P312" s="23">
        <f>O312*100/O303</f>
        <v>0.53392658509454949</v>
      </c>
      <c r="R312" s="95"/>
      <c r="T312" s="95"/>
      <c r="V312" s="95"/>
      <c r="X312" s="95"/>
      <c r="Z312" s="95"/>
      <c r="AB312" s="95"/>
      <c r="AD312" s="95"/>
      <c r="AF312" s="95"/>
      <c r="AH312" s="95"/>
      <c r="AJ312" s="95"/>
      <c r="AL312" s="95"/>
      <c r="AN312" s="95"/>
      <c r="AP312" s="95"/>
    </row>
    <row r="313" spans="2:42" ht="24.75" customHeight="1" x14ac:dyDescent="0.3">
      <c r="B313" s="11" t="s">
        <v>13</v>
      </c>
      <c r="C313" s="8"/>
      <c r="D313" s="8"/>
      <c r="E313" s="7"/>
      <c r="F313" s="8"/>
      <c r="G313" s="25">
        <v>133</v>
      </c>
      <c r="H313" s="23">
        <f>G313*100/G303</f>
        <v>2.5498466257668713</v>
      </c>
      <c r="I313" s="7"/>
      <c r="J313" s="8"/>
      <c r="K313" s="7"/>
      <c r="L313" s="8"/>
      <c r="M313" s="7"/>
      <c r="N313" s="8"/>
      <c r="O313" s="16">
        <v>16</v>
      </c>
      <c r="P313" s="23">
        <f>O313*100/O303</f>
        <v>0.35595105672969968</v>
      </c>
      <c r="R313" s="95"/>
      <c r="T313" s="95"/>
      <c r="V313" s="95"/>
      <c r="X313" s="95"/>
      <c r="Z313" s="95"/>
      <c r="AB313" s="95"/>
      <c r="AD313" s="95"/>
      <c r="AF313" s="95"/>
      <c r="AH313" s="95"/>
      <c r="AJ313" s="95"/>
      <c r="AL313" s="95"/>
      <c r="AN313" s="95"/>
      <c r="AP313" s="95"/>
    </row>
    <row r="314" spans="2:42" ht="24.75" customHeight="1" x14ac:dyDescent="0.3">
      <c r="B314" s="12" t="s">
        <v>44</v>
      </c>
      <c r="C314" s="8"/>
      <c r="D314" s="8"/>
      <c r="E314" s="7"/>
      <c r="F314" s="8"/>
      <c r="G314" s="8"/>
      <c r="H314" s="8"/>
      <c r="I314" s="8"/>
      <c r="J314" s="8"/>
      <c r="K314" s="25">
        <v>236</v>
      </c>
      <c r="L314" s="23">
        <f>K314*100/K303</f>
        <v>4.8123980424143555</v>
      </c>
      <c r="M314" s="8"/>
      <c r="N314" s="8"/>
      <c r="O314" s="8"/>
      <c r="P314" s="8"/>
      <c r="R314" s="95"/>
      <c r="T314" s="95"/>
      <c r="V314" s="95"/>
      <c r="X314" s="95"/>
      <c r="Z314" s="95"/>
      <c r="AB314" s="95"/>
      <c r="AD314" s="95"/>
      <c r="AF314" s="95"/>
      <c r="AH314" s="95"/>
      <c r="AJ314" s="95"/>
      <c r="AL314" s="95"/>
      <c r="AN314" s="95"/>
      <c r="AP314" s="95"/>
    </row>
    <row r="315" spans="2:42" ht="24.75" customHeight="1" x14ac:dyDescent="0.3">
      <c r="B315" s="12" t="s">
        <v>435</v>
      </c>
      <c r="C315" s="8"/>
      <c r="D315" s="8"/>
      <c r="E315" s="7"/>
      <c r="F315" s="8"/>
      <c r="G315" s="8"/>
      <c r="H315" s="8"/>
      <c r="I315" s="8"/>
      <c r="J315" s="8"/>
      <c r="K315" s="8"/>
      <c r="L315" s="8"/>
      <c r="M315" s="8"/>
      <c r="N315" s="8"/>
      <c r="O315" s="16">
        <v>37</v>
      </c>
      <c r="P315" s="23">
        <f>O315*100/O303</f>
        <v>0.82313681868743049</v>
      </c>
      <c r="R315" s="95"/>
      <c r="T315" s="95"/>
      <c r="V315" s="95"/>
      <c r="X315" s="95"/>
      <c r="Z315" s="95"/>
      <c r="AB315" s="95"/>
      <c r="AD315" s="95"/>
      <c r="AF315" s="95"/>
      <c r="AH315" s="95"/>
      <c r="AJ315" s="95"/>
      <c r="AL315" s="95"/>
      <c r="AN315" s="95"/>
      <c r="AP315" s="95"/>
    </row>
    <row r="316" spans="2:42" ht="24.75" customHeight="1" x14ac:dyDescent="0.3">
      <c r="B316" s="12" t="s">
        <v>14</v>
      </c>
      <c r="C316" s="8"/>
      <c r="D316" s="8"/>
      <c r="E316" s="7"/>
      <c r="F316" s="8"/>
      <c r="G316" s="8"/>
      <c r="H316" s="8"/>
      <c r="I316" s="8"/>
      <c r="J316" s="8"/>
      <c r="K316" s="8"/>
      <c r="L316" s="8"/>
      <c r="M316" s="8"/>
      <c r="N316" s="8"/>
      <c r="O316" s="16">
        <v>61</v>
      </c>
      <c r="P316" s="23">
        <f>O316*100/O303</f>
        <v>1.35706340378198</v>
      </c>
      <c r="R316" s="95"/>
      <c r="T316" s="95"/>
      <c r="V316" s="95"/>
      <c r="X316" s="95"/>
      <c r="Z316" s="95"/>
      <c r="AB316" s="95"/>
      <c r="AD316" s="95"/>
      <c r="AF316" s="95"/>
      <c r="AH316" s="95"/>
      <c r="AJ316" s="95"/>
      <c r="AL316" s="95"/>
      <c r="AN316" s="95"/>
      <c r="AP316" s="95"/>
    </row>
    <row r="317" spans="2:42" ht="24.75" customHeight="1" x14ac:dyDescent="0.3">
      <c r="B317" s="12" t="s">
        <v>15</v>
      </c>
      <c r="C317" s="16">
        <v>436</v>
      </c>
      <c r="D317" s="23">
        <f>C317*100/C303</f>
        <v>9.0701060952777208</v>
      </c>
      <c r="E317" s="16">
        <v>551</v>
      </c>
      <c r="F317" s="23">
        <f>E317*100/E303</f>
        <v>10.318352059925093</v>
      </c>
      <c r="G317" s="25">
        <v>392</v>
      </c>
      <c r="H317" s="23">
        <f>G317*100/G303</f>
        <v>7.5153374233128831</v>
      </c>
      <c r="I317" s="25">
        <v>502</v>
      </c>
      <c r="J317" s="23">
        <f>I317*100/I303</f>
        <v>10.238629410564959</v>
      </c>
      <c r="K317" s="25">
        <v>231</v>
      </c>
      <c r="L317" s="23">
        <f>K317*100/K303</f>
        <v>4.7104404567699838</v>
      </c>
      <c r="M317" s="25">
        <v>142</v>
      </c>
      <c r="N317" s="23">
        <f>M317*100/M303</f>
        <v>2.9308565531475748</v>
      </c>
      <c r="O317" s="25">
        <v>118</v>
      </c>
      <c r="P317" s="23">
        <f>O317*100/O303</f>
        <v>2.6251390433815351</v>
      </c>
      <c r="R317" s="95"/>
      <c r="T317" s="95"/>
      <c r="V317" s="95"/>
      <c r="X317" s="95"/>
      <c r="Z317" s="95"/>
      <c r="AB317" s="95"/>
      <c r="AD317" s="95"/>
      <c r="AF317" s="95"/>
      <c r="AH317" s="95"/>
      <c r="AJ317" s="95"/>
      <c r="AL317" s="95"/>
      <c r="AN317" s="95"/>
      <c r="AP317" s="95"/>
    </row>
    <row r="318" spans="2:42" ht="24.75" customHeight="1" x14ac:dyDescent="0.3">
      <c r="B318" s="11" t="s">
        <v>16</v>
      </c>
      <c r="C318" s="7"/>
      <c r="D318" s="8"/>
      <c r="E318" s="7"/>
      <c r="F318" s="8"/>
      <c r="G318" s="7"/>
      <c r="H318" s="8"/>
      <c r="I318" s="7"/>
      <c r="J318" s="8"/>
      <c r="K318" s="22">
        <v>60</v>
      </c>
      <c r="L318" s="23">
        <f>K318*100/K303</f>
        <v>1.2234910277324633</v>
      </c>
      <c r="M318" s="7"/>
      <c r="N318" s="8"/>
      <c r="O318" s="7"/>
      <c r="P318" s="8"/>
      <c r="R318" s="95"/>
      <c r="T318" s="95"/>
      <c r="V318" s="95"/>
      <c r="X318" s="95"/>
      <c r="Z318" s="95"/>
      <c r="AB318" s="95"/>
      <c r="AD318" s="95"/>
      <c r="AF318" s="95"/>
      <c r="AH318" s="95"/>
      <c r="AJ318" s="95"/>
      <c r="AL318" s="95"/>
      <c r="AN318" s="95"/>
      <c r="AP318" s="95"/>
    </row>
    <row r="319" spans="2:42" ht="24.75" customHeight="1" x14ac:dyDescent="0.3">
      <c r="B319" s="12" t="s">
        <v>17</v>
      </c>
      <c r="C319" s="7"/>
      <c r="D319" s="8"/>
      <c r="E319" s="7"/>
      <c r="F319" s="8"/>
      <c r="G319" s="16">
        <v>319</v>
      </c>
      <c r="H319" s="23">
        <f>G319*100/G303</f>
        <v>6.1157975460122698</v>
      </c>
      <c r="I319" s="7"/>
      <c r="J319" s="8"/>
      <c r="K319" s="7"/>
      <c r="L319" s="8"/>
      <c r="M319" s="7"/>
      <c r="N319" s="8"/>
      <c r="O319" s="7"/>
      <c r="P319" s="8"/>
      <c r="R319" s="95"/>
      <c r="T319" s="95"/>
      <c r="V319" s="95"/>
      <c r="X319" s="95"/>
      <c r="Z319" s="95"/>
      <c r="AB319" s="95"/>
      <c r="AD319" s="95"/>
      <c r="AF319" s="95"/>
      <c r="AH319" s="95"/>
      <c r="AJ319" s="95"/>
      <c r="AL319" s="95"/>
      <c r="AN319" s="95"/>
      <c r="AP319" s="95"/>
    </row>
    <row r="320" spans="2:42" ht="24.75" customHeight="1" x14ac:dyDescent="0.3">
      <c r="B320" s="12" t="s">
        <v>19</v>
      </c>
      <c r="C320" s="16">
        <v>2673</v>
      </c>
      <c r="D320" s="23">
        <f>C320*100/C303</f>
        <v>55.606407322654462</v>
      </c>
      <c r="E320" s="16">
        <v>2925</v>
      </c>
      <c r="F320" s="23">
        <f>E320*100/E303</f>
        <v>54.775280898876403</v>
      </c>
      <c r="G320" s="25">
        <v>3005</v>
      </c>
      <c r="H320" s="23">
        <f>G320*100/G303</f>
        <v>57.611196319018404</v>
      </c>
      <c r="I320" s="25">
        <v>1751</v>
      </c>
      <c r="J320" s="23">
        <f>I320*100/I303</f>
        <v>35.712828880277378</v>
      </c>
      <c r="K320" s="25">
        <v>1859</v>
      </c>
      <c r="L320" s="23">
        <f>K320*100/K303</f>
        <v>37.907830342577491</v>
      </c>
      <c r="M320" s="8"/>
      <c r="N320" s="8"/>
      <c r="O320" s="8"/>
      <c r="P320" s="8"/>
      <c r="R320" s="95"/>
      <c r="T320" s="95"/>
      <c r="V320" s="95"/>
      <c r="X320" s="95"/>
      <c r="Z320" s="95"/>
      <c r="AB320" s="95"/>
      <c r="AD320" s="95"/>
      <c r="AF320" s="95"/>
      <c r="AH320" s="95"/>
      <c r="AJ320" s="95"/>
      <c r="AL320" s="95"/>
      <c r="AN320" s="95"/>
      <c r="AP320" s="95"/>
    </row>
    <row r="321" spans="2:42" ht="24.75" customHeight="1" x14ac:dyDescent="0.3">
      <c r="B321" s="64" t="s">
        <v>47</v>
      </c>
      <c r="C321" s="7"/>
      <c r="D321" s="8"/>
      <c r="E321" s="7"/>
      <c r="F321" s="8"/>
      <c r="G321" s="7"/>
      <c r="H321" s="8"/>
      <c r="I321" s="7"/>
      <c r="J321" s="8"/>
      <c r="K321" s="7"/>
      <c r="L321" s="8"/>
      <c r="M321" s="25">
        <v>2463</v>
      </c>
      <c r="N321" s="23">
        <f>M321*100/M303</f>
        <v>50.835913312693499</v>
      </c>
      <c r="O321" s="25">
        <v>1939</v>
      </c>
      <c r="P321" s="23">
        <f>O321*100/O303</f>
        <v>43.136818687430477</v>
      </c>
      <c r="R321" s="95"/>
      <c r="T321" s="95"/>
      <c r="V321" s="95"/>
      <c r="X321" s="95"/>
      <c r="Z321" s="95"/>
      <c r="AB321" s="95"/>
      <c r="AD321" s="95"/>
      <c r="AF321" s="95"/>
      <c r="AH321" s="95"/>
      <c r="AJ321" s="95"/>
      <c r="AL321" s="95"/>
      <c r="AN321" s="95"/>
      <c r="AP321" s="95"/>
    </row>
    <row r="322" spans="2:42" ht="24.75" customHeight="1" x14ac:dyDescent="0.3">
      <c r="B322" s="12" t="s">
        <v>46</v>
      </c>
      <c r="C322" s="7"/>
      <c r="D322" s="8"/>
      <c r="E322" s="7"/>
      <c r="F322" s="8"/>
      <c r="G322" s="7"/>
      <c r="H322" s="8"/>
      <c r="I322" s="7"/>
      <c r="J322" s="8"/>
      <c r="K322" s="7"/>
      <c r="L322" s="8"/>
      <c r="M322" s="22">
        <v>22</v>
      </c>
      <c r="N322" s="23">
        <f>M322*100/M303</f>
        <v>0.45407636738906088</v>
      </c>
      <c r="O322" s="8"/>
      <c r="P322" s="8"/>
      <c r="R322" s="95"/>
      <c r="T322" s="95"/>
      <c r="V322" s="95"/>
      <c r="X322" s="95"/>
      <c r="Z322" s="95"/>
      <c r="AB322" s="95"/>
      <c r="AD322" s="95"/>
      <c r="AF322" s="95"/>
      <c r="AH322" s="95"/>
      <c r="AJ322" s="95"/>
      <c r="AL322" s="95"/>
      <c r="AN322" s="95"/>
      <c r="AP322" s="95"/>
    </row>
    <row r="323" spans="2:42" ht="24.75" customHeight="1" x14ac:dyDescent="0.3">
      <c r="B323" s="12" t="s">
        <v>42</v>
      </c>
      <c r="C323" s="7"/>
      <c r="D323" s="8"/>
      <c r="E323" s="7"/>
      <c r="F323" s="8"/>
      <c r="G323" s="7"/>
      <c r="H323" s="8"/>
      <c r="I323" s="7"/>
      <c r="J323" s="8"/>
      <c r="K323" s="22">
        <v>78</v>
      </c>
      <c r="L323" s="23">
        <f>K323*100/K303</f>
        <v>1.5905383360522023</v>
      </c>
      <c r="M323" s="7"/>
      <c r="N323" s="8"/>
      <c r="O323" s="7"/>
      <c r="P323" s="8"/>
      <c r="R323" s="95"/>
      <c r="T323" s="95"/>
      <c r="V323" s="95"/>
      <c r="X323" s="95"/>
      <c r="Z323" s="95"/>
      <c r="AB323" s="95"/>
      <c r="AD323" s="95"/>
      <c r="AF323" s="95"/>
      <c r="AH323" s="95"/>
      <c r="AJ323" s="95"/>
      <c r="AL323" s="95"/>
      <c r="AN323" s="95"/>
      <c r="AP323" s="95"/>
    </row>
    <row r="324" spans="2:42" ht="24.75" customHeight="1" x14ac:dyDescent="0.3">
      <c r="B324" s="12" t="s">
        <v>20</v>
      </c>
      <c r="C324" s="7"/>
      <c r="D324" s="8"/>
      <c r="E324" s="16">
        <v>1177</v>
      </c>
      <c r="F324" s="23">
        <f>E324*100/E303</f>
        <v>22.04119850187266</v>
      </c>
      <c r="G324" s="25">
        <v>631</v>
      </c>
      <c r="H324" s="23">
        <f>G324*100/G303</f>
        <v>12.09739263803681</v>
      </c>
      <c r="I324" s="7"/>
      <c r="J324" s="21"/>
      <c r="K324" s="7"/>
      <c r="L324" s="21"/>
      <c r="M324" s="7"/>
      <c r="N324" s="9"/>
      <c r="O324" s="25">
        <v>561</v>
      </c>
      <c r="P324" s="23">
        <f>O324*100/O303</f>
        <v>12.480533926585094</v>
      </c>
      <c r="R324" s="95"/>
      <c r="T324" s="95"/>
      <c r="V324" s="95"/>
      <c r="X324" s="95"/>
      <c r="Z324" s="95"/>
      <c r="AB324" s="95"/>
      <c r="AD324" s="95"/>
      <c r="AF324" s="95"/>
      <c r="AH324" s="95"/>
      <c r="AJ324" s="95"/>
      <c r="AL324" s="95"/>
      <c r="AN324" s="95"/>
      <c r="AP324" s="95"/>
    </row>
    <row r="325" spans="2:42" ht="24.75" customHeight="1" x14ac:dyDescent="0.3">
      <c r="B325" s="12" t="s">
        <v>40</v>
      </c>
      <c r="C325" s="16">
        <v>1208</v>
      </c>
      <c r="D325" s="23">
        <f>C325*100/C303</f>
        <v>25.130018722696068</v>
      </c>
      <c r="E325" s="7"/>
      <c r="F325" s="8"/>
      <c r="G325" s="7"/>
      <c r="H325" s="8"/>
      <c r="I325" s="7"/>
      <c r="J325" s="8"/>
      <c r="K325" s="7"/>
      <c r="L325" s="8"/>
      <c r="M325" s="7"/>
      <c r="N325" s="8"/>
      <c r="O325" s="7"/>
      <c r="P325" s="8"/>
      <c r="R325" s="95"/>
      <c r="T325" s="95"/>
      <c r="V325" s="95"/>
      <c r="X325" s="95"/>
      <c r="Z325" s="95"/>
      <c r="AB325" s="95"/>
      <c r="AD325" s="95"/>
      <c r="AF325" s="95"/>
      <c r="AH325" s="95"/>
      <c r="AJ325" s="95"/>
      <c r="AL325" s="95"/>
      <c r="AN325" s="95"/>
      <c r="AP325" s="95"/>
    </row>
    <row r="326" spans="2:42" ht="24.75" customHeight="1" x14ac:dyDescent="0.3">
      <c r="B326" s="64" t="s">
        <v>41</v>
      </c>
      <c r="C326" s="8"/>
      <c r="D326" s="8"/>
      <c r="E326" s="7"/>
      <c r="F326" s="8"/>
      <c r="G326" s="7"/>
      <c r="H326" s="8"/>
      <c r="I326" s="25">
        <v>1736</v>
      </c>
      <c r="J326" s="23">
        <f>I326*100/I303</f>
        <v>35.40689373852743</v>
      </c>
      <c r="K326" s="7"/>
      <c r="L326" s="8"/>
      <c r="M326" s="7"/>
      <c r="N326" s="8"/>
      <c r="O326" s="7"/>
      <c r="P326" s="8"/>
      <c r="R326" s="95"/>
      <c r="T326" s="95"/>
      <c r="V326" s="95"/>
      <c r="X326" s="95"/>
      <c r="Z326" s="95"/>
      <c r="AB326" s="95"/>
      <c r="AD326" s="95"/>
      <c r="AF326" s="95"/>
      <c r="AH326" s="95"/>
      <c r="AJ326" s="95"/>
      <c r="AL326" s="95"/>
      <c r="AN326" s="95"/>
      <c r="AP326" s="95"/>
    </row>
    <row r="327" spans="2:42" ht="24.75" customHeight="1" x14ac:dyDescent="0.3">
      <c r="B327" s="64" t="s">
        <v>43</v>
      </c>
      <c r="C327" s="8"/>
      <c r="D327" s="8"/>
      <c r="E327" s="7"/>
      <c r="F327" s="8"/>
      <c r="G327" s="7"/>
      <c r="H327" s="8"/>
      <c r="I327" s="8"/>
      <c r="J327" s="8"/>
      <c r="K327" s="25">
        <v>1655</v>
      </c>
      <c r="L327" s="23">
        <f>K327*100/K303</f>
        <v>33.747960848287114</v>
      </c>
      <c r="M327" s="8"/>
      <c r="N327" s="8"/>
      <c r="O327" s="8"/>
      <c r="P327" s="8"/>
      <c r="R327" s="95"/>
      <c r="T327" s="95"/>
      <c r="V327" s="95"/>
      <c r="X327" s="95"/>
      <c r="Z327" s="95"/>
      <c r="AB327" s="95"/>
      <c r="AD327" s="95"/>
      <c r="AF327" s="95"/>
      <c r="AH327" s="95"/>
      <c r="AJ327" s="95"/>
      <c r="AL327" s="95"/>
      <c r="AN327" s="95"/>
      <c r="AP327" s="95"/>
    </row>
    <row r="328" spans="2:42" ht="24.75" customHeight="1" x14ac:dyDescent="0.3">
      <c r="B328" s="64" t="s">
        <v>48</v>
      </c>
      <c r="C328" s="8"/>
      <c r="D328" s="8"/>
      <c r="E328" s="7"/>
      <c r="F328" s="8"/>
      <c r="G328" s="7"/>
      <c r="H328" s="8"/>
      <c r="I328" s="8"/>
      <c r="J328" s="8"/>
      <c r="K328" s="8"/>
      <c r="L328" s="8"/>
      <c r="M328" s="25">
        <v>1725</v>
      </c>
      <c r="N328" s="23">
        <f>M328*100/M303</f>
        <v>35.60371517027864</v>
      </c>
      <c r="O328" s="8"/>
      <c r="P328" s="8"/>
      <c r="R328" s="95"/>
      <c r="T328" s="95"/>
      <c r="V328" s="95"/>
      <c r="X328" s="95"/>
      <c r="Z328" s="95"/>
      <c r="AB328" s="95"/>
      <c r="AD328" s="95"/>
      <c r="AF328" s="95"/>
      <c r="AH328" s="95"/>
      <c r="AJ328" s="95"/>
      <c r="AL328" s="95"/>
      <c r="AN328" s="95"/>
      <c r="AP328" s="95"/>
    </row>
    <row r="329" spans="2:42" ht="24.75" customHeight="1" x14ac:dyDescent="0.3">
      <c r="B329" s="12" t="s">
        <v>22</v>
      </c>
      <c r="C329" s="8"/>
      <c r="D329" s="8"/>
      <c r="E329" s="7"/>
      <c r="F329" s="8"/>
      <c r="G329" s="7"/>
      <c r="H329" s="8"/>
      <c r="I329" s="7"/>
      <c r="J329" s="8"/>
      <c r="K329" s="25">
        <v>156</v>
      </c>
      <c r="L329" s="23">
        <f>K329*100/K303</f>
        <v>3.1810766721044046</v>
      </c>
      <c r="M329" s="25">
        <v>56</v>
      </c>
      <c r="N329" s="23">
        <f>M329*100/M303</f>
        <v>1.1558307533539731</v>
      </c>
      <c r="O329" s="25">
        <v>31</v>
      </c>
      <c r="P329" s="23">
        <f>O329*100/O303</f>
        <v>0.68965517241379315</v>
      </c>
      <c r="R329" s="95"/>
      <c r="T329" s="95"/>
      <c r="V329" s="95"/>
      <c r="X329" s="95"/>
      <c r="Z329" s="95"/>
      <c r="AB329" s="95"/>
      <c r="AD329" s="95"/>
      <c r="AF329" s="95"/>
      <c r="AH329" s="95"/>
      <c r="AJ329" s="95"/>
      <c r="AL329" s="95"/>
      <c r="AN329" s="95"/>
      <c r="AP329" s="95"/>
    </row>
    <row r="330" spans="2:42" ht="24.75" customHeight="1" x14ac:dyDescent="0.3">
      <c r="B330" s="12" t="s">
        <v>23</v>
      </c>
      <c r="C330" s="8"/>
      <c r="D330" s="8"/>
      <c r="E330" s="7"/>
      <c r="F330" s="8"/>
      <c r="G330" s="7"/>
      <c r="H330" s="8"/>
      <c r="I330" s="7"/>
      <c r="J330" s="8"/>
      <c r="K330" s="8"/>
      <c r="L330" s="8"/>
      <c r="M330" s="8"/>
      <c r="N330" s="8"/>
      <c r="O330" s="25">
        <v>22</v>
      </c>
      <c r="P330" s="23">
        <f>O330*100/O303</f>
        <v>0.48943270300333702</v>
      </c>
      <c r="R330" s="95"/>
      <c r="T330" s="95"/>
      <c r="V330" s="95"/>
      <c r="X330" s="95"/>
      <c r="Z330" s="95"/>
      <c r="AB330" s="95"/>
      <c r="AD330" s="95"/>
      <c r="AF330" s="95"/>
      <c r="AH330" s="95"/>
      <c r="AJ330" s="95"/>
      <c r="AL330" s="95"/>
      <c r="AN330" s="95"/>
      <c r="AP330" s="95"/>
    </row>
    <row r="331" spans="2:42" ht="24.75" customHeight="1" x14ac:dyDescent="0.3">
      <c r="B331" s="12" t="s">
        <v>24</v>
      </c>
      <c r="C331" s="22">
        <v>351</v>
      </c>
      <c r="D331" s="23">
        <f>C331*100/C303</f>
        <v>7.3018514666111924</v>
      </c>
      <c r="E331" s="7"/>
      <c r="F331" s="8"/>
      <c r="G331" s="8"/>
      <c r="H331" s="8"/>
      <c r="I331" s="8"/>
      <c r="J331" s="8"/>
      <c r="K331" s="8"/>
      <c r="L331" s="8"/>
      <c r="M331" s="8"/>
      <c r="N331" s="8"/>
      <c r="O331" s="8"/>
      <c r="P331" s="8"/>
      <c r="R331" s="95"/>
      <c r="T331" s="95"/>
      <c r="V331" s="95"/>
      <c r="X331" s="95"/>
      <c r="Z331" s="95"/>
      <c r="AB331" s="95"/>
      <c r="AD331" s="95"/>
      <c r="AF331" s="95"/>
      <c r="AH331" s="95"/>
      <c r="AJ331" s="95"/>
      <c r="AL331" s="95"/>
      <c r="AN331" s="95"/>
      <c r="AP331" s="95"/>
    </row>
    <row r="332" spans="2:42" ht="3.75" customHeight="1" x14ac:dyDescent="0.3">
      <c r="B332" s="13"/>
      <c r="C332" s="14"/>
      <c r="D332" s="14"/>
      <c r="E332" s="14"/>
      <c r="F332" s="14"/>
      <c r="G332" s="14"/>
      <c r="H332" s="14"/>
      <c r="I332" s="14"/>
      <c r="J332" s="14"/>
      <c r="K332" s="14"/>
      <c r="L332" s="14"/>
      <c r="M332" s="14"/>
      <c r="N332" s="14"/>
      <c r="O332" s="14"/>
      <c r="P332" s="14"/>
      <c r="R332" s="95"/>
    </row>
    <row r="333" spans="2:42" ht="14.25" customHeight="1" x14ac:dyDescent="0.3">
      <c r="B333" s="6" t="s">
        <v>438</v>
      </c>
    </row>
    <row r="334" spans="2:42" ht="14.25" customHeight="1" x14ac:dyDescent="0.3"/>
    <row r="335" spans="2:42" ht="30" customHeight="1" x14ac:dyDescent="0.3">
      <c r="B335" s="115" t="s">
        <v>226</v>
      </c>
      <c r="C335" s="115"/>
      <c r="D335" s="115"/>
      <c r="E335" s="115"/>
      <c r="F335" s="115"/>
      <c r="G335" s="115"/>
      <c r="H335" s="115"/>
      <c r="I335" s="115"/>
      <c r="J335" s="115"/>
      <c r="K335" s="115"/>
      <c r="L335" s="115"/>
      <c r="M335" s="115"/>
      <c r="N335" s="115"/>
      <c r="O335" s="115"/>
      <c r="P335" s="115"/>
    </row>
    <row r="336" spans="2:42" ht="14.25" customHeight="1" x14ac:dyDescent="0.3">
      <c r="B336" s="15" t="s">
        <v>27</v>
      </c>
      <c r="C336" s="125">
        <v>2001</v>
      </c>
      <c r="D336" s="126"/>
      <c r="E336" s="129">
        <v>2005</v>
      </c>
      <c r="F336" s="130"/>
      <c r="G336" s="125">
        <v>2009</v>
      </c>
      <c r="H336" s="126"/>
      <c r="I336" s="129">
        <v>2013</v>
      </c>
      <c r="J336" s="126"/>
      <c r="K336" s="129">
        <v>2017</v>
      </c>
      <c r="L336" s="126"/>
      <c r="M336" s="125">
        <v>2021</v>
      </c>
      <c r="N336" s="130"/>
      <c r="O336" s="125">
        <v>2025</v>
      </c>
      <c r="P336" s="130"/>
    </row>
    <row r="337" spans="2:42" ht="15" customHeight="1" x14ac:dyDescent="0.3">
      <c r="B337" s="134" t="s">
        <v>0</v>
      </c>
      <c r="C337" s="132">
        <v>44911</v>
      </c>
      <c r="D337" s="128"/>
      <c r="E337" s="119">
        <v>44843</v>
      </c>
      <c r="F337" s="118"/>
      <c r="G337" s="137">
        <v>44845</v>
      </c>
      <c r="H337" s="127"/>
      <c r="I337" s="135">
        <v>44833</v>
      </c>
      <c r="J337" s="128"/>
      <c r="K337" s="135">
        <v>44835</v>
      </c>
      <c r="L337" s="128"/>
      <c r="M337" s="123">
        <v>44830</v>
      </c>
      <c r="N337" s="143"/>
      <c r="O337" s="123">
        <v>45942</v>
      </c>
      <c r="P337" s="143"/>
    </row>
    <row r="338" spans="2:42" ht="14.25" customHeight="1" x14ac:dyDescent="0.3">
      <c r="B338" s="133"/>
      <c r="C338" s="68" t="s">
        <v>4</v>
      </c>
      <c r="D338" s="72" t="s">
        <v>5</v>
      </c>
      <c r="E338" s="72" t="s">
        <v>4</v>
      </c>
      <c r="F338" s="72" t="s">
        <v>5</v>
      </c>
      <c r="G338" s="72" t="s">
        <v>4</v>
      </c>
      <c r="H338" s="71" t="s">
        <v>5</v>
      </c>
      <c r="I338" s="72" t="s">
        <v>4</v>
      </c>
      <c r="J338" s="71" t="s">
        <v>5</v>
      </c>
      <c r="K338" s="68" t="s">
        <v>4</v>
      </c>
      <c r="L338" s="71" t="s">
        <v>5</v>
      </c>
      <c r="M338" s="68" t="s">
        <v>4</v>
      </c>
      <c r="N338" s="71" t="s">
        <v>5</v>
      </c>
      <c r="O338" s="68" t="s">
        <v>4</v>
      </c>
      <c r="P338" s="71" t="s">
        <v>5</v>
      </c>
    </row>
    <row r="339" spans="2:42" ht="24.75" customHeight="1" x14ac:dyDescent="0.3">
      <c r="B339" s="10" t="s">
        <v>1</v>
      </c>
      <c r="C339" s="16">
        <v>2710</v>
      </c>
      <c r="D339" s="23">
        <v>100</v>
      </c>
      <c r="E339" s="16">
        <v>2643</v>
      </c>
      <c r="F339" s="23">
        <v>100</v>
      </c>
      <c r="G339" s="16">
        <v>2895</v>
      </c>
      <c r="H339" s="23">
        <v>100</v>
      </c>
      <c r="I339" s="16">
        <v>2977</v>
      </c>
      <c r="J339" s="23">
        <v>100</v>
      </c>
      <c r="K339" s="16">
        <v>3141</v>
      </c>
      <c r="L339" s="23">
        <v>100</v>
      </c>
      <c r="M339" s="16">
        <v>3331</v>
      </c>
      <c r="N339" s="23">
        <v>100</v>
      </c>
      <c r="O339" s="16">
        <v>3248</v>
      </c>
      <c r="P339" s="23">
        <v>100</v>
      </c>
      <c r="R339" s="95"/>
      <c r="T339" s="95"/>
      <c r="V339" s="95"/>
      <c r="X339" s="95"/>
      <c r="Z339" s="95"/>
      <c r="AB339" s="95"/>
      <c r="AD339" s="95"/>
      <c r="AF339" s="95"/>
      <c r="AH339" s="95"/>
      <c r="AJ339" s="95"/>
      <c r="AL339" s="95"/>
      <c r="AN339" s="95"/>
      <c r="AP339" s="95"/>
    </row>
    <row r="340" spans="2:42" ht="24.75" customHeight="1" x14ac:dyDescent="0.3">
      <c r="B340" s="11" t="s">
        <v>28</v>
      </c>
      <c r="C340" s="16">
        <v>1360</v>
      </c>
      <c r="D340" s="23">
        <f>C340*100/C339</f>
        <v>50.184501845018453</v>
      </c>
      <c r="E340" s="16">
        <v>1373</v>
      </c>
      <c r="F340" s="23">
        <f>E340*100/E339</f>
        <v>51.948543321982598</v>
      </c>
      <c r="G340" s="16">
        <v>1262</v>
      </c>
      <c r="H340" s="23">
        <f>G340*100/G339</f>
        <v>43.59240069084629</v>
      </c>
      <c r="I340" s="16">
        <v>1217</v>
      </c>
      <c r="J340" s="23">
        <f>I340*100/I339</f>
        <v>40.880080618071887</v>
      </c>
      <c r="K340" s="16">
        <v>1338</v>
      </c>
      <c r="L340" s="23">
        <f>K340*100/K339</f>
        <v>42.597898758357211</v>
      </c>
      <c r="M340" s="16">
        <v>1464</v>
      </c>
      <c r="N340" s="23">
        <f>M340*100/M339</f>
        <v>43.950765535875114</v>
      </c>
      <c r="O340" s="16">
        <v>1280</v>
      </c>
      <c r="P340" s="23">
        <f>O340*100/O339</f>
        <v>39.408866995073893</v>
      </c>
      <c r="R340" s="95"/>
      <c r="T340" s="95"/>
      <c r="V340" s="95"/>
      <c r="X340" s="95"/>
      <c r="Z340" s="95"/>
      <c r="AB340" s="95"/>
      <c r="AD340" s="95"/>
      <c r="AF340" s="95"/>
      <c r="AH340" s="95"/>
      <c r="AJ340" s="95"/>
      <c r="AL340" s="95"/>
      <c r="AN340" s="95"/>
      <c r="AP340" s="95"/>
    </row>
    <row r="341" spans="2:42" ht="24.75" customHeight="1" x14ac:dyDescent="0.3">
      <c r="B341" s="11" t="s">
        <v>2</v>
      </c>
      <c r="C341" s="16">
        <v>23</v>
      </c>
      <c r="D341" s="23">
        <f>C341*100/C340</f>
        <v>1.6911764705882353</v>
      </c>
      <c r="E341" s="16">
        <v>14</v>
      </c>
      <c r="F341" s="23">
        <f>E341*100/E340</f>
        <v>1.0196649672250546</v>
      </c>
      <c r="G341" s="16">
        <v>13</v>
      </c>
      <c r="H341" s="23">
        <f>G341*100/G340</f>
        <v>1.0301109350237718</v>
      </c>
      <c r="I341" s="16">
        <v>14</v>
      </c>
      <c r="J341" s="23">
        <f>I341*100/I340</f>
        <v>1.1503697617091209</v>
      </c>
      <c r="K341" s="16">
        <v>16</v>
      </c>
      <c r="L341" s="23">
        <f>K341*100/K340</f>
        <v>1.195814648729447</v>
      </c>
      <c r="M341" s="16">
        <v>15</v>
      </c>
      <c r="N341" s="23">
        <f>M341*100/M340</f>
        <v>1.0245901639344261</v>
      </c>
      <c r="O341" s="16">
        <v>7</v>
      </c>
      <c r="P341" s="23">
        <f>O341*100/O340</f>
        <v>0.546875</v>
      </c>
      <c r="R341" s="95"/>
      <c r="T341" s="95"/>
      <c r="V341" s="95"/>
      <c r="X341" s="95"/>
      <c r="Z341" s="95"/>
      <c r="AB341" s="95"/>
      <c r="AD341" s="95"/>
      <c r="AF341" s="95"/>
      <c r="AH341" s="95"/>
      <c r="AJ341" s="95"/>
      <c r="AL341" s="95"/>
      <c r="AN341" s="95"/>
      <c r="AP341" s="95"/>
    </row>
    <row r="342" spans="2:42" ht="24.75" customHeight="1" x14ac:dyDescent="0.3">
      <c r="B342" s="6" t="s">
        <v>3</v>
      </c>
      <c r="C342" s="16">
        <v>22</v>
      </c>
      <c r="D342" s="23">
        <f>C342*100/C340</f>
        <v>1.6176470588235294</v>
      </c>
      <c r="E342" s="16">
        <v>18</v>
      </c>
      <c r="F342" s="23">
        <f>E342*100/E340</f>
        <v>1.3109978150036417</v>
      </c>
      <c r="G342" s="25">
        <v>14</v>
      </c>
      <c r="H342" s="23">
        <f>G342*100/G340</f>
        <v>1.1093502377179081</v>
      </c>
      <c r="I342" s="25">
        <v>34</v>
      </c>
      <c r="J342" s="23">
        <f>I342*100/I340</f>
        <v>2.7937551355792936</v>
      </c>
      <c r="K342" s="25">
        <v>35</v>
      </c>
      <c r="L342" s="23">
        <f>K342*100/K340</f>
        <v>2.615844544095665</v>
      </c>
      <c r="M342" s="25">
        <v>23</v>
      </c>
      <c r="N342" s="23">
        <f>M342*100/M340</f>
        <v>1.5710382513661203</v>
      </c>
      <c r="O342" s="25">
        <v>37</v>
      </c>
      <c r="P342" s="23">
        <f>O342*100/O340</f>
        <v>2.890625</v>
      </c>
      <c r="R342" s="95"/>
      <c r="T342" s="95"/>
      <c r="V342" s="95"/>
      <c r="X342" s="95"/>
      <c r="Z342" s="95"/>
      <c r="AB342" s="95"/>
      <c r="AD342" s="95"/>
      <c r="AF342" s="95"/>
      <c r="AH342" s="95"/>
      <c r="AJ342" s="95"/>
      <c r="AL342" s="95"/>
      <c r="AN342" s="95"/>
      <c r="AP342" s="95"/>
    </row>
    <row r="343" spans="2:42" ht="24.75" customHeight="1" x14ac:dyDescent="0.3">
      <c r="B343" s="6" t="s">
        <v>130</v>
      </c>
      <c r="C343" s="22">
        <v>0</v>
      </c>
      <c r="D343" s="23">
        <f>+D339-D341-D342-SUM(D345:D369)</f>
        <v>0</v>
      </c>
      <c r="E343" s="22">
        <v>0</v>
      </c>
      <c r="F343" s="23">
        <f>+F339-F341-F342-SUM(F345:F369)</f>
        <v>0</v>
      </c>
      <c r="G343" s="22">
        <v>0</v>
      </c>
      <c r="H343" s="23">
        <f>+H339-H341-H342-SUM(H345:H369)</f>
        <v>0</v>
      </c>
      <c r="I343" s="22">
        <v>0</v>
      </c>
      <c r="J343" s="23">
        <f>+J339-J341-J342-SUM(J345:J369)</f>
        <v>0</v>
      </c>
      <c r="K343" s="22">
        <v>0</v>
      </c>
      <c r="L343" s="23">
        <f>+L339-L341-L342-SUM(L345:L369)</f>
        <v>0</v>
      </c>
      <c r="M343" s="22">
        <v>0</v>
      </c>
      <c r="N343" s="23">
        <f>+N339-N341-N342-SUM(N345:N369)</f>
        <v>0</v>
      </c>
      <c r="O343" s="22">
        <v>0</v>
      </c>
      <c r="P343" s="23">
        <f>+P339-P341-P342-SUM(P344:P369)</f>
        <v>0</v>
      </c>
      <c r="R343" s="95"/>
      <c r="T343" s="95"/>
      <c r="V343" s="95"/>
      <c r="X343" s="95"/>
      <c r="Z343" s="95"/>
      <c r="AB343" s="95"/>
      <c r="AD343" s="95"/>
      <c r="AF343" s="95"/>
      <c r="AH343" s="95"/>
      <c r="AJ343" s="95"/>
      <c r="AL343" s="95"/>
      <c r="AN343" s="95"/>
      <c r="AP343" s="95"/>
    </row>
    <row r="344" spans="2:42" ht="24.75" customHeight="1" x14ac:dyDescent="0.3">
      <c r="B344" s="6" t="s">
        <v>436</v>
      </c>
      <c r="C344" s="8"/>
      <c r="D344" s="8"/>
      <c r="E344" s="8"/>
      <c r="F344" s="8"/>
      <c r="G344" s="8"/>
      <c r="H344" s="8"/>
      <c r="I344" s="8"/>
      <c r="J344" s="8"/>
      <c r="K344" s="8"/>
      <c r="L344" s="8"/>
      <c r="M344" s="8"/>
      <c r="N344" s="8"/>
      <c r="O344" s="25">
        <v>5</v>
      </c>
      <c r="P344" s="23">
        <f>O344*100/O340</f>
        <v>0.390625</v>
      </c>
      <c r="R344" s="95"/>
      <c r="T344" s="95"/>
      <c r="V344" s="95"/>
      <c r="X344" s="95"/>
      <c r="Z344" s="95"/>
      <c r="AB344" s="95"/>
      <c r="AD344" s="95"/>
      <c r="AF344" s="95"/>
      <c r="AH344" s="95"/>
      <c r="AJ344" s="95"/>
      <c r="AL344" s="95"/>
      <c r="AN344" s="95"/>
      <c r="AP344" s="95"/>
    </row>
    <row r="345" spans="2:42" ht="24.75" customHeight="1" x14ac:dyDescent="0.3">
      <c r="B345" s="11" t="s">
        <v>7</v>
      </c>
      <c r="C345" s="8"/>
      <c r="D345" s="8"/>
      <c r="E345" s="16">
        <v>63</v>
      </c>
      <c r="F345" s="23">
        <f>E345*100/E340</f>
        <v>4.5884923525127457</v>
      </c>
      <c r="G345" s="25">
        <v>40</v>
      </c>
      <c r="H345" s="23">
        <f>G345*100/G340</f>
        <v>3.1695721077654517</v>
      </c>
      <c r="I345" s="7"/>
      <c r="J345" s="8"/>
      <c r="K345" s="7"/>
      <c r="L345" s="8"/>
      <c r="M345" s="7"/>
      <c r="N345" s="8"/>
      <c r="O345" s="25">
        <v>8</v>
      </c>
      <c r="P345" s="23">
        <f>O345*100/O340</f>
        <v>0.625</v>
      </c>
      <c r="R345" s="95"/>
      <c r="T345" s="95"/>
      <c r="V345" s="95"/>
      <c r="X345" s="95"/>
      <c r="Z345" s="95"/>
      <c r="AB345" s="95"/>
      <c r="AD345" s="95"/>
      <c r="AF345" s="95"/>
      <c r="AH345" s="95"/>
      <c r="AJ345" s="95"/>
      <c r="AL345" s="95"/>
      <c r="AN345" s="95"/>
      <c r="AP345" s="95"/>
    </row>
    <row r="346" spans="2:42" ht="24.75" customHeight="1" x14ac:dyDescent="0.3">
      <c r="B346" s="12" t="s">
        <v>8</v>
      </c>
      <c r="C346" s="8"/>
      <c r="D346" s="8"/>
      <c r="E346" s="16">
        <v>167</v>
      </c>
      <c r="F346" s="23">
        <f>E346*100/E340</f>
        <v>12.163146394756009</v>
      </c>
      <c r="G346" s="25">
        <v>199</v>
      </c>
      <c r="H346" s="23">
        <f>G346*100/G340</f>
        <v>15.768621236133121</v>
      </c>
      <c r="I346" s="25">
        <v>227</v>
      </c>
      <c r="J346" s="23">
        <f>I346*100/I340</f>
        <v>18.65242399342646</v>
      </c>
      <c r="K346" s="25">
        <v>166</v>
      </c>
      <c r="L346" s="23">
        <f>K346*100/K340</f>
        <v>12.406576980568012</v>
      </c>
      <c r="M346" s="8"/>
      <c r="N346" s="8"/>
      <c r="O346" s="8"/>
      <c r="P346" s="8"/>
      <c r="R346" s="95"/>
      <c r="T346" s="95"/>
      <c r="V346" s="95"/>
      <c r="X346" s="95"/>
      <c r="Z346" s="95"/>
      <c r="AB346" s="95"/>
      <c r="AD346" s="95"/>
      <c r="AF346" s="95"/>
      <c r="AH346" s="95"/>
      <c r="AJ346" s="95"/>
      <c r="AL346" s="95"/>
      <c r="AN346" s="95"/>
      <c r="AP346" s="95"/>
    </row>
    <row r="347" spans="2:42" ht="24.75" customHeight="1" x14ac:dyDescent="0.3">
      <c r="B347" s="12" t="s">
        <v>10</v>
      </c>
      <c r="C347" s="8"/>
      <c r="D347" s="8"/>
      <c r="E347" s="7"/>
      <c r="F347" s="8"/>
      <c r="G347" s="7"/>
      <c r="H347" s="8"/>
      <c r="I347" s="7"/>
      <c r="J347" s="8"/>
      <c r="K347" s="7"/>
      <c r="L347" s="8"/>
      <c r="M347" s="25">
        <v>51</v>
      </c>
      <c r="N347" s="23">
        <f>M347*100/M340</f>
        <v>3.4836065573770494</v>
      </c>
      <c r="O347" s="25">
        <v>136</v>
      </c>
      <c r="P347" s="23">
        <f>O347*100/O340</f>
        <v>10.625</v>
      </c>
      <c r="R347" s="95"/>
      <c r="T347" s="95"/>
      <c r="V347" s="95"/>
      <c r="X347" s="95"/>
      <c r="Z347" s="95"/>
      <c r="AB347" s="95"/>
      <c r="AD347" s="95"/>
      <c r="AF347" s="95"/>
      <c r="AH347" s="95"/>
      <c r="AJ347" s="95"/>
      <c r="AL347" s="95"/>
      <c r="AN347" s="95"/>
      <c r="AP347" s="95"/>
    </row>
    <row r="348" spans="2:42" ht="24.75" customHeight="1" x14ac:dyDescent="0.3">
      <c r="B348" s="12" t="s">
        <v>11</v>
      </c>
      <c r="C348" s="8"/>
      <c r="D348" s="8"/>
      <c r="E348" s="7"/>
      <c r="F348" s="8"/>
      <c r="G348" s="7"/>
      <c r="H348" s="8"/>
      <c r="I348" s="7"/>
      <c r="J348" s="8"/>
      <c r="K348" s="7"/>
      <c r="L348" s="8"/>
      <c r="M348" s="25">
        <v>37</v>
      </c>
      <c r="N348" s="23">
        <f>M348*100/M340</f>
        <v>2.5273224043715845</v>
      </c>
      <c r="O348" s="25">
        <v>66</v>
      </c>
      <c r="P348" s="23">
        <f>O348*100/O340</f>
        <v>5.15625</v>
      </c>
      <c r="R348" s="95"/>
      <c r="T348" s="95"/>
      <c r="V348" s="95"/>
      <c r="X348" s="95"/>
      <c r="Z348" s="95"/>
      <c r="AB348" s="95"/>
      <c r="AD348" s="95"/>
      <c r="AF348" s="95"/>
      <c r="AH348" s="95"/>
      <c r="AJ348" s="95"/>
      <c r="AL348" s="95"/>
      <c r="AN348" s="95"/>
      <c r="AP348" s="95"/>
    </row>
    <row r="349" spans="2:42" ht="24.75" customHeight="1" x14ac:dyDescent="0.3">
      <c r="B349" s="12" t="s">
        <v>12</v>
      </c>
      <c r="C349" s="8"/>
      <c r="D349" s="8"/>
      <c r="E349" s="7"/>
      <c r="F349" s="8"/>
      <c r="G349" s="7"/>
      <c r="H349" s="8"/>
      <c r="I349" s="7"/>
      <c r="J349" s="8"/>
      <c r="K349" s="7"/>
      <c r="L349" s="8"/>
      <c r="M349" s="25">
        <v>27</v>
      </c>
      <c r="N349" s="23">
        <f>M349*100/M340</f>
        <v>1.8442622950819672</v>
      </c>
      <c r="O349" s="25">
        <v>228</v>
      </c>
      <c r="P349" s="23">
        <f>O349*100/O340</f>
        <v>17.8125</v>
      </c>
      <c r="R349" s="95"/>
      <c r="T349" s="95"/>
      <c r="V349" s="95"/>
      <c r="X349" s="95"/>
      <c r="Z349" s="95"/>
      <c r="AB349" s="95"/>
      <c r="AD349" s="95"/>
      <c r="AF349" s="95"/>
      <c r="AH349" s="95"/>
      <c r="AJ349" s="95"/>
      <c r="AL349" s="95"/>
      <c r="AN349" s="95"/>
      <c r="AP349" s="95"/>
    </row>
    <row r="350" spans="2:42" ht="24.75" customHeight="1" x14ac:dyDescent="0.3">
      <c r="B350" s="12" t="s">
        <v>45</v>
      </c>
      <c r="C350" s="8"/>
      <c r="D350" s="8"/>
      <c r="E350" s="7"/>
      <c r="F350" s="8"/>
      <c r="G350" s="7"/>
      <c r="H350" s="8"/>
      <c r="I350" s="7"/>
      <c r="J350" s="8"/>
      <c r="K350" s="7"/>
      <c r="L350" s="8"/>
      <c r="M350" s="25">
        <v>5</v>
      </c>
      <c r="N350" s="23">
        <f>M350*100/M340</f>
        <v>0.34153005464480873</v>
      </c>
      <c r="O350" s="25">
        <v>11</v>
      </c>
      <c r="P350" s="23">
        <f>O350*100/O340</f>
        <v>0.859375</v>
      </c>
      <c r="R350" s="95"/>
      <c r="T350" s="95"/>
      <c r="V350" s="95"/>
      <c r="X350" s="95"/>
      <c r="Z350" s="95"/>
      <c r="AB350" s="95"/>
      <c r="AD350" s="95"/>
      <c r="AF350" s="95"/>
      <c r="AH350" s="95"/>
      <c r="AJ350" s="95"/>
      <c r="AL350" s="95"/>
      <c r="AN350" s="95"/>
      <c r="AP350" s="95"/>
    </row>
    <row r="351" spans="2:42" ht="24.75" customHeight="1" x14ac:dyDescent="0.3">
      <c r="B351" s="12" t="s">
        <v>13</v>
      </c>
      <c r="C351" s="8"/>
      <c r="D351" s="8"/>
      <c r="E351" s="7"/>
      <c r="F351" s="8"/>
      <c r="G351" s="25">
        <v>16</v>
      </c>
      <c r="H351" s="23">
        <f>G351*100/G340</f>
        <v>1.2678288431061806</v>
      </c>
      <c r="I351" s="7"/>
      <c r="J351" s="8"/>
      <c r="K351" s="7"/>
      <c r="L351" s="8"/>
      <c r="M351" s="7"/>
      <c r="N351" s="8"/>
      <c r="O351" s="25">
        <v>1</v>
      </c>
      <c r="P351" s="23">
        <f>O351*100/O340</f>
        <v>7.8125E-2</v>
      </c>
      <c r="R351" s="95"/>
      <c r="T351" s="95"/>
      <c r="V351" s="95"/>
      <c r="X351" s="95"/>
      <c r="Z351" s="95"/>
      <c r="AB351" s="95"/>
      <c r="AD351" s="95"/>
      <c r="AF351" s="95"/>
      <c r="AH351" s="95"/>
      <c r="AJ351" s="95"/>
      <c r="AL351" s="95"/>
      <c r="AN351" s="95"/>
      <c r="AP351" s="95"/>
    </row>
    <row r="352" spans="2:42" ht="24.75" customHeight="1" x14ac:dyDescent="0.3">
      <c r="B352" s="12" t="s">
        <v>44</v>
      </c>
      <c r="C352" s="8"/>
      <c r="D352" s="8"/>
      <c r="E352" s="7"/>
      <c r="F352" s="8"/>
      <c r="G352" s="8"/>
      <c r="H352" s="8"/>
      <c r="I352" s="8"/>
      <c r="J352" s="8"/>
      <c r="K352" s="25">
        <v>29</v>
      </c>
      <c r="L352" s="23">
        <f>K352*100/K340</f>
        <v>2.1674140508221225</v>
      </c>
      <c r="M352" s="8"/>
      <c r="N352" s="8"/>
      <c r="O352" s="8"/>
      <c r="P352" s="8"/>
      <c r="R352" s="95"/>
      <c r="T352" s="95"/>
      <c r="V352" s="95"/>
      <c r="X352" s="95"/>
      <c r="Z352" s="95"/>
      <c r="AB352" s="95"/>
      <c r="AD352" s="95"/>
      <c r="AF352" s="95"/>
      <c r="AH352" s="95"/>
      <c r="AJ352" s="95"/>
      <c r="AL352" s="95"/>
      <c r="AN352" s="95"/>
      <c r="AP352" s="95"/>
    </row>
    <row r="353" spans="2:42" ht="24.75" customHeight="1" x14ac:dyDescent="0.3">
      <c r="B353" s="12" t="s">
        <v>435</v>
      </c>
      <c r="C353" s="8"/>
      <c r="D353" s="8"/>
      <c r="E353" s="7"/>
      <c r="F353" s="8"/>
      <c r="G353" s="8"/>
      <c r="H353" s="8"/>
      <c r="I353" s="8"/>
      <c r="J353" s="8"/>
      <c r="K353" s="8"/>
      <c r="L353" s="8"/>
      <c r="M353" s="8"/>
      <c r="N353" s="8"/>
      <c r="O353" s="25">
        <v>5</v>
      </c>
      <c r="P353" s="23">
        <f>O353*100/O340</f>
        <v>0.390625</v>
      </c>
      <c r="R353" s="95"/>
      <c r="T353" s="95"/>
      <c r="V353" s="95"/>
      <c r="X353" s="95"/>
      <c r="Z353" s="95"/>
      <c r="AB353" s="95"/>
      <c r="AD353" s="95"/>
      <c r="AF353" s="95"/>
      <c r="AH353" s="95"/>
      <c r="AJ353" s="95"/>
      <c r="AL353" s="95"/>
      <c r="AN353" s="95"/>
      <c r="AP353" s="95"/>
    </row>
    <row r="354" spans="2:42" ht="24.75" customHeight="1" x14ac:dyDescent="0.3">
      <c r="B354" s="12" t="s">
        <v>14</v>
      </c>
      <c r="C354" s="8"/>
      <c r="D354" s="8"/>
      <c r="E354" s="7"/>
      <c r="F354" s="8"/>
      <c r="G354" s="8"/>
      <c r="H354" s="8"/>
      <c r="I354" s="8"/>
      <c r="J354" s="8"/>
      <c r="K354" s="8"/>
      <c r="L354" s="8"/>
      <c r="M354" s="8"/>
      <c r="N354" s="8"/>
      <c r="O354" s="25">
        <v>13</v>
      </c>
      <c r="P354" s="23">
        <f>O354*100/O340</f>
        <v>1.015625</v>
      </c>
      <c r="R354" s="95"/>
      <c r="T354" s="95"/>
      <c r="V354" s="95"/>
      <c r="X354" s="95"/>
      <c r="Z354" s="95"/>
      <c r="AB354" s="95"/>
      <c r="AD354" s="95"/>
      <c r="AF354" s="95"/>
      <c r="AH354" s="95"/>
      <c r="AJ354" s="95"/>
      <c r="AL354" s="95"/>
      <c r="AN354" s="95"/>
      <c r="AP354" s="95"/>
    </row>
    <row r="355" spans="2:42" ht="24.75" customHeight="1" x14ac:dyDescent="0.3">
      <c r="B355" s="12" t="s">
        <v>15</v>
      </c>
      <c r="C355" s="16">
        <v>57</v>
      </c>
      <c r="D355" s="23">
        <f>C355*100/C340</f>
        <v>4.1911764705882355</v>
      </c>
      <c r="E355" s="16">
        <v>73</v>
      </c>
      <c r="F355" s="23">
        <f>E355*100/E340</f>
        <v>5.3168244719592135</v>
      </c>
      <c r="G355" s="25">
        <v>60</v>
      </c>
      <c r="H355" s="23">
        <f>G355*100/G340</f>
        <v>4.7543581616481774</v>
      </c>
      <c r="I355" s="25">
        <v>74</v>
      </c>
      <c r="J355" s="23">
        <f>I355*100/I340</f>
        <v>6.0805258833196385</v>
      </c>
      <c r="K355" s="25">
        <v>32</v>
      </c>
      <c r="L355" s="23">
        <f>K355*100/K340</f>
        <v>2.391629297458894</v>
      </c>
      <c r="M355" s="25">
        <v>36</v>
      </c>
      <c r="N355" s="23">
        <f>M355*100/M340</f>
        <v>2.459016393442623</v>
      </c>
      <c r="O355" s="25">
        <v>23</v>
      </c>
      <c r="P355" s="23">
        <f>O355*100/O340</f>
        <v>1.796875</v>
      </c>
      <c r="R355" s="95"/>
      <c r="T355" s="95"/>
      <c r="V355" s="95"/>
      <c r="X355" s="95"/>
      <c r="Z355" s="95"/>
      <c r="AB355" s="95"/>
      <c r="AD355" s="95"/>
      <c r="AF355" s="95"/>
      <c r="AH355" s="95"/>
      <c r="AJ355" s="95"/>
      <c r="AL355" s="95"/>
      <c r="AN355" s="95"/>
      <c r="AP355" s="95"/>
    </row>
    <row r="356" spans="2:42" ht="24.75" customHeight="1" x14ac:dyDescent="0.3">
      <c r="B356" s="12" t="s">
        <v>16</v>
      </c>
      <c r="C356" s="7"/>
      <c r="D356" s="8"/>
      <c r="E356" s="7"/>
      <c r="F356" s="8"/>
      <c r="G356" s="7"/>
      <c r="H356" s="8"/>
      <c r="I356" s="7"/>
      <c r="J356" s="8"/>
      <c r="K356" s="25">
        <v>12</v>
      </c>
      <c r="L356" s="23">
        <f>K356*100/K340</f>
        <v>0.89686098654708524</v>
      </c>
      <c r="M356" s="7"/>
      <c r="N356" s="8"/>
      <c r="O356" s="7"/>
      <c r="P356" s="8"/>
      <c r="R356" s="95"/>
      <c r="T356" s="95"/>
      <c r="V356" s="95"/>
      <c r="X356" s="95"/>
      <c r="Z356" s="95"/>
      <c r="AB356" s="95"/>
      <c r="AD356" s="95"/>
      <c r="AF356" s="95"/>
      <c r="AH356" s="95"/>
      <c r="AJ356" s="95"/>
      <c r="AL356" s="95"/>
      <c r="AN356" s="95"/>
      <c r="AP356" s="95"/>
    </row>
    <row r="357" spans="2:42" ht="24.75" customHeight="1" x14ac:dyDescent="0.3">
      <c r="B357" s="12" t="s">
        <v>17</v>
      </c>
      <c r="C357" s="7"/>
      <c r="D357" s="8"/>
      <c r="E357" s="7"/>
      <c r="F357" s="8"/>
      <c r="G357" s="25">
        <v>175</v>
      </c>
      <c r="H357" s="23">
        <f>G357*100/G340</f>
        <v>13.866877971473851</v>
      </c>
      <c r="I357" s="7"/>
      <c r="J357" s="8"/>
      <c r="K357" s="7"/>
      <c r="L357" s="8"/>
      <c r="M357" s="7"/>
      <c r="N357" s="8"/>
      <c r="O357" s="7"/>
      <c r="P357" s="8"/>
      <c r="R357" s="95"/>
      <c r="T357" s="95"/>
      <c r="V357" s="95"/>
      <c r="X357" s="95"/>
      <c r="Z357" s="95"/>
      <c r="AB357" s="95"/>
      <c r="AD357" s="95"/>
      <c r="AF357" s="95"/>
      <c r="AH357" s="95"/>
      <c r="AJ357" s="95"/>
      <c r="AL357" s="95"/>
      <c r="AN357" s="95"/>
      <c r="AP357" s="95"/>
    </row>
    <row r="358" spans="2:42" ht="24.75" customHeight="1" x14ac:dyDescent="0.3">
      <c r="B358" s="12" t="s">
        <v>19</v>
      </c>
      <c r="C358" s="16">
        <v>782</v>
      </c>
      <c r="D358" s="23">
        <f>C358*100/C340</f>
        <v>57.5</v>
      </c>
      <c r="E358" s="16">
        <v>697</v>
      </c>
      <c r="F358" s="23">
        <f>E358*100/E340</f>
        <v>50.764748725418791</v>
      </c>
      <c r="G358" s="25">
        <v>593</v>
      </c>
      <c r="H358" s="23">
        <f>G358*100/G340</f>
        <v>46.988906497622821</v>
      </c>
      <c r="I358" s="25">
        <v>411</v>
      </c>
      <c r="J358" s="23">
        <f>I358*100/I340</f>
        <v>33.771569433032049</v>
      </c>
      <c r="K358" s="25">
        <v>519</v>
      </c>
      <c r="L358" s="23">
        <f>K358*100/K340</f>
        <v>38.789237668161434</v>
      </c>
      <c r="M358" s="8"/>
      <c r="N358" s="8"/>
      <c r="O358" s="8"/>
      <c r="P358" s="8"/>
      <c r="R358" s="95"/>
      <c r="T358" s="95"/>
      <c r="V358" s="95"/>
      <c r="X358" s="95"/>
      <c r="Z358" s="95"/>
      <c r="AB358" s="95"/>
      <c r="AD358" s="95"/>
      <c r="AF358" s="95"/>
      <c r="AH358" s="95"/>
      <c r="AJ358" s="95"/>
      <c r="AL358" s="95"/>
      <c r="AN358" s="95"/>
      <c r="AP358" s="95"/>
    </row>
    <row r="359" spans="2:42" ht="24.75" customHeight="1" x14ac:dyDescent="0.3">
      <c r="B359" s="64" t="s">
        <v>47</v>
      </c>
      <c r="C359" s="7"/>
      <c r="D359" s="8"/>
      <c r="E359" s="7"/>
      <c r="F359" s="8"/>
      <c r="G359" s="7"/>
      <c r="H359" s="8"/>
      <c r="I359" s="7"/>
      <c r="J359" s="8"/>
      <c r="K359" s="7"/>
      <c r="L359" s="8"/>
      <c r="M359" s="25">
        <v>780</v>
      </c>
      <c r="N359" s="23">
        <f>M359*100/M340</f>
        <v>53.278688524590166</v>
      </c>
      <c r="O359" s="25">
        <v>606</v>
      </c>
      <c r="P359" s="23">
        <f>O359*100/O340</f>
        <v>47.34375</v>
      </c>
      <c r="R359" s="95"/>
      <c r="T359" s="95"/>
      <c r="V359" s="95"/>
      <c r="X359" s="95"/>
      <c r="Z359" s="95"/>
      <c r="AB359" s="95"/>
      <c r="AD359" s="95"/>
      <c r="AF359" s="95"/>
      <c r="AH359" s="95"/>
      <c r="AJ359" s="95"/>
      <c r="AL359" s="95"/>
      <c r="AN359" s="95"/>
      <c r="AP359" s="95"/>
    </row>
    <row r="360" spans="2:42" ht="24.75" customHeight="1" x14ac:dyDescent="0.3">
      <c r="B360" s="64" t="s">
        <v>46</v>
      </c>
      <c r="C360" s="7"/>
      <c r="D360" s="8"/>
      <c r="E360" s="7"/>
      <c r="F360" s="8"/>
      <c r="G360" s="7"/>
      <c r="H360" s="8"/>
      <c r="I360" s="7"/>
      <c r="J360" s="8"/>
      <c r="K360" s="7"/>
      <c r="L360" s="8"/>
      <c r="M360" s="25">
        <v>8</v>
      </c>
      <c r="N360" s="23">
        <f>M360*100/M340</f>
        <v>0.54644808743169404</v>
      </c>
      <c r="O360" s="8"/>
      <c r="P360" s="8"/>
      <c r="R360" s="95"/>
      <c r="T360" s="95"/>
      <c r="V360" s="95"/>
      <c r="X360" s="95"/>
      <c r="Z360" s="95"/>
      <c r="AB360" s="95"/>
      <c r="AD360" s="95"/>
      <c r="AF360" s="95"/>
      <c r="AH360" s="95"/>
      <c r="AJ360" s="95"/>
      <c r="AL360" s="95"/>
      <c r="AN360" s="95"/>
      <c r="AP360" s="95"/>
    </row>
    <row r="361" spans="2:42" ht="24.75" customHeight="1" x14ac:dyDescent="0.3">
      <c r="B361" s="12" t="s">
        <v>42</v>
      </c>
      <c r="C361" s="7"/>
      <c r="D361" s="8"/>
      <c r="E361" s="7"/>
      <c r="F361" s="8"/>
      <c r="G361" s="7"/>
      <c r="H361" s="8"/>
      <c r="I361" s="7"/>
      <c r="J361" s="8"/>
      <c r="K361" s="25">
        <v>50</v>
      </c>
      <c r="L361" s="23">
        <f>K361*100/K340</f>
        <v>3.7369207772795217</v>
      </c>
      <c r="M361" s="7"/>
      <c r="N361" s="8"/>
      <c r="O361" s="7"/>
      <c r="P361" s="8"/>
      <c r="R361" s="95"/>
      <c r="T361" s="95"/>
      <c r="V361" s="95"/>
      <c r="X361" s="95"/>
      <c r="Z361" s="95"/>
      <c r="AB361" s="95"/>
      <c r="AD361" s="95"/>
      <c r="AF361" s="95"/>
      <c r="AH361" s="95"/>
      <c r="AJ361" s="95"/>
      <c r="AL361" s="95"/>
      <c r="AN361" s="95"/>
      <c r="AP361" s="95"/>
    </row>
    <row r="362" spans="2:42" ht="24.75" customHeight="1" x14ac:dyDescent="0.3">
      <c r="B362" s="12" t="s">
        <v>20</v>
      </c>
      <c r="C362" s="7"/>
      <c r="D362" s="8"/>
      <c r="E362" s="16">
        <v>341</v>
      </c>
      <c r="F362" s="23">
        <f>E362*100/E340</f>
        <v>24.836125273124544</v>
      </c>
      <c r="G362" s="25">
        <v>152</v>
      </c>
      <c r="H362" s="23">
        <f>G362*100/G340</f>
        <v>12.044374009508717</v>
      </c>
      <c r="I362" s="7"/>
      <c r="J362" s="21"/>
      <c r="K362" s="7"/>
      <c r="L362" s="21"/>
      <c r="M362" s="7"/>
      <c r="N362" s="9"/>
      <c r="O362" s="25">
        <v>125</v>
      </c>
      <c r="P362" s="23">
        <f>O362*100/O340</f>
        <v>9.765625</v>
      </c>
      <c r="R362" s="95"/>
      <c r="T362" s="95"/>
      <c r="V362" s="95"/>
      <c r="X362" s="95"/>
      <c r="Z362" s="95"/>
      <c r="AB362" s="95"/>
      <c r="AD362" s="95"/>
      <c r="AF362" s="95"/>
      <c r="AH362" s="95"/>
      <c r="AJ362" s="95"/>
      <c r="AL362" s="95"/>
      <c r="AN362" s="95"/>
      <c r="AP362" s="95"/>
    </row>
    <row r="363" spans="2:42" ht="24.75" customHeight="1" x14ac:dyDescent="0.3">
      <c r="B363" s="12" t="s">
        <v>40</v>
      </c>
      <c r="C363" s="16">
        <v>389</v>
      </c>
      <c r="D363" s="23">
        <f>C363*100/C340</f>
        <v>28.602941176470587</v>
      </c>
      <c r="E363" s="7"/>
      <c r="F363" s="8"/>
      <c r="G363" s="7"/>
      <c r="H363" s="8"/>
      <c r="I363" s="7"/>
      <c r="J363" s="8"/>
      <c r="K363" s="7"/>
      <c r="L363" s="8"/>
      <c r="M363" s="7"/>
      <c r="N363" s="8"/>
      <c r="O363" s="7"/>
      <c r="P363" s="8"/>
      <c r="R363" s="95"/>
      <c r="T363" s="95"/>
      <c r="V363" s="95"/>
      <c r="X363" s="95"/>
      <c r="Z363" s="95"/>
      <c r="AB363" s="95"/>
      <c r="AD363" s="95"/>
      <c r="AF363" s="95"/>
      <c r="AH363" s="95"/>
      <c r="AJ363" s="95"/>
      <c r="AL363" s="95"/>
      <c r="AN363" s="95"/>
      <c r="AP363" s="95"/>
    </row>
    <row r="364" spans="2:42" ht="24.75" customHeight="1" x14ac:dyDescent="0.3">
      <c r="B364" s="64" t="s">
        <v>41</v>
      </c>
      <c r="C364" s="8"/>
      <c r="D364" s="8"/>
      <c r="E364" s="7"/>
      <c r="F364" s="8"/>
      <c r="G364" s="7"/>
      <c r="H364" s="8"/>
      <c r="I364" s="25">
        <v>457</v>
      </c>
      <c r="J364" s="23">
        <f>I364*100/I340</f>
        <v>37.551355792933443</v>
      </c>
      <c r="K364" s="7"/>
      <c r="L364" s="8"/>
      <c r="M364" s="7"/>
      <c r="N364" s="8"/>
      <c r="O364" s="7"/>
      <c r="P364" s="8"/>
      <c r="R364" s="95"/>
      <c r="T364" s="95"/>
      <c r="V364" s="95"/>
      <c r="X364" s="95"/>
      <c r="Z364" s="95"/>
      <c r="AB364" s="95"/>
      <c r="AD364" s="95"/>
      <c r="AF364" s="95"/>
      <c r="AH364" s="95"/>
      <c r="AJ364" s="95"/>
      <c r="AL364" s="95"/>
      <c r="AN364" s="95"/>
      <c r="AP364" s="95"/>
    </row>
    <row r="365" spans="2:42" ht="24.75" customHeight="1" x14ac:dyDescent="0.3">
      <c r="B365" s="64" t="s">
        <v>43</v>
      </c>
      <c r="C365" s="8"/>
      <c r="D365" s="8"/>
      <c r="E365" s="7"/>
      <c r="F365" s="8"/>
      <c r="G365" s="7"/>
      <c r="H365" s="8"/>
      <c r="I365" s="8"/>
      <c r="J365" s="8"/>
      <c r="K365" s="25">
        <v>450</v>
      </c>
      <c r="L365" s="23">
        <f>K365*100/K340</f>
        <v>33.632286995515692</v>
      </c>
      <c r="M365" s="8"/>
      <c r="N365" s="8"/>
      <c r="O365" s="8"/>
      <c r="P365" s="8"/>
      <c r="R365" s="95"/>
      <c r="T365" s="95"/>
      <c r="V365" s="95"/>
      <c r="X365" s="95"/>
      <c r="Z365" s="95"/>
      <c r="AB365" s="95"/>
      <c r="AD365" s="95"/>
      <c r="AF365" s="95"/>
      <c r="AH365" s="95"/>
      <c r="AJ365" s="95"/>
      <c r="AL365" s="95"/>
      <c r="AN365" s="95"/>
      <c r="AP365" s="95"/>
    </row>
    <row r="366" spans="2:42" ht="24.75" customHeight="1" x14ac:dyDescent="0.3">
      <c r="B366" s="64" t="s">
        <v>48</v>
      </c>
      <c r="C366" s="8"/>
      <c r="D366" s="8"/>
      <c r="E366" s="7"/>
      <c r="F366" s="8"/>
      <c r="G366" s="7"/>
      <c r="H366" s="8"/>
      <c r="I366" s="8"/>
      <c r="J366" s="8"/>
      <c r="K366" s="8"/>
      <c r="L366" s="8"/>
      <c r="M366" s="25">
        <v>460</v>
      </c>
      <c r="N366" s="23">
        <f>M366*100/M340</f>
        <v>31.420765027322403</v>
      </c>
      <c r="O366" s="8"/>
      <c r="P366" s="8"/>
      <c r="R366" s="95"/>
      <c r="T366" s="95"/>
      <c r="V366" s="95"/>
      <c r="X366" s="95"/>
      <c r="Z366" s="95"/>
      <c r="AB366" s="95"/>
      <c r="AD366" s="95"/>
      <c r="AF366" s="95"/>
      <c r="AH366" s="95"/>
      <c r="AJ366" s="95"/>
      <c r="AL366" s="95"/>
      <c r="AN366" s="95"/>
      <c r="AP366" s="95"/>
    </row>
    <row r="367" spans="2:42" ht="24.75" customHeight="1" x14ac:dyDescent="0.3">
      <c r="B367" s="12" t="s">
        <v>22</v>
      </c>
      <c r="C367" s="8"/>
      <c r="D367" s="8"/>
      <c r="E367" s="7"/>
      <c r="F367" s="8"/>
      <c r="G367" s="7"/>
      <c r="H367" s="8"/>
      <c r="I367" s="7"/>
      <c r="J367" s="8"/>
      <c r="K367" s="25">
        <v>29</v>
      </c>
      <c r="L367" s="23">
        <f>K367*100/K340</f>
        <v>2.1674140508221225</v>
      </c>
      <c r="M367" s="25">
        <v>22</v>
      </c>
      <c r="N367" s="23">
        <f>M367*100/M340</f>
        <v>1.5027322404371584</v>
      </c>
      <c r="O367" s="25">
        <v>9</v>
      </c>
      <c r="P367" s="23">
        <f>O367*100/O340</f>
        <v>0.703125</v>
      </c>
      <c r="R367" s="95"/>
      <c r="T367" s="95"/>
      <c r="V367" s="95"/>
      <c r="X367" s="95"/>
      <c r="Z367" s="95"/>
      <c r="AB367" s="95"/>
      <c r="AD367" s="95"/>
      <c r="AF367" s="95"/>
      <c r="AH367" s="95"/>
      <c r="AJ367" s="95"/>
      <c r="AL367" s="95"/>
      <c r="AN367" s="95"/>
      <c r="AP367" s="95"/>
    </row>
    <row r="368" spans="2:42" ht="24.75" customHeight="1" x14ac:dyDescent="0.3">
      <c r="B368" s="12" t="s">
        <v>23</v>
      </c>
      <c r="C368" s="8"/>
      <c r="D368" s="8"/>
      <c r="E368" s="7"/>
      <c r="F368" s="8"/>
      <c r="G368" s="7"/>
      <c r="H368" s="8"/>
      <c r="I368" s="7"/>
      <c r="J368" s="8"/>
      <c r="K368" s="7"/>
      <c r="L368" s="7"/>
      <c r="M368" s="7"/>
      <c r="N368" s="7"/>
      <c r="O368" s="63">
        <v>0</v>
      </c>
      <c r="P368" s="23">
        <f>O368*100/O340</f>
        <v>0</v>
      </c>
      <c r="R368" s="95"/>
      <c r="T368" s="95"/>
      <c r="V368" s="95"/>
      <c r="X368" s="95"/>
      <c r="Z368" s="95"/>
      <c r="AB368" s="95"/>
      <c r="AD368" s="95"/>
      <c r="AF368" s="95"/>
      <c r="AH368" s="95"/>
      <c r="AJ368" s="95"/>
      <c r="AL368" s="95"/>
      <c r="AN368" s="95"/>
      <c r="AP368" s="95"/>
    </row>
    <row r="369" spans="2:42" ht="24.75" customHeight="1" x14ac:dyDescent="0.3">
      <c r="B369" s="12" t="s">
        <v>24</v>
      </c>
      <c r="C369" s="22">
        <v>87</v>
      </c>
      <c r="D369" s="23">
        <f>C369*100/C340</f>
        <v>6.3970588235294121</v>
      </c>
      <c r="E369" s="7"/>
      <c r="F369" s="8"/>
      <c r="G369" s="8"/>
      <c r="H369" s="8"/>
      <c r="I369" s="8"/>
      <c r="J369" s="8"/>
      <c r="K369" s="8"/>
      <c r="L369" s="8"/>
      <c r="M369" s="8"/>
      <c r="N369" s="8"/>
      <c r="O369" s="8"/>
      <c r="P369" s="8"/>
      <c r="R369" s="95"/>
      <c r="T369" s="95"/>
      <c r="V369" s="95"/>
      <c r="X369" s="95"/>
      <c r="Z369" s="95"/>
      <c r="AB369" s="95"/>
      <c r="AD369" s="95"/>
      <c r="AF369" s="95"/>
      <c r="AH369" s="95"/>
      <c r="AJ369" s="95"/>
      <c r="AL369" s="95"/>
      <c r="AN369" s="95"/>
      <c r="AP369" s="95"/>
    </row>
    <row r="370" spans="2:42" ht="3.75" customHeight="1" x14ac:dyDescent="0.3">
      <c r="B370" s="13"/>
      <c r="C370" s="14"/>
      <c r="D370" s="14"/>
      <c r="E370" s="14"/>
      <c r="F370" s="14"/>
      <c r="G370" s="14"/>
      <c r="H370" s="14"/>
      <c r="I370" s="14"/>
      <c r="J370" s="14"/>
      <c r="K370" s="14"/>
      <c r="L370" s="14"/>
      <c r="M370" s="14"/>
      <c r="N370" s="14"/>
      <c r="O370" s="14"/>
      <c r="P370" s="14"/>
      <c r="R370" s="95"/>
    </row>
    <row r="371" spans="2:42" ht="14" x14ac:dyDescent="0.3">
      <c r="B371" s="6" t="s">
        <v>438</v>
      </c>
    </row>
    <row r="372" spans="2:42" ht="15.75" customHeight="1" x14ac:dyDescent="0.3">
      <c r="B372" s="81"/>
    </row>
  </sheetData>
  <mergeCells count="161">
    <mergeCell ref="K337:L337"/>
    <mergeCell ref="O337:P337"/>
    <mergeCell ref="C337:D337"/>
    <mergeCell ref="E337:F337"/>
    <mergeCell ref="G337:H337"/>
    <mergeCell ref="I337:J337"/>
    <mergeCell ref="B337:B338"/>
    <mergeCell ref="C336:D336"/>
    <mergeCell ref="E336:F336"/>
    <mergeCell ref="G336:H336"/>
    <mergeCell ref="I336:J336"/>
    <mergeCell ref="K336:L336"/>
    <mergeCell ref="O336:P336"/>
    <mergeCell ref="M336:N336"/>
    <mergeCell ref="M337:N337"/>
    <mergeCell ref="K300:L300"/>
    <mergeCell ref="O300:P300"/>
    <mergeCell ref="B335:P335"/>
    <mergeCell ref="C300:D300"/>
    <mergeCell ref="E300:F300"/>
    <mergeCell ref="G300:H300"/>
    <mergeCell ref="I300:J300"/>
    <mergeCell ref="B300:B301"/>
    <mergeCell ref="C299:D299"/>
    <mergeCell ref="E299:F299"/>
    <mergeCell ref="G299:H299"/>
    <mergeCell ref="I299:J299"/>
    <mergeCell ref="K299:L299"/>
    <mergeCell ref="O299:P299"/>
    <mergeCell ref="M299:N299"/>
    <mergeCell ref="M300:N300"/>
    <mergeCell ref="K263:L263"/>
    <mergeCell ref="O263:P263"/>
    <mergeCell ref="B298:P298"/>
    <mergeCell ref="C263:D263"/>
    <mergeCell ref="E263:F263"/>
    <mergeCell ref="G263:H263"/>
    <mergeCell ref="I263:J263"/>
    <mergeCell ref="B263:B264"/>
    <mergeCell ref="C262:D262"/>
    <mergeCell ref="E262:F262"/>
    <mergeCell ref="G262:H262"/>
    <mergeCell ref="I262:J262"/>
    <mergeCell ref="K262:L262"/>
    <mergeCell ref="O262:P262"/>
    <mergeCell ref="M262:N262"/>
    <mergeCell ref="M263:N263"/>
    <mergeCell ref="K226:L226"/>
    <mergeCell ref="O226:P226"/>
    <mergeCell ref="B261:P261"/>
    <mergeCell ref="C226:D226"/>
    <mergeCell ref="E226:F226"/>
    <mergeCell ref="G226:H226"/>
    <mergeCell ref="I226:J226"/>
    <mergeCell ref="B226:B227"/>
    <mergeCell ref="C225:D225"/>
    <mergeCell ref="E225:F225"/>
    <mergeCell ref="G225:H225"/>
    <mergeCell ref="I225:J225"/>
    <mergeCell ref="K225:L225"/>
    <mergeCell ref="O225:P225"/>
    <mergeCell ref="M225:N225"/>
    <mergeCell ref="M226:N226"/>
    <mergeCell ref="K189:L189"/>
    <mergeCell ref="O189:P189"/>
    <mergeCell ref="B224:P224"/>
    <mergeCell ref="C189:D189"/>
    <mergeCell ref="E189:F189"/>
    <mergeCell ref="G189:H189"/>
    <mergeCell ref="I189:J189"/>
    <mergeCell ref="B189:B190"/>
    <mergeCell ref="C188:D188"/>
    <mergeCell ref="E188:F188"/>
    <mergeCell ref="G188:H188"/>
    <mergeCell ref="I188:J188"/>
    <mergeCell ref="K188:L188"/>
    <mergeCell ref="O188:P188"/>
    <mergeCell ref="M188:N188"/>
    <mergeCell ref="M189:N189"/>
    <mergeCell ref="K152:L152"/>
    <mergeCell ref="O152:P152"/>
    <mergeCell ref="B187:P187"/>
    <mergeCell ref="C152:D152"/>
    <mergeCell ref="E152:F152"/>
    <mergeCell ref="G152:H152"/>
    <mergeCell ref="I152:J152"/>
    <mergeCell ref="B152:B153"/>
    <mergeCell ref="C151:D151"/>
    <mergeCell ref="E151:F151"/>
    <mergeCell ref="G151:H151"/>
    <mergeCell ref="I151:J151"/>
    <mergeCell ref="K151:L151"/>
    <mergeCell ref="O151:P151"/>
    <mergeCell ref="M151:N151"/>
    <mergeCell ref="M152:N152"/>
    <mergeCell ref="K115:L115"/>
    <mergeCell ref="O115:P115"/>
    <mergeCell ref="B150:P150"/>
    <mergeCell ref="C115:D115"/>
    <mergeCell ref="E115:F115"/>
    <mergeCell ref="G115:H115"/>
    <mergeCell ref="I115:J115"/>
    <mergeCell ref="B115:B116"/>
    <mergeCell ref="C114:D114"/>
    <mergeCell ref="E114:F114"/>
    <mergeCell ref="G114:H114"/>
    <mergeCell ref="I114:J114"/>
    <mergeCell ref="K114:L114"/>
    <mergeCell ref="O114:P114"/>
    <mergeCell ref="M114:N114"/>
    <mergeCell ref="M115:N115"/>
    <mergeCell ref="K78:L78"/>
    <mergeCell ref="O78:P78"/>
    <mergeCell ref="B113:P113"/>
    <mergeCell ref="C78:D78"/>
    <mergeCell ref="E78:F78"/>
    <mergeCell ref="G78:H78"/>
    <mergeCell ref="I78:J78"/>
    <mergeCell ref="B78:B79"/>
    <mergeCell ref="C77:D77"/>
    <mergeCell ref="E77:F77"/>
    <mergeCell ref="G77:H77"/>
    <mergeCell ref="I77:J77"/>
    <mergeCell ref="K77:L77"/>
    <mergeCell ref="O77:P77"/>
    <mergeCell ref="M77:N77"/>
    <mergeCell ref="M78:N78"/>
    <mergeCell ref="K41:L41"/>
    <mergeCell ref="O41:P41"/>
    <mergeCell ref="B76:P76"/>
    <mergeCell ref="C41:D41"/>
    <mergeCell ref="E41:F41"/>
    <mergeCell ref="G41:H41"/>
    <mergeCell ref="I41:J41"/>
    <mergeCell ref="B41:B42"/>
    <mergeCell ref="C40:D40"/>
    <mergeCell ref="E40:F40"/>
    <mergeCell ref="G40:H40"/>
    <mergeCell ref="I40:J40"/>
    <mergeCell ref="K40:L40"/>
    <mergeCell ref="O40:P40"/>
    <mergeCell ref="M40:N40"/>
    <mergeCell ref="M41:N41"/>
    <mergeCell ref="B1:P1"/>
    <mergeCell ref="B2:P2"/>
    <mergeCell ref="C3:D3"/>
    <mergeCell ref="E3:F3"/>
    <mergeCell ref="K4:L4"/>
    <mergeCell ref="O4:P4"/>
    <mergeCell ref="B39:P39"/>
    <mergeCell ref="C4:D4"/>
    <mergeCell ref="E4:F4"/>
    <mergeCell ref="G4:H4"/>
    <mergeCell ref="I4:J4"/>
    <mergeCell ref="G3:H3"/>
    <mergeCell ref="I3:J3"/>
    <mergeCell ref="K3:L3"/>
    <mergeCell ref="O3:P3"/>
    <mergeCell ref="B4:B5"/>
    <mergeCell ref="M3:N3"/>
    <mergeCell ref="M4:N4"/>
  </mergeCells>
  <conditionalFormatting sqref="C37:P37">
    <cfRule type="cellIs" dxfId="1696" priority="11" operator="notEqual">
      <formula>0</formula>
    </cfRule>
  </conditionalFormatting>
  <conditionalFormatting sqref="C74:P74">
    <cfRule type="cellIs" dxfId="1695" priority="10" operator="notEqual">
      <formula>0</formula>
    </cfRule>
  </conditionalFormatting>
  <conditionalFormatting sqref="C111:P111">
    <cfRule type="cellIs" dxfId="1694" priority="9" operator="notEqual">
      <formula>0</formula>
    </cfRule>
  </conditionalFormatting>
  <conditionalFormatting sqref="C148:P148">
    <cfRule type="cellIs" dxfId="1693" priority="7" operator="notEqual">
      <formula>0</formula>
    </cfRule>
  </conditionalFormatting>
  <conditionalFormatting sqref="C185:P185">
    <cfRule type="cellIs" dxfId="1692" priority="6" operator="notEqual">
      <formula>0</formula>
    </cfRule>
  </conditionalFormatting>
  <conditionalFormatting sqref="C222:P222">
    <cfRule type="cellIs" dxfId="1691" priority="5" operator="notEqual">
      <formula>0</formula>
    </cfRule>
  </conditionalFormatting>
  <conditionalFormatting sqref="C259:P259">
    <cfRule type="cellIs" dxfId="1690" priority="4" operator="notEqual">
      <formula>0</formula>
    </cfRule>
  </conditionalFormatting>
  <conditionalFormatting sqref="C296:P296">
    <cfRule type="cellIs" dxfId="1689" priority="3" operator="notEqual">
      <formula>0</formula>
    </cfRule>
  </conditionalFormatting>
  <conditionalFormatting sqref="C333:P333">
    <cfRule type="cellIs" dxfId="1688" priority="2" operator="notEqual">
      <formula>0</formula>
    </cfRule>
  </conditionalFormatting>
  <conditionalFormatting sqref="C371:P371">
    <cfRule type="cellIs" dxfId="1687" priority="1" operator="notEqual">
      <formula>0</formula>
    </cfRule>
  </conditionalFormatting>
  <hyperlinks>
    <hyperlink ref="R3" location="ÍNDICE!A1" display="(Voltar ao Índice)" xr:uid="{0A214733-ADB6-4C08-A8D3-C64C863D7048}"/>
  </hyperlinks>
  <printOptions horizontalCentered="1"/>
  <pageMargins left="0.47244094488188981" right="0.47244094488188981" top="0.6692913385826772" bottom="0.6692913385826772" header="0" footer="0"/>
  <pageSetup paperSize="9" scale="85" fitToHeight="3"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Z44"/>
  <sheetViews>
    <sheetView showGridLines="0" zoomScaleNormal="100" workbookViewId="0">
      <pane xSplit="2" ySplit="5" topLeftCell="E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28.5" customHeight="1"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2" ht="30" customHeight="1" x14ac:dyDescent="0.3">
      <c r="B1" s="115" t="s">
        <v>326</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2" ht="30" customHeight="1" x14ac:dyDescent="0.3">
      <c r="B2" s="115" t="s">
        <v>92</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2" ht="14.25" customHeight="1" x14ac:dyDescent="0.3">
      <c r="B3" s="15" t="s">
        <v>27</v>
      </c>
      <c r="C3" s="125">
        <v>1976</v>
      </c>
      <c r="D3" s="126"/>
      <c r="E3" s="125">
        <v>1979</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2"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2" ht="14.25" customHeight="1" x14ac:dyDescent="0.3">
      <c r="B5" s="133"/>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72" t="s">
        <v>4</v>
      </c>
      <c r="V5" s="71" t="s">
        <v>5</v>
      </c>
      <c r="W5" s="72" t="s">
        <v>4</v>
      </c>
      <c r="X5" s="71" t="s">
        <v>5</v>
      </c>
      <c r="Y5" s="68" t="s">
        <v>4</v>
      </c>
      <c r="Z5" s="71" t="s">
        <v>5</v>
      </c>
      <c r="AA5" s="75" t="s">
        <v>4</v>
      </c>
      <c r="AB5" s="75" t="s">
        <v>5</v>
      </c>
      <c r="AC5" s="75" t="s">
        <v>4</v>
      </c>
      <c r="AD5" s="75" t="s">
        <v>5</v>
      </c>
    </row>
    <row r="6" spans="2:52" ht="24.75" customHeight="1" x14ac:dyDescent="0.3">
      <c r="B6" s="6" t="s">
        <v>1</v>
      </c>
      <c r="C6" s="16">
        <v>65114</v>
      </c>
      <c r="D6" s="23">
        <v>100</v>
      </c>
      <c r="E6" s="16">
        <v>70186</v>
      </c>
      <c r="F6" s="23">
        <v>100</v>
      </c>
      <c r="G6" s="16">
        <v>77259</v>
      </c>
      <c r="H6" s="23">
        <v>100</v>
      </c>
      <c r="I6" s="16">
        <v>82306</v>
      </c>
      <c r="J6" s="23">
        <v>100</v>
      </c>
      <c r="K6" s="16">
        <v>89113</v>
      </c>
      <c r="L6" s="23">
        <v>100</v>
      </c>
      <c r="M6" s="16">
        <v>93620</v>
      </c>
      <c r="N6" s="23">
        <v>100</v>
      </c>
      <c r="O6" s="16">
        <v>97639</v>
      </c>
      <c r="P6" s="23">
        <v>100</v>
      </c>
      <c r="Q6" s="16">
        <v>96990</v>
      </c>
      <c r="R6" s="23">
        <v>100</v>
      </c>
      <c r="S6" s="16">
        <v>100635</v>
      </c>
      <c r="T6" s="23">
        <v>100</v>
      </c>
      <c r="U6" s="16">
        <v>106155</v>
      </c>
      <c r="V6" s="23">
        <v>100</v>
      </c>
      <c r="W6" s="16">
        <v>106661</v>
      </c>
      <c r="X6" s="23">
        <v>100</v>
      </c>
      <c r="Y6" s="16">
        <v>106302</v>
      </c>
      <c r="Z6" s="23">
        <v>100</v>
      </c>
      <c r="AA6" s="16">
        <v>106549</v>
      </c>
      <c r="AB6" s="23">
        <v>100</v>
      </c>
      <c r="AC6" s="16">
        <v>104484</v>
      </c>
      <c r="AD6" s="23">
        <v>100</v>
      </c>
      <c r="AF6" s="95"/>
      <c r="AH6" s="95"/>
      <c r="AJ6" s="95"/>
      <c r="AL6" s="95"/>
      <c r="AN6" s="95"/>
      <c r="AP6" s="95"/>
      <c r="AR6" s="95"/>
      <c r="AT6" s="95"/>
      <c r="AV6" s="95"/>
      <c r="AX6" s="95"/>
      <c r="AZ6" s="95"/>
    </row>
    <row r="7" spans="2:52" ht="24.75" customHeight="1" x14ac:dyDescent="0.3">
      <c r="B7" s="87" t="s">
        <v>28</v>
      </c>
      <c r="C7" s="16">
        <v>32046</v>
      </c>
      <c r="D7" s="23">
        <f>C7*100/C6</f>
        <v>49.215222532788644</v>
      </c>
      <c r="E7" s="16">
        <v>47197</v>
      </c>
      <c r="F7" s="23">
        <f>E7*100/E6</f>
        <v>67.245604536517249</v>
      </c>
      <c r="G7" s="16">
        <v>49629</v>
      </c>
      <c r="H7" s="23">
        <f>G7*100/G6</f>
        <v>64.23717625131053</v>
      </c>
      <c r="I7" s="16">
        <v>42561</v>
      </c>
      <c r="J7" s="23">
        <f>I7*100/I6</f>
        <v>51.71068937866012</v>
      </c>
      <c r="K7" s="16">
        <v>47260</v>
      </c>
      <c r="L7" s="23">
        <f>K7*100/K6</f>
        <v>53.03378856059161</v>
      </c>
      <c r="M7" s="16">
        <v>56083</v>
      </c>
      <c r="N7" s="23">
        <f>M7*100/M6</f>
        <v>59.904934842982271</v>
      </c>
      <c r="O7" s="16">
        <v>57352</v>
      </c>
      <c r="P7" s="23">
        <f>O7*100/O6</f>
        <v>58.73882362580526</v>
      </c>
      <c r="Q7" s="16">
        <v>52617</v>
      </c>
      <c r="R7" s="23">
        <f>Q7*100/Q6</f>
        <v>54.249922672440455</v>
      </c>
      <c r="S7" s="16">
        <v>58333</v>
      </c>
      <c r="T7" s="23">
        <f>S7*100/S6</f>
        <v>57.96492274059721</v>
      </c>
      <c r="U7" s="16">
        <v>55995</v>
      </c>
      <c r="V7" s="23">
        <f>U7*100/U6</f>
        <v>52.74833969195987</v>
      </c>
      <c r="W7" s="16">
        <v>53800</v>
      </c>
      <c r="X7" s="23">
        <f>W7*100/W6</f>
        <v>50.440179634543085</v>
      </c>
      <c r="Y7" s="16">
        <v>56095</v>
      </c>
      <c r="Z7" s="23">
        <f>Y7*100/Y6</f>
        <v>52.769468119132284</v>
      </c>
      <c r="AA7" s="16">
        <v>57143</v>
      </c>
      <c r="AB7" s="23">
        <f>AA7*100/AA6</f>
        <v>53.630723892293688</v>
      </c>
      <c r="AC7" s="16">
        <v>52678</v>
      </c>
      <c r="AD7" s="23">
        <f>AC7*100/AC6</f>
        <v>50.417288771486547</v>
      </c>
      <c r="AF7" s="95"/>
      <c r="AH7" s="95"/>
      <c r="AJ7" s="95"/>
      <c r="AL7" s="95"/>
      <c r="AN7" s="95"/>
      <c r="AP7" s="95"/>
      <c r="AR7" s="95"/>
      <c r="AT7" s="95"/>
      <c r="AV7" s="95"/>
      <c r="AX7" s="95"/>
      <c r="AZ7" s="95"/>
    </row>
    <row r="8" spans="2:52" ht="24.75" customHeight="1" x14ac:dyDescent="0.3">
      <c r="B8" s="87" t="s">
        <v>2</v>
      </c>
      <c r="C8" s="16">
        <v>234</v>
      </c>
      <c r="D8" s="23">
        <f t="shared" ref="D8" si="0">C8*100/C7</f>
        <v>0.73020033701554021</v>
      </c>
      <c r="E8" s="16">
        <v>328</v>
      </c>
      <c r="F8" s="23">
        <f t="shared" ref="F8" si="1">E8*100/E7</f>
        <v>0.69495942538720679</v>
      </c>
      <c r="G8" s="16">
        <v>608</v>
      </c>
      <c r="H8" s="23">
        <f>G8*100/G7</f>
        <v>1.2250901690543836</v>
      </c>
      <c r="I8" s="16">
        <v>677</v>
      </c>
      <c r="J8" s="23">
        <f>I8*100/I7</f>
        <v>1.5906581142360376</v>
      </c>
      <c r="K8" s="16">
        <v>934</v>
      </c>
      <c r="L8" s="23">
        <f>K8*100/K7</f>
        <v>1.9763013118916632</v>
      </c>
      <c r="M8" s="16">
        <v>837</v>
      </c>
      <c r="N8" s="23">
        <f>M8*100/M7</f>
        <v>1.4924308614018509</v>
      </c>
      <c r="O8" s="16">
        <v>815</v>
      </c>
      <c r="P8" s="23">
        <f>O8*100/O7</f>
        <v>1.4210489608034593</v>
      </c>
      <c r="Q8" s="16">
        <v>937</v>
      </c>
      <c r="R8" s="23">
        <f>Q8*100/Q7</f>
        <v>1.7807932797384876</v>
      </c>
      <c r="S8" s="16">
        <v>847</v>
      </c>
      <c r="T8" s="23">
        <f>S8*100/S7</f>
        <v>1.4520082971902697</v>
      </c>
      <c r="U8" s="16">
        <v>595</v>
      </c>
      <c r="V8" s="23">
        <f>U8*100/U7</f>
        <v>1.0625948745423699</v>
      </c>
      <c r="W8" s="16">
        <v>715</v>
      </c>
      <c r="X8" s="23">
        <f>W8*100/W7</f>
        <v>1.3289962825278809</v>
      </c>
      <c r="Y8" s="16">
        <v>693</v>
      </c>
      <c r="Z8" s="23">
        <f>Y8*100/Y7</f>
        <v>1.235404224975488</v>
      </c>
      <c r="AA8" s="16">
        <v>478</v>
      </c>
      <c r="AB8" s="23">
        <f>AA8*100/AA7</f>
        <v>0.83649790875522811</v>
      </c>
      <c r="AC8" s="16">
        <v>417</v>
      </c>
      <c r="AD8" s="23">
        <f>AC8*100/AC7</f>
        <v>0.79160180720604423</v>
      </c>
      <c r="AF8" s="95"/>
      <c r="AH8" s="95"/>
      <c r="AJ8" s="95"/>
      <c r="AL8" s="95"/>
      <c r="AN8" s="95"/>
      <c r="AP8" s="95"/>
      <c r="AR8" s="95"/>
      <c r="AT8" s="95"/>
      <c r="AV8" s="95"/>
      <c r="AX8" s="95"/>
      <c r="AZ8" s="95"/>
    </row>
    <row r="9" spans="2:52" ht="24.75" customHeight="1" x14ac:dyDescent="0.3">
      <c r="B9" s="87" t="s">
        <v>3</v>
      </c>
      <c r="C9" s="22">
        <v>470</v>
      </c>
      <c r="D9" s="23">
        <f>C9*100/C7</f>
        <v>1.4666417025525806</v>
      </c>
      <c r="E9" s="22">
        <v>607</v>
      </c>
      <c r="F9" s="23">
        <f>E9*100/E7</f>
        <v>1.2860986927135198</v>
      </c>
      <c r="G9" s="22">
        <v>850</v>
      </c>
      <c r="H9" s="23">
        <f>G9*100/G7</f>
        <v>1.7127082955530033</v>
      </c>
      <c r="I9" s="22">
        <v>541</v>
      </c>
      <c r="J9" s="23">
        <f>I9*100/I7</f>
        <v>1.2711167500763609</v>
      </c>
      <c r="K9" s="16">
        <v>804</v>
      </c>
      <c r="L9" s="23">
        <f>K9*100/K7</f>
        <v>1.7012272534913246</v>
      </c>
      <c r="M9" s="16">
        <v>751</v>
      </c>
      <c r="N9" s="23">
        <f>M9*100/M7</f>
        <v>1.3390867107679689</v>
      </c>
      <c r="O9" s="16">
        <v>875</v>
      </c>
      <c r="P9" s="23">
        <f>O9*100/O7</f>
        <v>1.5256660622123031</v>
      </c>
      <c r="Q9" s="16">
        <v>743</v>
      </c>
      <c r="R9" s="23">
        <f>Q9*100/Q7</f>
        <v>1.4120911492483419</v>
      </c>
      <c r="S9" s="16">
        <v>1161</v>
      </c>
      <c r="T9" s="23">
        <f>S9*100/S7</f>
        <v>1.9902970874119281</v>
      </c>
      <c r="U9" s="25">
        <v>787</v>
      </c>
      <c r="V9" s="23">
        <f>U9*100/U7</f>
        <v>1.4054826323778908</v>
      </c>
      <c r="W9" s="25">
        <v>2225</v>
      </c>
      <c r="X9" s="23">
        <f>W9*100/W7</f>
        <v>4.1356877323420074</v>
      </c>
      <c r="Y9" s="25">
        <v>1636</v>
      </c>
      <c r="Z9" s="23">
        <f>Y9*100/Y7</f>
        <v>2.9164809697834033</v>
      </c>
      <c r="AA9" s="25">
        <v>1153</v>
      </c>
      <c r="AB9" s="23">
        <f>AA9*100/AA7</f>
        <v>2.0177449556376108</v>
      </c>
      <c r="AC9" s="25">
        <v>909</v>
      </c>
      <c r="AD9" s="23">
        <f>AC9*100/AC7</f>
        <v>1.7255780401685714</v>
      </c>
      <c r="AF9" s="95"/>
      <c r="AH9" s="95"/>
      <c r="AJ9" s="95"/>
      <c r="AL9" s="95"/>
      <c r="AN9" s="95"/>
      <c r="AP9" s="95"/>
      <c r="AR9" s="95"/>
      <c r="AT9" s="95"/>
      <c r="AV9" s="95"/>
      <c r="AX9" s="95"/>
      <c r="AZ9" s="95"/>
    </row>
    <row r="10" spans="2:52" ht="24.75" customHeight="1" x14ac:dyDescent="0.3">
      <c r="B10" s="87" t="s">
        <v>436</v>
      </c>
      <c r="C10" s="22"/>
      <c r="D10" s="23"/>
      <c r="E10" s="22"/>
      <c r="F10" s="23"/>
      <c r="G10" s="22"/>
      <c r="H10" s="8"/>
      <c r="I10" s="8"/>
      <c r="J10" s="8"/>
      <c r="K10" s="8"/>
      <c r="L10" s="8"/>
      <c r="M10" s="8"/>
      <c r="N10" s="8"/>
      <c r="O10" s="8"/>
      <c r="P10" s="8"/>
      <c r="Q10" s="8"/>
      <c r="R10" s="8"/>
      <c r="S10" s="8"/>
      <c r="T10" s="8"/>
      <c r="U10" s="8"/>
      <c r="V10" s="8"/>
      <c r="W10" s="8"/>
      <c r="X10" s="8"/>
      <c r="Y10" s="8"/>
      <c r="Z10" s="8"/>
      <c r="AA10" s="8"/>
      <c r="AB10" s="8"/>
      <c r="AC10" s="25">
        <v>263</v>
      </c>
      <c r="AD10" s="23">
        <f>AC10*100/AC7</f>
        <v>0.49925965298606628</v>
      </c>
      <c r="AF10" s="95"/>
      <c r="AH10" s="95"/>
      <c r="AJ10" s="95"/>
      <c r="AL10" s="95"/>
      <c r="AN10" s="95"/>
      <c r="AP10" s="95"/>
      <c r="AR10" s="95"/>
      <c r="AT10" s="95"/>
      <c r="AV10" s="95"/>
      <c r="AX10" s="95"/>
      <c r="AZ10" s="95"/>
    </row>
    <row r="11" spans="2:52" ht="24.75" customHeight="1" x14ac:dyDescent="0.3">
      <c r="B11" s="87" t="s">
        <v>6</v>
      </c>
      <c r="C11" s="9"/>
      <c r="D11" s="8"/>
      <c r="E11" s="16">
        <v>1903</v>
      </c>
      <c r="F11" s="23">
        <f>E11*100/E7</f>
        <v>4.0320359344873618</v>
      </c>
      <c r="G11" s="16">
        <v>1995</v>
      </c>
      <c r="H11" s="23">
        <f>G11*100/G7</f>
        <v>4.0198271172096955</v>
      </c>
      <c r="I11" s="63">
        <v>1595</v>
      </c>
      <c r="J11" s="24">
        <f>I11*100/I7</f>
        <v>3.7475623223138554</v>
      </c>
      <c r="K11" s="7"/>
      <c r="L11" s="8"/>
      <c r="M11" s="8"/>
      <c r="N11" s="8"/>
      <c r="O11" s="8"/>
      <c r="P11" s="8"/>
      <c r="Q11" s="8"/>
      <c r="R11" s="8"/>
      <c r="S11" s="7"/>
      <c r="T11" s="8"/>
      <c r="U11" s="8"/>
      <c r="V11" s="8"/>
      <c r="W11" s="8"/>
      <c r="X11" s="8"/>
      <c r="Y11" s="8"/>
      <c r="Z11" s="8"/>
      <c r="AA11" s="8"/>
      <c r="AB11" s="8"/>
      <c r="AC11" s="8"/>
      <c r="AD11" s="8"/>
      <c r="AF11" s="95"/>
      <c r="AH11" s="95"/>
      <c r="AJ11" s="95"/>
      <c r="AL11" s="95"/>
      <c r="AN11" s="95"/>
      <c r="AP11" s="95"/>
      <c r="AR11" s="95"/>
      <c r="AT11" s="95"/>
      <c r="AV11" s="95"/>
      <c r="AX11" s="95"/>
      <c r="AZ11" s="95"/>
    </row>
    <row r="12" spans="2:52" ht="24.75" customHeight="1" x14ac:dyDescent="0.3">
      <c r="B12" s="87" t="s">
        <v>7</v>
      </c>
      <c r="C12" s="9"/>
      <c r="D12" s="8"/>
      <c r="E12" s="7"/>
      <c r="F12" s="8"/>
      <c r="G12" s="7"/>
      <c r="H12" s="8"/>
      <c r="I12" s="7"/>
      <c r="J12" s="8"/>
      <c r="K12" s="7"/>
      <c r="L12" s="8"/>
      <c r="M12" s="8"/>
      <c r="N12" s="8"/>
      <c r="O12" s="8"/>
      <c r="P12" s="8"/>
      <c r="Q12" s="8"/>
      <c r="R12" s="8"/>
      <c r="S12" s="16">
        <v>2880</v>
      </c>
      <c r="T12" s="23">
        <f>S12*100/S7</f>
        <v>4.9371710695489686</v>
      </c>
      <c r="U12" s="25">
        <v>2472</v>
      </c>
      <c r="V12" s="23">
        <f>U12*100/U7</f>
        <v>4.414679882132333</v>
      </c>
      <c r="W12" s="7"/>
      <c r="X12" s="8"/>
      <c r="Y12" s="7"/>
      <c r="Z12" s="8"/>
      <c r="AA12" s="7"/>
      <c r="AB12" s="8"/>
      <c r="AC12" s="25">
        <v>506</v>
      </c>
      <c r="AD12" s="23">
        <f>AC12*100/AC7</f>
        <v>0.96055279243707048</v>
      </c>
      <c r="AF12" s="95"/>
      <c r="AH12" s="95"/>
      <c r="AJ12" s="95"/>
      <c r="AL12" s="95"/>
      <c r="AN12" s="95"/>
      <c r="AP12" s="95"/>
      <c r="AR12" s="95"/>
      <c r="AT12" s="95"/>
      <c r="AV12" s="95"/>
      <c r="AX12" s="95"/>
      <c r="AZ12" s="95"/>
    </row>
    <row r="13" spans="2:52" ht="24.75" customHeight="1" x14ac:dyDescent="0.3">
      <c r="B13" s="87" t="s">
        <v>29</v>
      </c>
      <c r="C13" s="22">
        <v>5786</v>
      </c>
      <c r="D13" s="23">
        <f>C13*100/C7</f>
        <v>18.055295512700493</v>
      </c>
      <c r="E13" s="25">
        <v>4337</v>
      </c>
      <c r="F13" s="24">
        <f>E13*100/E7</f>
        <v>9.1891433777570608</v>
      </c>
      <c r="G13" s="25">
        <v>3807</v>
      </c>
      <c r="H13" s="24">
        <f>G13*100/G7</f>
        <v>7.6709182131415101</v>
      </c>
      <c r="I13" s="25">
        <v>2814</v>
      </c>
      <c r="J13" s="24">
        <f>I13*100/I7</f>
        <v>6.6116867554803695</v>
      </c>
      <c r="K13" s="7"/>
      <c r="L13" s="8"/>
      <c r="M13" s="8"/>
      <c r="N13" s="8"/>
      <c r="O13" s="8"/>
      <c r="P13" s="8"/>
      <c r="Q13" s="8"/>
      <c r="R13" s="8"/>
      <c r="S13" s="7"/>
      <c r="T13" s="8"/>
      <c r="U13" s="8"/>
      <c r="V13" s="8"/>
      <c r="W13" s="8"/>
      <c r="X13" s="8"/>
      <c r="Y13" s="8"/>
      <c r="Z13" s="8"/>
      <c r="AA13" s="8"/>
      <c r="AB13" s="8"/>
      <c r="AC13" s="8"/>
      <c r="AD13" s="8"/>
      <c r="AF13" s="95"/>
      <c r="AH13" s="95"/>
      <c r="AJ13" s="95"/>
      <c r="AL13" s="95"/>
      <c r="AN13" s="95"/>
      <c r="AP13" s="95"/>
      <c r="AR13" s="95"/>
      <c r="AT13" s="95"/>
      <c r="AV13" s="95"/>
      <c r="AX13" s="95"/>
      <c r="AZ13" s="95"/>
    </row>
    <row r="14" spans="2:52" ht="24.75" customHeight="1" x14ac:dyDescent="0.3">
      <c r="B14" s="87" t="s">
        <v>8</v>
      </c>
      <c r="C14" s="7"/>
      <c r="D14" s="8"/>
      <c r="E14" s="8"/>
      <c r="F14" s="8"/>
      <c r="G14" s="8"/>
      <c r="H14" s="8"/>
      <c r="I14" s="8"/>
      <c r="J14" s="8"/>
      <c r="K14" s="7"/>
      <c r="L14" s="8"/>
      <c r="M14" s="16">
        <v>6575</v>
      </c>
      <c r="N14" s="23">
        <f>M14*100/M7</f>
        <v>11.723695237415972</v>
      </c>
      <c r="O14" s="16">
        <v>3301</v>
      </c>
      <c r="P14" s="23">
        <f>O14*100/O7</f>
        <v>5.7556841958432141</v>
      </c>
      <c r="Q14" s="8"/>
      <c r="R14" s="8"/>
      <c r="S14" s="16">
        <v>4535</v>
      </c>
      <c r="T14" s="23">
        <f>S14*100/S7</f>
        <v>7.7743301390293658</v>
      </c>
      <c r="U14" s="25">
        <v>5612</v>
      </c>
      <c r="V14" s="23">
        <f>U14*100/U7</f>
        <v>10.022323421734084</v>
      </c>
      <c r="W14" s="25">
        <v>7819</v>
      </c>
      <c r="X14" s="23">
        <f>W14*100/W7</f>
        <v>14.533457249070633</v>
      </c>
      <c r="Y14" s="25">
        <v>4819</v>
      </c>
      <c r="Z14" s="23">
        <f>Y14*100/Y7</f>
        <v>8.5907834922898658</v>
      </c>
      <c r="AA14" s="8"/>
      <c r="AB14" s="8"/>
      <c r="AC14" s="8"/>
      <c r="AD14" s="8"/>
      <c r="AF14" s="95"/>
      <c r="AH14" s="95"/>
      <c r="AJ14" s="95"/>
      <c r="AL14" s="95"/>
      <c r="AN14" s="95"/>
      <c r="AP14" s="95"/>
      <c r="AR14" s="95"/>
      <c r="AT14" s="95"/>
      <c r="AV14" s="95"/>
      <c r="AX14" s="95"/>
      <c r="AZ14" s="95"/>
    </row>
    <row r="15" spans="2:52" ht="24.75" customHeight="1" x14ac:dyDescent="0.3">
      <c r="B15" s="87" t="s">
        <v>10</v>
      </c>
      <c r="C15" s="7"/>
      <c r="D15" s="8"/>
      <c r="E15" s="9"/>
      <c r="F15" s="8"/>
      <c r="G15" s="8"/>
      <c r="H15" s="8"/>
      <c r="I15" s="8"/>
      <c r="J15" s="8"/>
      <c r="K15" s="7"/>
      <c r="L15" s="8"/>
      <c r="M15" s="8"/>
      <c r="N15" s="8"/>
      <c r="O15" s="8"/>
      <c r="P15" s="8"/>
      <c r="Q15" s="8"/>
      <c r="R15" s="8"/>
      <c r="S15" s="7"/>
      <c r="T15" s="8"/>
      <c r="U15" s="7"/>
      <c r="V15" s="8"/>
      <c r="W15" s="7"/>
      <c r="X15" s="8"/>
      <c r="Y15" s="7"/>
      <c r="Z15" s="8"/>
      <c r="AA15" s="25">
        <v>1471</v>
      </c>
      <c r="AB15" s="23">
        <f>AA15*100/AA7</f>
        <v>2.574243564391089</v>
      </c>
      <c r="AC15" s="25">
        <v>7787</v>
      </c>
      <c r="AD15" s="23">
        <f>AC15*100/AC7</f>
        <v>14.782262044876418</v>
      </c>
      <c r="AF15" s="95"/>
      <c r="AH15" s="95"/>
      <c r="AJ15" s="95"/>
      <c r="AL15" s="95"/>
      <c r="AN15" s="95"/>
      <c r="AP15" s="95"/>
      <c r="AR15" s="95"/>
      <c r="AT15" s="95"/>
      <c r="AV15" s="95"/>
      <c r="AX15" s="95"/>
      <c r="AZ15" s="95"/>
    </row>
    <row r="16" spans="2:52" ht="24.75" customHeight="1" x14ac:dyDescent="0.3">
      <c r="B16" s="87" t="s">
        <v>31</v>
      </c>
      <c r="C16" s="25">
        <v>884</v>
      </c>
      <c r="D16" s="24">
        <f>C16*100/C7</f>
        <v>2.7585346065031517</v>
      </c>
      <c r="E16" s="9"/>
      <c r="F16" s="8"/>
      <c r="G16" s="8"/>
      <c r="H16" s="8"/>
      <c r="I16" s="7"/>
      <c r="J16" s="8"/>
      <c r="K16" s="7"/>
      <c r="L16" s="8"/>
      <c r="M16" s="8"/>
      <c r="N16" s="8"/>
      <c r="O16" s="8"/>
      <c r="P16" s="8"/>
      <c r="Q16" s="8"/>
      <c r="R16" s="8"/>
      <c r="S16" s="7"/>
      <c r="T16" s="8"/>
      <c r="U16" s="7"/>
      <c r="V16" s="8"/>
      <c r="W16" s="7"/>
      <c r="X16" s="8"/>
      <c r="Y16" s="7"/>
      <c r="Z16" s="8"/>
      <c r="AA16" s="7"/>
      <c r="AB16" s="8"/>
      <c r="AC16" s="7"/>
      <c r="AD16" s="8"/>
      <c r="AF16" s="95"/>
      <c r="AH16" s="95"/>
      <c r="AJ16" s="95"/>
      <c r="AL16" s="95"/>
      <c r="AN16" s="95"/>
      <c r="AP16" s="95"/>
      <c r="AR16" s="95"/>
      <c r="AT16" s="95"/>
      <c r="AV16" s="95"/>
      <c r="AX16" s="95"/>
      <c r="AZ16" s="95"/>
    </row>
    <row r="17" spans="2:52" ht="24.75" customHeight="1" x14ac:dyDescent="0.3">
      <c r="B17" s="87" t="s">
        <v>30</v>
      </c>
      <c r="C17" s="25">
        <v>1937</v>
      </c>
      <c r="D17" s="24">
        <f>C17*100/C7</f>
        <v>6.0444361230730825</v>
      </c>
      <c r="E17" s="9"/>
      <c r="F17" s="8"/>
      <c r="G17" s="8"/>
      <c r="H17" s="8"/>
      <c r="I17" s="7"/>
      <c r="J17" s="8"/>
      <c r="K17" s="7"/>
      <c r="L17" s="8"/>
      <c r="M17" s="8"/>
      <c r="N17" s="8"/>
      <c r="O17" s="8"/>
      <c r="P17" s="8"/>
      <c r="Q17" s="8"/>
      <c r="R17" s="8"/>
      <c r="S17" s="7"/>
      <c r="T17" s="8"/>
      <c r="U17" s="7"/>
      <c r="V17" s="8"/>
      <c r="W17" s="7"/>
      <c r="X17" s="8"/>
      <c r="Y17" s="7"/>
      <c r="Z17" s="8"/>
      <c r="AA17" s="7"/>
      <c r="AB17" s="8"/>
      <c r="AC17" s="7"/>
      <c r="AD17" s="8"/>
      <c r="AF17" s="95"/>
      <c r="AH17" s="95"/>
      <c r="AJ17" s="95"/>
      <c r="AL17" s="95"/>
      <c r="AN17" s="95"/>
      <c r="AP17" s="95"/>
      <c r="AR17" s="95"/>
      <c r="AT17" s="95"/>
      <c r="AV17" s="95"/>
      <c r="AX17" s="95"/>
      <c r="AZ17" s="95"/>
    </row>
    <row r="18" spans="2:52" ht="24.75" customHeight="1" x14ac:dyDescent="0.3">
      <c r="B18" s="87" t="s">
        <v>11</v>
      </c>
      <c r="C18" s="7"/>
      <c r="D18" s="8"/>
      <c r="E18" s="9"/>
      <c r="F18" s="8"/>
      <c r="G18" s="8"/>
      <c r="H18" s="8"/>
      <c r="I18" s="8"/>
      <c r="J18" s="8"/>
      <c r="K18" s="7"/>
      <c r="L18" s="8"/>
      <c r="M18" s="8"/>
      <c r="N18" s="8"/>
      <c r="O18" s="8"/>
      <c r="P18" s="8"/>
      <c r="Q18" s="8"/>
      <c r="R18" s="8"/>
      <c r="S18" s="7"/>
      <c r="T18" s="8"/>
      <c r="U18" s="7"/>
      <c r="V18" s="8"/>
      <c r="W18" s="7"/>
      <c r="X18" s="8"/>
      <c r="Y18" s="7"/>
      <c r="Z18" s="8"/>
      <c r="AA18" s="25">
        <v>718</v>
      </c>
      <c r="AB18" s="23">
        <f>AA18*100/AA7</f>
        <v>1.2564968587578531</v>
      </c>
      <c r="AC18" s="25">
        <v>1243</v>
      </c>
      <c r="AD18" s="23">
        <f>AC18*100/AC7</f>
        <v>2.3596188162041081</v>
      </c>
      <c r="AF18" s="95"/>
      <c r="AH18" s="95"/>
      <c r="AJ18" s="95"/>
      <c r="AL18" s="95"/>
      <c r="AN18" s="95"/>
      <c r="AP18" s="95"/>
      <c r="AR18" s="95"/>
      <c r="AT18" s="95"/>
      <c r="AV18" s="95"/>
      <c r="AX18" s="95"/>
      <c r="AZ18" s="95"/>
    </row>
    <row r="19" spans="2:52" ht="24.75" customHeight="1" x14ac:dyDescent="0.3">
      <c r="B19" s="87" t="s">
        <v>12</v>
      </c>
      <c r="C19" s="7"/>
      <c r="D19" s="8"/>
      <c r="E19" s="9"/>
      <c r="F19" s="8"/>
      <c r="G19" s="8"/>
      <c r="H19" s="8"/>
      <c r="I19" s="8"/>
      <c r="J19" s="8"/>
      <c r="K19" s="7"/>
      <c r="L19" s="8"/>
      <c r="M19" s="8"/>
      <c r="N19" s="8"/>
      <c r="O19" s="8"/>
      <c r="P19" s="8"/>
      <c r="Q19" s="8"/>
      <c r="R19" s="8"/>
      <c r="S19" s="7"/>
      <c r="T19" s="8"/>
      <c r="U19" s="7"/>
      <c r="V19" s="8"/>
      <c r="W19" s="7"/>
      <c r="X19" s="8"/>
      <c r="Y19" s="7"/>
      <c r="Z19" s="8"/>
      <c r="AA19" s="25">
        <v>966</v>
      </c>
      <c r="AB19" s="23">
        <f>AA19*100/AA7</f>
        <v>1.6904957737605657</v>
      </c>
      <c r="AC19" s="25">
        <v>10043</v>
      </c>
      <c r="AD19" s="23">
        <f>AC19*100/AC7</f>
        <v>19.064884771631419</v>
      </c>
      <c r="AF19" s="95"/>
      <c r="AH19" s="95"/>
      <c r="AJ19" s="95"/>
      <c r="AL19" s="95"/>
      <c r="AN19" s="95"/>
      <c r="AP19" s="95"/>
      <c r="AR19" s="95"/>
      <c r="AT19" s="95"/>
      <c r="AV19" s="95"/>
      <c r="AX19" s="95"/>
      <c r="AZ19" s="95"/>
    </row>
    <row r="20" spans="2:52" ht="24.75" customHeight="1" x14ac:dyDescent="0.3">
      <c r="B20" s="87" t="s">
        <v>45</v>
      </c>
      <c r="C20" s="7"/>
      <c r="D20" s="8"/>
      <c r="E20" s="9"/>
      <c r="F20" s="8"/>
      <c r="G20" s="8"/>
      <c r="H20" s="8"/>
      <c r="I20" s="8"/>
      <c r="J20" s="8"/>
      <c r="K20" s="7"/>
      <c r="L20" s="8"/>
      <c r="M20" s="8"/>
      <c r="N20" s="8"/>
      <c r="O20" s="8"/>
      <c r="P20" s="8"/>
      <c r="Q20" s="8"/>
      <c r="R20" s="8"/>
      <c r="S20" s="7"/>
      <c r="T20" s="8"/>
      <c r="U20" s="7"/>
      <c r="V20" s="8"/>
      <c r="W20" s="7"/>
      <c r="X20" s="8"/>
      <c r="Y20" s="7"/>
      <c r="Z20" s="8"/>
      <c r="AA20" s="25">
        <v>252</v>
      </c>
      <c r="AB20" s="23">
        <f>AA20*100/AA7</f>
        <v>0.44099889750275623</v>
      </c>
      <c r="AC20" s="25">
        <v>309</v>
      </c>
      <c r="AD20" s="23">
        <f>AC20*100/AC7</f>
        <v>0.58658263411670908</v>
      </c>
      <c r="AF20" s="95"/>
      <c r="AH20" s="95"/>
      <c r="AJ20" s="95"/>
      <c r="AL20" s="95"/>
      <c r="AN20" s="95"/>
      <c r="AP20" s="95"/>
      <c r="AR20" s="95"/>
      <c r="AT20" s="95"/>
      <c r="AV20" s="95"/>
      <c r="AX20" s="95"/>
      <c r="AZ20" s="95"/>
    </row>
    <row r="21" spans="2:52" ht="24.75" customHeight="1" x14ac:dyDescent="0.3">
      <c r="B21" s="87" t="s">
        <v>13</v>
      </c>
      <c r="C21" s="7"/>
      <c r="D21" s="8"/>
      <c r="E21" s="9"/>
      <c r="F21" s="8"/>
      <c r="G21" s="8"/>
      <c r="H21" s="8"/>
      <c r="I21" s="8"/>
      <c r="J21" s="8"/>
      <c r="K21" s="7"/>
      <c r="L21" s="8"/>
      <c r="M21" s="63">
        <v>255</v>
      </c>
      <c r="N21" s="24">
        <f>M21*100/M7</f>
        <v>0.45468323734464988</v>
      </c>
      <c r="O21" s="8"/>
      <c r="P21" s="8"/>
      <c r="Q21" s="8"/>
      <c r="R21" s="8"/>
      <c r="S21" s="7"/>
      <c r="T21" s="8"/>
      <c r="U21" s="25">
        <v>1284</v>
      </c>
      <c r="V21" s="23">
        <f>U21*100/U7</f>
        <v>2.2930618805250469</v>
      </c>
      <c r="W21" s="7"/>
      <c r="X21" s="8"/>
      <c r="Y21" s="7"/>
      <c r="Z21" s="8"/>
      <c r="AA21" s="7"/>
      <c r="AB21" s="8"/>
      <c r="AC21" s="25">
        <v>179</v>
      </c>
      <c r="AD21" s="23">
        <f>AC21*100/AC7</f>
        <v>0.33980029613880558</v>
      </c>
      <c r="AF21" s="95"/>
      <c r="AH21" s="95"/>
      <c r="AJ21" s="95"/>
      <c r="AL21" s="95"/>
      <c r="AN21" s="95"/>
      <c r="AP21" s="95"/>
      <c r="AR21" s="95"/>
      <c r="AT21" s="95"/>
      <c r="AV21" s="95"/>
      <c r="AX21" s="95"/>
      <c r="AZ21" s="95"/>
    </row>
    <row r="22" spans="2:52" ht="24.75" customHeight="1" x14ac:dyDescent="0.3">
      <c r="B22" s="87" t="s">
        <v>44</v>
      </c>
      <c r="C22" s="7"/>
      <c r="D22" s="8"/>
      <c r="E22" s="9"/>
      <c r="F22" s="8"/>
      <c r="G22" s="8"/>
      <c r="H22" s="8"/>
      <c r="I22" s="8"/>
      <c r="J22" s="8"/>
      <c r="K22" s="7"/>
      <c r="L22" s="8"/>
      <c r="M22" s="8"/>
      <c r="N22" s="8"/>
      <c r="O22" s="8"/>
      <c r="P22" s="8"/>
      <c r="Q22" s="8"/>
      <c r="R22" s="8"/>
      <c r="S22" s="7"/>
      <c r="T22" s="8"/>
      <c r="U22" s="8"/>
      <c r="V22" s="8"/>
      <c r="W22" s="8"/>
      <c r="X22" s="8"/>
      <c r="Y22" s="25">
        <v>2261</v>
      </c>
      <c r="Z22" s="23">
        <f>Y22*100/Y7</f>
        <v>4.0306622693644707</v>
      </c>
      <c r="AA22" s="8"/>
      <c r="AB22" s="8"/>
      <c r="AC22" s="8"/>
      <c r="AD22" s="8"/>
      <c r="AF22" s="95"/>
      <c r="AH22" s="95"/>
      <c r="AJ22" s="95"/>
      <c r="AL22" s="95"/>
      <c r="AN22" s="95"/>
      <c r="AP22" s="95"/>
      <c r="AR22" s="95"/>
      <c r="AT22" s="95"/>
      <c r="AV22" s="95"/>
      <c r="AX22" s="95"/>
      <c r="AZ22" s="95"/>
    </row>
    <row r="23" spans="2:52" ht="24.75" customHeight="1" x14ac:dyDescent="0.3">
      <c r="B23" s="87" t="s">
        <v>435</v>
      </c>
      <c r="C23" s="7"/>
      <c r="D23" s="8"/>
      <c r="E23" s="9"/>
      <c r="F23" s="8"/>
      <c r="G23" s="8"/>
      <c r="H23" s="8"/>
      <c r="I23" s="8"/>
      <c r="J23" s="8"/>
      <c r="K23" s="7"/>
      <c r="L23" s="8"/>
      <c r="M23" s="8"/>
      <c r="N23" s="8"/>
      <c r="O23" s="8"/>
      <c r="P23" s="8"/>
      <c r="Q23" s="8"/>
      <c r="R23" s="8"/>
      <c r="S23" s="7"/>
      <c r="T23" s="8"/>
      <c r="U23" s="8"/>
      <c r="V23" s="8"/>
      <c r="W23" s="8"/>
      <c r="X23" s="8"/>
      <c r="Y23" s="8"/>
      <c r="Z23" s="8"/>
      <c r="AA23" s="8"/>
      <c r="AB23" s="8"/>
      <c r="AC23" s="25">
        <v>290</v>
      </c>
      <c r="AD23" s="23">
        <f>AC23*100/AC7</f>
        <v>0.55051444625840007</v>
      </c>
      <c r="AF23" s="95"/>
      <c r="AH23" s="95"/>
      <c r="AJ23" s="95"/>
      <c r="AL23" s="95"/>
      <c r="AN23" s="95"/>
      <c r="AP23" s="95"/>
      <c r="AR23" s="95"/>
      <c r="AT23" s="95"/>
      <c r="AV23" s="95"/>
      <c r="AX23" s="95"/>
      <c r="AZ23" s="95"/>
    </row>
    <row r="24" spans="2:52" ht="24.75" customHeight="1" x14ac:dyDescent="0.3">
      <c r="B24" s="87" t="s">
        <v>14</v>
      </c>
      <c r="C24" s="7"/>
      <c r="D24" s="8"/>
      <c r="E24" s="9"/>
      <c r="F24" s="8"/>
      <c r="G24" s="8"/>
      <c r="H24" s="8"/>
      <c r="I24" s="8"/>
      <c r="J24" s="8"/>
      <c r="K24" s="7"/>
      <c r="L24" s="8"/>
      <c r="M24" s="8"/>
      <c r="N24" s="8"/>
      <c r="O24" s="8"/>
      <c r="P24" s="8"/>
      <c r="Q24" s="8"/>
      <c r="R24" s="8"/>
      <c r="S24" s="7"/>
      <c r="T24" s="8"/>
      <c r="U24" s="8"/>
      <c r="V24" s="8"/>
      <c r="W24" s="8"/>
      <c r="X24" s="8"/>
      <c r="Y24" s="8"/>
      <c r="Z24" s="8"/>
      <c r="AA24" s="8"/>
      <c r="AB24" s="8"/>
      <c r="AC24" s="25">
        <v>556</v>
      </c>
      <c r="AD24" s="23">
        <f>AC24*100/AC7</f>
        <v>1.0554690762747256</v>
      </c>
      <c r="AF24" s="95"/>
      <c r="AH24" s="95"/>
      <c r="AJ24" s="95"/>
      <c r="AL24" s="95"/>
      <c r="AN24" s="95"/>
      <c r="AP24" s="95"/>
      <c r="AR24" s="95"/>
      <c r="AT24" s="95"/>
      <c r="AV24" s="95"/>
      <c r="AX24" s="95"/>
      <c r="AZ24" s="95"/>
    </row>
    <row r="25" spans="2:52" ht="24.75" customHeight="1" x14ac:dyDescent="0.3">
      <c r="B25" s="87" t="s">
        <v>15</v>
      </c>
      <c r="C25" s="7"/>
      <c r="D25" s="8"/>
      <c r="E25" s="9"/>
      <c r="F25" s="8"/>
      <c r="G25" s="8"/>
      <c r="H25" s="8"/>
      <c r="I25" s="8"/>
      <c r="J25" s="8"/>
      <c r="K25" s="16">
        <v>1182</v>
      </c>
      <c r="L25" s="23">
        <f>K25*100/K7</f>
        <v>2.5010579771476937</v>
      </c>
      <c r="M25" s="16">
        <v>1171</v>
      </c>
      <c r="N25" s="23">
        <f>M25*100/M7</f>
        <v>2.0879767487473924</v>
      </c>
      <c r="O25" s="16">
        <v>3863</v>
      </c>
      <c r="P25" s="23">
        <f>O25*100/O7</f>
        <v>6.7355977123727158</v>
      </c>
      <c r="Q25" s="16">
        <v>3418</v>
      </c>
      <c r="R25" s="23">
        <f>Q25*100/Q7</f>
        <v>6.4959993918315373</v>
      </c>
      <c r="S25" s="16">
        <v>4815</v>
      </c>
      <c r="T25" s="23">
        <f>S25*100/S7</f>
        <v>8.2543328819021831</v>
      </c>
      <c r="U25" s="25">
        <v>3847</v>
      </c>
      <c r="V25" s="23">
        <f>U25*100/U7</f>
        <v>6.8702562728815071</v>
      </c>
      <c r="W25" s="25">
        <v>4485</v>
      </c>
      <c r="X25" s="23">
        <f>W25*100/W7</f>
        <v>8.3364312267658001</v>
      </c>
      <c r="Y25" s="25">
        <v>2026</v>
      </c>
      <c r="Z25" s="23">
        <f>Y25*100/Y7</f>
        <v>3.6117301007219895</v>
      </c>
      <c r="AA25" s="25">
        <v>1657</v>
      </c>
      <c r="AB25" s="23">
        <f>AA25*100/AA7</f>
        <v>2.8997427506431235</v>
      </c>
      <c r="AC25" s="25">
        <v>1137</v>
      </c>
      <c r="AD25" s="23">
        <f>AC25*100/AC7</f>
        <v>2.1583962944682789</v>
      </c>
      <c r="AF25" s="95"/>
      <c r="AH25" s="95"/>
      <c r="AJ25" s="95"/>
      <c r="AL25" s="95"/>
      <c r="AN25" s="95"/>
      <c r="AP25" s="95"/>
      <c r="AR25" s="95"/>
      <c r="AT25" s="95"/>
      <c r="AV25" s="95"/>
      <c r="AX25" s="95"/>
      <c r="AZ25" s="95"/>
    </row>
    <row r="26" spans="2:52" ht="24.75" customHeight="1" x14ac:dyDescent="0.3">
      <c r="B26" s="87" t="s">
        <v>16</v>
      </c>
      <c r="C26" s="7"/>
      <c r="D26" s="8"/>
      <c r="E26" s="16">
        <v>353</v>
      </c>
      <c r="F26" s="23">
        <f>E26*100/E7</f>
        <v>0.747928893785622</v>
      </c>
      <c r="G26" s="8"/>
      <c r="H26" s="8"/>
      <c r="I26" s="16">
        <v>346</v>
      </c>
      <c r="J26" s="23">
        <f>I26*100/I7</f>
        <v>0.81295082352388337</v>
      </c>
      <c r="K26" s="25">
        <v>1191</v>
      </c>
      <c r="L26" s="24">
        <f>K26*100/K7</f>
        <v>2.5201015658061787</v>
      </c>
      <c r="M26" s="7"/>
      <c r="N26" s="8"/>
      <c r="O26" s="7"/>
      <c r="P26" s="8"/>
      <c r="Q26" s="7"/>
      <c r="R26" s="8"/>
      <c r="S26" s="7"/>
      <c r="T26" s="8"/>
      <c r="U26" s="7"/>
      <c r="V26" s="8"/>
      <c r="W26" s="7"/>
      <c r="X26" s="8"/>
      <c r="Y26" s="25">
        <v>505</v>
      </c>
      <c r="Z26" s="23">
        <f>Y26*100/Y7</f>
        <v>0.90025849006150283</v>
      </c>
      <c r="AA26" s="7"/>
      <c r="AB26" s="8"/>
      <c r="AC26" s="7"/>
      <c r="AD26" s="8"/>
      <c r="AF26" s="95"/>
      <c r="AH26" s="95"/>
      <c r="AJ26" s="95"/>
      <c r="AL26" s="95"/>
      <c r="AN26" s="95"/>
      <c r="AP26" s="95"/>
      <c r="AR26" s="95"/>
      <c r="AT26" s="95"/>
      <c r="AV26" s="95"/>
      <c r="AX26" s="95"/>
      <c r="AZ26" s="95"/>
    </row>
    <row r="27" spans="2:52" ht="24.75" customHeight="1" x14ac:dyDescent="0.3">
      <c r="B27" s="87" t="s">
        <v>17</v>
      </c>
      <c r="C27" s="7"/>
      <c r="D27" s="8"/>
      <c r="E27" s="7"/>
      <c r="F27" s="8"/>
      <c r="G27" s="7"/>
      <c r="H27" s="8"/>
      <c r="I27" s="7"/>
      <c r="J27" s="8"/>
      <c r="K27" s="7"/>
      <c r="L27" s="8"/>
      <c r="M27" s="7"/>
      <c r="N27" s="8"/>
      <c r="O27" s="7"/>
      <c r="P27" s="8"/>
      <c r="Q27" s="7"/>
      <c r="R27" s="8"/>
      <c r="S27" s="7"/>
      <c r="T27" s="8"/>
      <c r="U27" s="25">
        <v>4673</v>
      </c>
      <c r="V27" s="23">
        <f>U27*100/U7</f>
        <v>8.345387981069738</v>
      </c>
      <c r="W27" s="7"/>
      <c r="X27" s="8"/>
      <c r="Y27" s="7"/>
      <c r="Z27" s="8"/>
      <c r="AA27" s="7"/>
      <c r="AB27" s="8"/>
      <c r="AC27" s="7"/>
      <c r="AD27" s="8"/>
      <c r="AF27" s="95"/>
      <c r="AH27" s="95"/>
      <c r="AJ27" s="95"/>
      <c r="AL27" s="95"/>
      <c r="AN27" s="95"/>
      <c r="AP27" s="95"/>
      <c r="AR27" s="95"/>
      <c r="AT27" s="95"/>
      <c r="AV27" s="95"/>
      <c r="AX27" s="95"/>
      <c r="AZ27" s="95"/>
    </row>
    <row r="28" spans="2:52" ht="24.75" customHeight="1" x14ac:dyDescent="0.3">
      <c r="B28" s="87" t="s">
        <v>19</v>
      </c>
      <c r="C28" s="16">
        <v>13617</v>
      </c>
      <c r="D28" s="23">
        <f>C28*100/C7</f>
        <v>42.492042688635088</v>
      </c>
      <c r="E28" s="16">
        <v>28063</v>
      </c>
      <c r="F28" s="23">
        <f>E28*100/E7</f>
        <v>59.459287666588978</v>
      </c>
      <c r="G28" s="16">
        <v>23152</v>
      </c>
      <c r="H28" s="23">
        <f>G28*100/G7</f>
        <v>46.650144068991921</v>
      </c>
      <c r="I28" s="16">
        <v>24130</v>
      </c>
      <c r="J28" s="23">
        <f>I28*100/I7</f>
        <v>56.695096449801461</v>
      </c>
      <c r="K28" s="16">
        <v>21351</v>
      </c>
      <c r="L28" s="23">
        <f>K28*100/K7</f>
        <v>45.177740160812526</v>
      </c>
      <c r="M28" s="16">
        <v>24487</v>
      </c>
      <c r="N28" s="23">
        <f>M28*100/M7</f>
        <v>43.662072285719383</v>
      </c>
      <c r="O28" s="16">
        <v>29206</v>
      </c>
      <c r="P28" s="23">
        <f>O28*100/O7</f>
        <v>50.924117729111451</v>
      </c>
      <c r="Q28" s="16">
        <v>29273</v>
      </c>
      <c r="R28" s="23">
        <f>Q28*100/Q7</f>
        <v>55.634110648649674</v>
      </c>
      <c r="S28" s="16">
        <v>29395</v>
      </c>
      <c r="T28" s="23">
        <f>S28*100/S7</f>
        <v>50.39171652409442</v>
      </c>
      <c r="U28" s="25">
        <v>29236</v>
      </c>
      <c r="V28" s="23">
        <f>U28*100/U7</f>
        <v>52.211804625412981</v>
      </c>
      <c r="W28" s="25">
        <v>17445</v>
      </c>
      <c r="X28" s="23">
        <f>W28*100/W7</f>
        <v>32.42565055762082</v>
      </c>
      <c r="Y28" s="25">
        <v>17980</v>
      </c>
      <c r="Z28" s="23">
        <f>Y28*100/Y7</f>
        <v>32.052767626348157</v>
      </c>
      <c r="AA28" s="8"/>
      <c r="AB28" s="8"/>
      <c r="AC28" s="8"/>
      <c r="AD28" s="8"/>
      <c r="AF28" s="95"/>
      <c r="AH28" s="95"/>
      <c r="AJ28" s="95"/>
      <c r="AL28" s="95"/>
      <c r="AN28" s="95"/>
      <c r="AP28" s="95"/>
      <c r="AR28" s="95"/>
      <c r="AT28" s="95"/>
      <c r="AV28" s="95"/>
      <c r="AX28" s="95"/>
      <c r="AZ28" s="95"/>
    </row>
    <row r="29" spans="2:52" ht="24.75" customHeight="1" x14ac:dyDescent="0.3">
      <c r="B29" s="88" t="s">
        <v>47</v>
      </c>
      <c r="C29" s="7"/>
      <c r="D29" s="8"/>
      <c r="E29" s="7"/>
      <c r="F29" s="8"/>
      <c r="G29" s="7"/>
      <c r="H29" s="8"/>
      <c r="I29" s="7"/>
      <c r="J29" s="8"/>
      <c r="K29" s="7"/>
      <c r="L29" s="8"/>
      <c r="M29" s="7"/>
      <c r="N29" s="8"/>
      <c r="O29" s="7"/>
      <c r="P29" s="8"/>
      <c r="Q29" s="7"/>
      <c r="R29" s="8"/>
      <c r="S29" s="7"/>
      <c r="T29" s="8"/>
      <c r="U29" s="7"/>
      <c r="V29" s="8"/>
      <c r="W29" s="7"/>
      <c r="X29" s="8"/>
      <c r="Y29" s="7"/>
      <c r="Z29" s="8"/>
      <c r="AA29" s="25">
        <v>26835</v>
      </c>
      <c r="AB29" s="23">
        <f>AA29*100/AA7</f>
        <v>46.961132597168508</v>
      </c>
      <c r="AC29" s="25">
        <v>21779</v>
      </c>
      <c r="AD29" s="23">
        <f>AC29*100/AC7</f>
        <v>41.343634914005847</v>
      </c>
      <c r="AF29" s="95"/>
      <c r="AH29" s="95"/>
      <c r="AJ29" s="95"/>
      <c r="AL29" s="95"/>
      <c r="AN29" s="95"/>
      <c r="AP29" s="95"/>
      <c r="AR29" s="95"/>
      <c r="AT29" s="95"/>
      <c r="AV29" s="95"/>
      <c r="AX29" s="95"/>
      <c r="AZ29" s="95"/>
    </row>
    <row r="30" spans="2:52" ht="24.75" customHeight="1" x14ac:dyDescent="0.3">
      <c r="B30" s="87" t="s">
        <v>46</v>
      </c>
      <c r="C30" s="7"/>
      <c r="D30" s="8"/>
      <c r="E30" s="7"/>
      <c r="F30" s="8"/>
      <c r="G30" s="7"/>
      <c r="H30" s="8"/>
      <c r="I30" s="7"/>
      <c r="J30" s="8"/>
      <c r="K30" s="7"/>
      <c r="L30" s="8"/>
      <c r="M30" s="7"/>
      <c r="N30" s="8"/>
      <c r="O30" s="7"/>
      <c r="P30" s="8"/>
      <c r="Q30" s="7"/>
      <c r="R30" s="8"/>
      <c r="S30" s="7"/>
      <c r="T30" s="8"/>
      <c r="U30" s="7"/>
      <c r="V30" s="8"/>
      <c r="W30" s="7"/>
      <c r="X30" s="8"/>
      <c r="Y30" s="7"/>
      <c r="Z30" s="8"/>
      <c r="AA30" s="25">
        <v>258</v>
      </c>
      <c r="AB30" s="23">
        <f>AA30*100/AA7</f>
        <v>0.45149887125282184</v>
      </c>
      <c r="AC30" s="8"/>
      <c r="AD30" s="8"/>
      <c r="AF30" s="95"/>
      <c r="AH30" s="95"/>
      <c r="AJ30" s="95"/>
      <c r="AL30" s="95"/>
      <c r="AN30" s="95"/>
      <c r="AP30" s="95"/>
      <c r="AR30" s="95"/>
      <c r="AT30" s="95"/>
      <c r="AV30" s="95"/>
      <c r="AX30" s="95"/>
      <c r="AZ30" s="95"/>
    </row>
    <row r="31" spans="2:52" ht="24.75" customHeight="1" x14ac:dyDescent="0.3">
      <c r="B31" s="87" t="s">
        <v>42</v>
      </c>
      <c r="C31" s="7"/>
      <c r="D31" s="8"/>
      <c r="E31" s="7"/>
      <c r="F31" s="8"/>
      <c r="G31" s="7"/>
      <c r="H31" s="8"/>
      <c r="I31" s="7"/>
      <c r="J31" s="8"/>
      <c r="K31" s="7"/>
      <c r="L31" s="8"/>
      <c r="M31" s="7"/>
      <c r="N31" s="8"/>
      <c r="O31" s="7"/>
      <c r="P31" s="8"/>
      <c r="Q31" s="7"/>
      <c r="R31" s="8"/>
      <c r="S31" s="7"/>
      <c r="T31" s="8"/>
      <c r="U31" s="7"/>
      <c r="V31" s="8"/>
      <c r="W31" s="7"/>
      <c r="X31" s="8"/>
      <c r="Y31" s="25">
        <v>1331</v>
      </c>
      <c r="Z31" s="23">
        <f>Y31*100/Y7</f>
        <v>2.3727604955878419</v>
      </c>
      <c r="AA31" s="7"/>
      <c r="AB31" s="8"/>
      <c r="AC31" s="7"/>
      <c r="AD31" s="8"/>
      <c r="AF31" s="95"/>
      <c r="AH31" s="95"/>
      <c r="AJ31" s="95"/>
      <c r="AL31" s="95"/>
      <c r="AN31" s="95"/>
      <c r="AP31" s="95"/>
      <c r="AR31" s="95"/>
      <c r="AT31" s="95"/>
      <c r="AV31" s="95"/>
      <c r="AX31" s="95"/>
      <c r="AZ31" s="95"/>
    </row>
    <row r="32" spans="2:52" ht="24.75" customHeight="1" x14ac:dyDescent="0.3">
      <c r="B32" s="87" t="s">
        <v>39</v>
      </c>
      <c r="C32" s="7"/>
      <c r="D32" s="8"/>
      <c r="E32" s="7"/>
      <c r="F32" s="8"/>
      <c r="G32" s="7"/>
      <c r="H32" s="8"/>
      <c r="I32" s="25">
        <v>2992</v>
      </c>
      <c r="J32" s="24">
        <f>I32*100/I7</f>
        <v>7.0299100115128876</v>
      </c>
      <c r="K32" s="7"/>
      <c r="L32" s="8"/>
      <c r="M32" s="7"/>
      <c r="N32" s="8"/>
      <c r="O32" s="7"/>
      <c r="P32" s="8"/>
      <c r="Q32" s="7"/>
      <c r="R32" s="8"/>
      <c r="S32" s="7"/>
      <c r="T32" s="8"/>
      <c r="U32" s="8"/>
      <c r="V32" s="8"/>
      <c r="W32" s="8"/>
      <c r="X32" s="21"/>
      <c r="Y32" s="8"/>
      <c r="Z32" s="21"/>
      <c r="AA32" s="8"/>
      <c r="AB32" s="9"/>
      <c r="AC32" s="8"/>
      <c r="AD32" s="9"/>
      <c r="AF32" s="95"/>
      <c r="AH32" s="95"/>
      <c r="AJ32" s="95"/>
      <c r="AL32" s="95"/>
      <c r="AN32" s="95"/>
      <c r="AP32" s="95"/>
      <c r="AR32" s="95"/>
      <c r="AT32" s="95"/>
      <c r="AV32" s="95"/>
      <c r="AX32" s="95"/>
      <c r="AZ32" s="95"/>
    </row>
    <row r="33" spans="2:52" ht="24.75" customHeight="1" x14ac:dyDescent="0.3">
      <c r="B33" s="87" t="s">
        <v>20</v>
      </c>
      <c r="C33" s="25">
        <v>9118</v>
      </c>
      <c r="D33" s="24">
        <f>C33*100/C7</f>
        <v>28.452849029520063</v>
      </c>
      <c r="E33" s="16">
        <v>9273</v>
      </c>
      <c r="F33" s="23">
        <f>E33*100/E7</f>
        <v>19.647435218340149</v>
      </c>
      <c r="G33" s="16">
        <v>17925</v>
      </c>
      <c r="H33" s="23">
        <f>G33*100/G7</f>
        <v>36.117995526808919</v>
      </c>
      <c r="I33" s="16">
        <v>7770</v>
      </c>
      <c r="J33" s="23">
        <f>I33*100/I7</f>
        <v>18.256149996475646</v>
      </c>
      <c r="K33" s="7"/>
      <c r="L33" s="8"/>
      <c r="M33" s="16">
        <v>17921</v>
      </c>
      <c r="N33" s="23">
        <f>M33*100/M7</f>
        <v>31.954424691974396</v>
      </c>
      <c r="O33" s="16">
        <v>15667</v>
      </c>
      <c r="P33" s="23">
        <f>O33*100/O7</f>
        <v>27.317268796205887</v>
      </c>
      <c r="Q33" s="7"/>
      <c r="R33" s="8"/>
      <c r="S33" s="16">
        <v>14700</v>
      </c>
      <c r="T33" s="23">
        <f>S33*100/S7</f>
        <v>25.200144000822863</v>
      </c>
      <c r="U33" s="25">
        <v>7489</v>
      </c>
      <c r="V33" s="23">
        <f>U33*100/U7</f>
        <v>13.374408429324047</v>
      </c>
      <c r="W33" s="7"/>
      <c r="X33" s="21"/>
      <c r="Y33" s="7"/>
      <c r="Z33" s="21"/>
      <c r="AA33" s="7"/>
      <c r="AB33" s="9"/>
      <c r="AC33" s="25">
        <v>6732</v>
      </c>
      <c r="AD33" s="23">
        <f>AC33*100/AC7</f>
        <v>12.779528455901895</v>
      </c>
      <c r="AF33" s="95"/>
      <c r="AH33" s="95"/>
      <c r="AJ33" s="95"/>
      <c r="AL33" s="95"/>
      <c r="AN33" s="95"/>
      <c r="AP33" s="95"/>
      <c r="AR33" s="95"/>
      <c r="AT33" s="95"/>
      <c r="AV33" s="95"/>
      <c r="AX33" s="95"/>
      <c r="AZ33" s="95"/>
    </row>
    <row r="34" spans="2:52" ht="24.75" customHeight="1" x14ac:dyDescent="0.3">
      <c r="B34" s="87" t="s">
        <v>40</v>
      </c>
      <c r="C34" s="7"/>
      <c r="D34" s="8"/>
      <c r="E34" s="7"/>
      <c r="F34" s="8"/>
      <c r="G34" s="7"/>
      <c r="H34" s="8"/>
      <c r="I34" s="7"/>
      <c r="J34" s="8"/>
      <c r="K34" s="16">
        <v>19103</v>
      </c>
      <c r="L34" s="23">
        <f>K34*100/K7</f>
        <v>40.42107490478206</v>
      </c>
      <c r="M34" s="7"/>
      <c r="N34" s="8"/>
      <c r="O34" s="8"/>
      <c r="P34" s="8"/>
      <c r="Q34" s="16">
        <v>14449</v>
      </c>
      <c r="R34" s="23">
        <f>Q34*100/Q7</f>
        <v>27.460706615732558</v>
      </c>
      <c r="S34" s="7"/>
      <c r="T34" s="8"/>
      <c r="U34" s="7"/>
      <c r="V34" s="8"/>
      <c r="W34" s="7"/>
      <c r="X34" s="8"/>
      <c r="Y34" s="7"/>
      <c r="Z34" s="8"/>
      <c r="AA34" s="7"/>
      <c r="AB34" s="8"/>
      <c r="AC34" s="7"/>
      <c r="AD34" s="8"/>
      <c r="AF34" s="95"/>
      <c r="AH34" s="95"/>
      <c r="AJ34" s="95"/>
      <c r="AL34" s="95"/>
      <c r="AN34" s="95"/>
      <c r="AP34" s="95"/>
      <c r="AR34" s="95"/>
      <c r="AT34" s="95"/>
      <c r="AV34" s="95"/>
      <c r="AX34" s="95"/>
      <c r="AZ34" s="95"/>
    </row>
    <row r="35" spans="2:52" ht="24.75" customHeight="1" x14ac:dyDescent="0.3">
      <c r="B35" s="87" t="s">
        <v>21</v>
      </c>
      <c r="C35" s="7"/>
      <c r="D35" s="8"/>
      <c r="E35" s="7"/>
      <c r="F35" s="8"/>
      <c r="G35" s="7"/>
      <c r="H35" s="8"/>
      <c r="I35" s="7"/>
      <c r="J35" s="8"/>
      <c r="K35" s="7"/>
      <c r="L35" s="8"/>
      <c r="M35" s="16">
        <v>1028</v>
      </c>
      <c r="N35" s="23">
        <f>M35*100/M7</f>
        <v>1.8329975215305887</v>
      </c>
      <c r="O35" s="16">
        <v>464</v>
      </c>
      <c r="P35" s="23">
        <f>O35*100/O7</f>
        <v>0.80903891756172408</v>
      </c>
      <c r="Q35" s="9"/>
      <c r="R35" s="8"/>
      <c r="S35" s="7"/>
      <c r="T35" s="8"/>
      <c r="U35" s="7"/>
      <c r="V35" s="8"/>
      <c r="W35" s="7"/>
      <c r="X35" s="8"/>
      <c r="Y35" s="7"/>
      <c r="Z35" s="8"/>
      <c r="AA35" s="7"/>
      <c r="AB35" s="8"/>
      <c r="AC35" s="7"/>
      <c r="AD35" s="8"/>
      <c r="AF35" s="95"/>
      <c r="AH35" s="95"/>
      <c r="AJ35" s="95"/>
      <c r="AL35" s="95"/>
      <c r="AN35" s="95"/>
      <c r="AP35" s="95"/>
      <c r="AR35" s="95"/>
      <c r="AT35" s="95"/>
      <c r="AV35" s="95"/>
      <c r="AX35" s="95"/>
      <c r="AZ35" s="95"/>
    </row>
    <row r="36" spans="2:52" ht="24.75" customHeight="1" x14ac:dyDescent="0.3">
      <c r="B36" s="88" t="s">
        <v>41</v>
      </c>
      <c r="C36" s="7"/>
      <c r="D36" s="8"/>
      <c r="E36" s="7"/>
      <c r="F36" s="8"/>
      <c r="G36" s="7"/>
      <c r="H36" s="8"/>
      <c r="I36" s="7"/>
      <c r="J36" s="8"/>
      <c r="K36" s="7"/>
      <c r="L36" s="8"/>
      <c r="M36" s="7"/>
      <c r="N36" s="8"/>
      <c r="O36" s="7"/>
      <c r="P36" s="8"/>
      <c r="Q36" s="8"/>
      <c r="R36" s="8"/>
      <c r="S36" s="7"/>
      <c r="T36" s="8"/>
      <c r="U36" s="7"/>
      <c r="V36" s="8"/>
      <c r="W36" s="25">
        <v>21111</v>
      </c>
      <c r="X36" s="23">
        <f>W36*100/W7</f>
        <v>39.239776951672866</v>
      </c>
      <c r="Y36" s="7"/>
      <c r="Z36" s="8"/>
      <c r="AA36" s="7"/>
      <c r="AB36" s="8"/>
      <c r="AC36" s="7"/>
      <c r="AD36" s="8"/>
      <c r="AF36" s="95"/>
      <c r="AH36" s="95"/>
      <c r="AJ36" s="95"/>
      <c r="AL36" s="95"/>
      <c r="AN36" s="95"/>
      <c r="AP36" s="95"/>
      <c r="AR36" s="95"/>
      <c r="AT36" s="95"/>
      <c r="AV36" s="95"/>
      <c r="AX36" s="95"/>
      <c r="AZ36" s="95"/>
    </row>
    <row r="37" spans="2:52" ht="24.75" customHeight="1" x14ac:dyDescent="0.3">
      <c r="B37" s="88" t="s">
        <v>43</v>
      </c>
      <c r="C37" s="7"/>
      <c r="D37" s="8"/>
      <c r="E37" s="7"/>
      <c r="F37" s="8"/>
      <c r="G37" s="7"/>
      <c r="H37" s="8"/>
      <c r="I37" s="7"/>
      <c r="J37" s="8"/>
      <c r="K37" s="7"/>
      <c r="L37" s="8"/>
      <c r="M37" s="7"/>
      <c r="N37" s="8"/>
      <c r="O37" s="7"/>
      <c r="P37" s="8"/>
      <c r="Q37" s="8"/>
      <c r="R37" s="8"/>
      <c r="S37" s="7"/>
      <c r="T37" s="8"/>
      <c r="U37" s="7"/>
      <c r="V37" s="8"/>
      <c r="W37" s="8"/>
      <c r="X37" s="8"/>
      <c r="Y37" s="25">
        <v>23595</v>
      </c>
      <c r="Z37" s="23">
        <f>Y37*100/Y7</f>
        <v>42.062572421784473</v>
      </c>
      <c r="AA37" s="8"/>
      <c r="AB37" s="8"/>
      <c r="AC37" s="8"/>
      <c r="AD37" s="8"/>
      <c r="AF37" s="95"/>
      <c r="AH37" s="95"/>
      <c r="AJ37" s="95"/>
      <c r="AL37" s="95"/>
      <c r="AN37" s="95"/>
      <c r="AP37" s="95"/>
      <c r="AR37" s="95"/>
      <c r="AT37" s="95"/>
      <c r="AV37" s="95"/>
      <c r="AX37" s="95"/>
      <c r="AZ37" s="95"/>
    </row>
    <row r="38" spans="2:52" ht="24.75" customHeight="1" x14ac:dyDescent="0.3">
      <c r="B38" s="88" t="s">
        <v>48</v>
      </c>
      <c r="C38" s="7"/>
      <c r="D38" s="8"/>
      <c r="E38" s="7"/>
      <c r="F38" s="8"/>
      <c r="G38" s="7"/>
      <c r="H38" s="8"/>
      <c r="I38" s="7"/>
      <c r="J38" s="8"/>
      <c r="K38" s="7"/>
      <c r="L38" s="8"/>
      <c r="M38" s="7"/>
      <c r="N38" s="8"/>
      <c r="O38" s="7"/>
      <c r="P38" s="8"/>
      <c r="Q38" s="8"/>
      <c r="R38" s="8"/>
      <c r="S38" s="7"/>
      <c r="T38" s="8"/>
      <c r="U38" s="7"/>
      <c r="V38" s="8"/>
      <c r="W38" s="8"/>
      <c r="X38" s="8"/>
      <c r="Y38" s="8"/>
      <c r="Z38" s="8"/>
      <c r="AA38" s="25">
        <v>22723</v>
      </c>
      <c r="AB38" s="23">
        <f>AA38*100/AA7</f>
        <v>39.765150587123529</v>
      </c>
      <c r="AC38" s="8"/>
      <c r="AD38" s="8"/>
      <c r="AF38" s="95"/>
      <c r="AH38" s="95"/>
      <c r="AJ38" s="95"/>
      <c r="AL38" s="95"/>
      <c r="AN38" s="95"/>
      <c r="AP38" s="95"/>
      <c r="AR38" s="95"/>
      <c r="AT38" s="95"/>
      <c r="AV38" s="95"/>
      <c r="AX38" s="95"/>
      <c r="AZ38" s="95"/>
    </row>
    <row r="39" spans="2:52" ht="24.75" customHeight="1" x14ac:dyDescent="0.3">
      <c r="B39" s="87" t="s">
        <v>22</v>
      </c>
      <c r="C39" s="7"/>
      <c r="D39" s="8"/>
      <c r="E39" s="7"/>
      <c r="F39" s="8"/>
      <c r="G39" s="7"/>
      <c r="H39" s="8"/>
      <c r="I39" s="7"/>
      <c r="J39" s="8"/>
      <c r="K39" s="7"/>
      <c r="L39" s="8"/>
      <c r="M39" s="7"/>
      <c r="N39" s="8"/>
      <c r="O39" s="7"/>
      <c r="P39" s="8"/>
      <c r="Q39" s="8"/>
      <c r="R39" s="8"/>
      <c r="S39" s="7"/>
      <c r="T39" s="8"/>
      <c r="U39" s="7"/>
      <c r="V39" s="8"/>
      <c r="W39" s="7"/>
      <c r="X39" s="8"/>
      <c r="Y39" s="25">
        <v>1249</v>
      </c>
      <c r="Z39" s="23">
        <f>Y39*100/Y7</f>
        <v>2.226579909082806</v>
      </c>
      <c r="AA39" s="25">
        <v>632</v>
      </c>
      <c r="AB39" s="23">
        <f>AA39*100/AA7</f>
        <v>1.1059972350069125</v>
      </c>
      <c r="AC39" s="25">
        <v>338</v>
      </c>
      <c r="AD39" s="23">
        <f>AC39*100/AC7</f>
        <v>0.64163407874254907</v>
      </c>
      <c r="AF39" s="95"/>
      <c r="AH39" s="95"/>
      <c r="AJ39" s="95"/>
      <c r="AL39" s="95"/>
      <c r="AN39" s="95"/>
      <c r="AP39" s="95"/>
      <c r="AR39" s="95"/>
      <c r="AT39" s="95"/>
      <c r="AV39" s="95"/>
      <c r="AX39" s="95"/>
      <c r="AZ39" s="95"/>
    </row>
    <row r="40" spans="2:52" ht="24.75" customHeight="1" x14ac:dyDescent="0.3">
      <c r="B40" s="6" t="s">
        <v>23</v>
      </c>
      <c r="C40" s="7"/>
      <c r="D40" s="8"/>
      <c r="E40" s="7"/>
      <c r="F40" s="8"/>
      <c r="G40" s="7"/>
      <c r="H40" s="8"/>
      <c r="I40" s="7"/>
      <c r="J40" s="8"/>
      <c r="K40" s="7"/>
      <c r="L40" s="8"/>
      <c r="M40" s="7"/>
      <c r="N40" s="8"/>
      <c r="O40" s="7"/>
      <c r="P40" s="8"/>
      <c r="Q40" s="8"/>
      <c r="R40" s="8"/>
      <c r="S40" s="7"/>
      <c r="T40" s="8"/>
      <c r="U40" s="7"/>
      <c r="V40" s="8"/>
      <c r="W40" s="7"/>
      <c r="X40" s="8"/>
      <c r="Y40" s="8"/>
      <c r="Z40" s="8"/>
      <c r="AA40" s="8"/>
      <c r="AB40" s="8"/>
      <c r="AC40" s="25">
        <v>190</v>
      </c>
      <c r="AD40" s="23">
        <f>AC40*100/AC7</f>
        <v>0.3606818785830897</v>
      </c>
      <c r="AF40" s="95"/>
      <c r="AH40" s="95"/>
      <c r="AJ40" s="95"/>
      <c r="AL40" s="95"/>
      <c r="AN40" s="95"/>
      <c r="AP40" s="95"/>
      <c r="AR40" s="95"/>
      <c r="AT40" s="95"/>
      <c r="AV40" s="95"/>
      <c r="AX40" s="95"/>
      <c r="AZ40" s="95"/>
    </row>
    <row r="41" spans="2:52" ht="24.75" customHeight="1" x14ac:dyDescent="0.3">
      <c r="B41" s="6" t="s">
        <v>24</v>
      </c>
      <c r="C41" s="7"/>
      <c r="D41" s="7"/>
      <c r="E41" s="16">
        <v>2333</v>
      </c>
      <c r="F41" s="23">
        <f>E41*100/E7</f>
        <v>4.9431107909401018</v>
      </c>
      <c r="G41" s="16">
        <v>1292</v>
      </c>
      <c r="H41" s="23">
        <f>G41*100/G7</f>
        <v>2.6033166092405651</v>
      </c>
      <c r="I41" s="16">
        <v>1696</v>
      </c>
      <c r="J41" s="23">
        <f>I41*100/I7</f>
        <v>3.9848687765794977</v>
      </c>
      <c r="K41" s="16">
        <v>2695</v>
      </c>
      <c r="L41" s="23">
        <f>K41*100/K7</f>
        <v>5.7024968260685567</v>
      </c>
      <c r="M41" s="16">
        <v>3058</v>
      </c>
      <c r="N41" s="23">
        <f>M41*100/M7</f>
        <v>5.4526327050978018</v>
      </c>
      <c r="O41" s="16">
        <v>3161</v>
      </c>
      <c r="P41" s="23">
        <f>O41*100/O7</f>
        <v>5.5115776258892453</v>
      </c>
      <c r="Q41" s="22">
        <v>3797</v>
      </c>
      <c r="R41" s="23">
        <f>Q41*100/Q7</f>
        <v>7.216298914799399</v>
      </c>
      <c r="S41" s="7"/>
      <c r="T41" s="8"/>
      <c r="U41" s="7"/>
      <c r="V41" s="8"/>
      <c r="W41" s="7"/>
      <c r="X41" s="8"/>
      <c r="Y41" s="8"/>
      <c r="Z41" s="8"/>
      <c r="AA41" s="8"/>
      <c r="AB41" s="8"/>
      <c r="AC41" s="8"/>
      <c r="AD41" s="8"/>
      <c r="AF41" s="95"/>
      <c r="AH41" s="95"/>
      <c r="AJ41" s="95"/>
      <c r="AL41" s="95"/>
      <c r="AN41" s="95"/>
      <c r="AP41" s="95"/>
      <c r="AR41" s="95"/>
      <c r="AT41" s="95"/>
      <c r="AV41" s="95"/>
      <c r="AX41" s="95"/>
      <c r="AZ41" s="95"/>
    </row>
    <row r="42" spans="2:52" ht="3.75" customHeight="1" x14ac:dyDescent="0.3">
      <c r="B42" s="13"/>
      <c r="C42" s="14"/>
      <c r="D42" s="14"/>
      <c r="E42" s="14"/>
      <c r="F42" s="14"/>
      <c r="G42" s="17"/>
      <c r="H42" s="14"/>
      <c r="I42" s="14"/>
      <c r="J42" s="14"/>
      <c r="K42" s="14"/>
      <c r="L42" s="14"/>
      <c r="M42" s="14"/>
      <c r="N42" s="14"/>
      <c r="O42" s="14"/>
      <c r="P42" s="14"/>
      <c r="Q42" s="14"/>
      <c r="R42" s="14"/>
      <c r="S42" s="14"/>
      <c r="T42" s="14"/>
      <c r="U42" s="14"/>
      <c r="V42" s="14"/>
      <c r="W42" s="14"/>
      <c r="X42" s="14"/>
      <c r="Y42" s="14"/>
      <c r="Z42" s="14"/>
      <c r="AA42" s="14"/>
      <c r="AB42" s="14"/>
      <c r="AC42" s="14"/>
      <c r="AD42" s="14"/>
    </row>
    <row r="43" spans="2:52" ht="14" x14ac:dyDescent="0.3">
      <c r="B43" s="6" t="s">
        <v>439</v>
      </c>
      <c r="C43" s="19"/>
      <c r="D43" s="5"/>
      <c r="E43" s="19"/>
      <c r="F43" s="5"/>
      <c r="G43" s="19"/>
      <c r="H43" s="5"/>
      <c r="I43" s="19"/>
      <c r="J43" s="5"/>
      <c r="K43" s="19"/>
      <c r="L43" s="5"/>
      <c r="M43" s="19"/>
      <c r="N43" s="5"/>
      <c r="O43" s="19"/>
      <c r="P43" s="5"/>
      <c r="Q43" s="19"/>
      <c r="R43" s="5"/>
      <c r="S43" s="19"/>
      <c r="T43" s="5"/>
      <c r="U43" s="19"/>
      <c r="V43" s="5"/>
      <c r="W43" s="19"/>
      <c r="X43" s="5"/>
      <c r="Y43" s="19"/>
      <c r="Z43" s="5"/>
      <c r="AA43" s="19"/>
      <c r="AC43" s="19"/>
    </row>
    <row r="44" spans="2:52" ht="28.5" customHeight="1" x14ac:dyDescent="0.3">
      <c r="C44" s="19"/>
      <c r="E44" s="19"/>
      <c r="G44" s="19"/>
      <c r="I44" s="19"/>
      <c r="K44" s="19"/>
      <c r="M44" s="19"/>
      <c r="O44" s="19"/>
      <c r="Q44" s="19"/>
      <c r="S44" s="19"/>
      <c r="U44" s="19"/>
      <c r="W44" s="19"/>
      <c r="Y44" s="19"/>
      <c r="AA44" s="19"/>
      <c r="AC44" s="19"/>
    </row>
  </sheetData>
  <mergeCells count="31">
    <mergeCell ref="AA3:AB3"/>
    <mergeCell ref="AA4:AB4"/>
    <mergeCell ref="Y4:Z4"/>
    <mergeCell ref="U3:V3"/>
    <mergeCell ref="W3:X3"/>
    <mergeCell ref="Y3:Z3"/>
    <mergeCell ref="M3:N3"/>
    <mergeCell ref="O3:P3"/>
    <mergeCell ref="Q3:R3"/>
    <mergeCell ref="S3:T3"/>
    <mergeCell ref="C3:D3"/>
    <mergeCell ref="E3:F3"/>
    <mergeCell ref="G3:H3"/>
    <mergeCell ref="I3:J3"/>
    <mergeCell ref="K3:L3"/>
    <mergeCell ref="B1:AD1"/>
    <mergeCell ref="U4:V4"/>
    <mergeCell ref="W4:X4"/>
    <mergeCell ref="K4:L4"/>
    <mergeCell ref="M4:N4"/>
    <mergeCell ref="O4:P4"/>
    <mergeCell ref="Q4:R4"/>
    <mergeCell ref="S4:T4"/>
    <mergeCell ref="B4:B5"/>
    <mergeCell ref="C4:D4"/>
    <mergeCell ref="E4:F4"/>
    <mergeCell ref="G4:H4"/>
    <mergeCell ref="I4:J4"/>
    <mergeCell ref="AC3:AD3"/>
    <mergeCell ref="AC4:AD4"/>
    <mergeCell ref="B2:AD2"/>
  </mergeCells>
  <conditionalFormatting sqref="C43">
    <cfRule type="cellIs" dxfId="1686" priority="28" operator="lessThan">
      <formula>0</formula>
    </cfRule>
  </conditionalFormatting>
  <conditionalFormatting sqref="C44">
    <cfRule type="cellIs" dxfId="1685" priority="27" operator="greaterThan">
      <formula>0</formula>
    </cfRule>
  </conditionalFormatting>
  <conditionalFormatting sqref="E43">
    <cfRule type="cellIs" dxfId="1684" priority="26" operator="lessThan">
      <formula>0</formula>
    </cfRule>
  </conditionalFormatting>
  <conditionalFormatting sqref="E44">
    <cfRule type="cellIs" dxfId="1683" priority="25" operator="greaterThan">
      <formula>0</formula>
    </cfRule>
  </conditionalFormatting>
  <conditionalFormatting sqref="G43">
    <cfRule type="cellIs" dxfId="1682" priority="24" operator="lessThan">
      <formula>0</formula>
    </cfRule>
  </conditionalFormatting>
  <conditionalFormatting sqref="G44">
    <cfRule type="cellIs" dxfId="1681" priority="23" operator="greaterThan">
      <formula>0</formula>
    </cfRule>
  </conditionalFormatting>
  <conditionalFormatting sqref="I43">
    <cfRule type="cellIs" dxfId="1680" priority="22" operator="lessThan">
      <formula>0</formula>
    </cfRule>
  </conditionalFormatting>
  <conditionalFormatting sqref="I44">
    <cfRule type="cellIs" dxfId="1679" priority="21" operator="greaterThan">
      <formula>0</formula>
    </cfRule>
  </conditionalFormatting>
  <conditionalFormatting sqref="K43">
    <cfRule type="cellIs" dxfId="1678" priority="20" operator="lessThan">
      <formula>0</formula>
    </cfRule>
  </conditionalFormatting>
  <conditionalFormatting sqref="K44">
    <cfRule type="cellIs" dxfId="1677" priority="19" operator="greaterThan">
      <formula>0</formula>
    </cfRule>
  </conditionalFormatting>
  <conditionalFormatting sqref="M43">
    <cfRule type="cellIs" dxfId="1676" priority="18" operator="lessThan">
      <formula>0</formula>
    </cfRule>
  </conditionalFormatting>
  <conditionalFormatting sqref="M44">
    <cfRule type="cellIs" dxfId="1675" priority="17" operator="greaterThan">
      <formula>0</formula>
    </cfRule>
  </conditionalFormatting>
  <conditionalFormatting sqref="O43">
    <cfRule type="cellIs" dxfId="1674" priority="16" operator="lessThan">
      <formula>0</formula>
    </cfRule>
  </conditionalFormatting>
  <conditionalFormatting sqref="O44">
    <cfRule type="cellIs" dxfId="1673" priority="15" operator="greaterThan">
      <formula>0</formula>
    </cfRule>
  </conditionalFormatting>
  <conditionalFormatting sqref="Q43">
    <cfRule type="cellIs" dxfId="1672" priority="14" operator="lessThan">
      <formula>0</formula>
    </cfRule>
  </conditionalFormatting>
  <conditionalFormatting sqref="Q44">
    <cfRule type="cellIs" dxfId="1671" priority="13" operator="greaterThan">
      <formula>0</formula>
    </cfRule>
  </conditionalFormatting>
  <conditionalFormatting sqref="S43">
    <cfRule type="cellIs" dxfId="1670" priority="12" operator="lessThan">
      <formula>0</formula>
    </cfRule>
  </conditionalFormatting>
  <conditionalFormatting sqref="S44">
    <cfRule type="cellIs" dxfId="1669" priority="11" operator="greaterThan">
      <formula>0</formula>
    </cfRule>
  </conditionalFormatting>
  <conditionalFormatting sqref="U43">
    <cfRule type="cellIs" dxfId="1668" priority="10" operator="lessThan">
      <formula>0</formula>
    </cfRule>
  </conditionalFormatting>
  <conditionalFormatting sqref="U44">
    <cfRule type="cellIs" dxfId="1667" priority="9" operator="greaterThan">
      <formula>0</formula>
    </cfRule>
  </conditionalFormatting>
  <conditionalFormatting sqref="W43">
    <cfRule type="cellIs" dxfId="1666" priority="8" operator="lessThan">
      <formula>0</formula>
    </cfRule>
  </conditionalFormatting>
  <conditionalFormatting sqref="W44">
    <cfRule type="cellIs" dxfId="1665" priority="7" operator="greaterThan">
      <formula>0</formula>
    </cfRule>
  </conditionalFormatting>
  <conditionalFormatting sqref="Y43">
    <cfRule type="cellIs" dxfId="1664" priority="6" operator="lessThan">
      <formula>0</formula>
    </cfRule>
  </conditionalFormatting>
  <conditionalFormatting sqref="Y44">
    <cfRule type="cellIs" dxfId="1663" priority="5" operator="greaterThan">
      <formula>0</formula>
    </cfRule>
  </conditionalFormatting>
  <conditionalFormatting sqref="AA43">
    <cfRule type="cellIs" dxfId="1662" priority="2" operator="lessThan">
      <formula>0</formula>
    </cfRule>
  </conditionalFormatting>
  <conditionalFormatting sqref="AA44">
    <cfRule type="cellIs" dxfId="1661" priority="1" operator="greaterThan">
      <formula>0</formula>
    </cfRule>
  </conditionalFormatting>
  <conditionalFormatting sqref="AC43">
    <cfRule type="cellIs" dxfId="1660" priority="4" operator="lessThan">
      <formula>0</formula>
    </cfRule>
  </conditionalFormatting>
  <conditionalFormatting sqref="AC44">
    <cfRule type="cellIs" dxfId="1659" priority="3" operator="greaterThan">
      <formula>0</formula>
    </cfRule>
  </conditionalFormatting>
  <hyperlinks>
    <hyperlink ref="AF3" location="ÍNDICE!A1" display="(Voltar ao Índice)" xr:uid="{A54A5FE9-C6EB-4247-8380-8955BE6C34C1}"/>
  </hyperlinks>
  <printOptions horizontalCentered="1"/>
  <pageMargins left="0.47244094488188981" right="0.47244094488188981" top="0.6692913385826772" bottom="0.6692913385826772" header="0" footer="0"/>
  <pageSetup paperSize="9" scale="50" fitToHeight="3"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07DB7-1819-45D3-9C6A-BB7A0B7CB630}">
  <dimension ref="B1:AR371"/>
  <sheetViews>
    <sheetView showGridLines="0" zoomScaleNormal="100" workbookViewId="0">
      <selection activeCell="B1" sqref="B1:P1"/>
    </sheetView>
  </sheetViews>
  <sheetFormatPr defaultColWidth="9.1796875" defaultRowHeight="28.5" customHeight="1"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44" ht="30" customHeight="1" x14ac:dyDescent="0.3">
      <c r="B1" s="115" t="s">
        <v>327</v>
      </c>
      <c r="C1" s="115"/>
      <c r="D1" s="115"/>
      <c r="E1" s="115"/>
      <c r="F1" s="115"/>
      <c r="G1" s="115"/>
      <c r="H1" s="115"/>
      <c r="I1" s="115"/>
      <c r="J1" s="115"/>
      <c r="K1" s="115"/>
      <c r="L1" s="115"/>
      <c r="M1" s="115"/>
      <c r="N1" s="115"/>
      <c r="O1" s="115"/>
      <c r="P1" s="115"/>
    </row>
    <row r="2" spans="2:44" ht="30" customHeight="1" x14ac:dyDescent="0.3">
      <c r="B2" s="115" t="s">
        <v>400</v>
      </c>
      <c r="C2" s="115"/>
      <c r="D2" s="115"/>
      <c r="E2" s="115"/>
      <c r="F2" s="115"/>
      <c r="G2" s="115"/>
      <c r="H2" s="115"/>
      <c r="I2" s="115"/>
      <c r="J2" s="115"/>
      <c r="K2" s="115"/>
      <c r="L2" s="115"/>
      <c r="M2" s="115"/>
      <c r="N2" s="115"/>
      <c r="O2" s="115"/>
      <c r="P2" s="115"/>
    </row>
    <row r="3" spans="2:44" ht="14.25" customHeight="1"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44" ht="15" customHeight="1" x14ac:dyDescent="0.3">
      <c r="B4" s="127" t="s">
        <v>0</v>
      </c>
      <c r="C4" s="135">
        <v>44911</v>
      </c>
      <c r="D4" s="128"/>
      <c r="E4" s="119">
        <v>44843</v>
      </c>
      <c r="F4" s="118"/>
      <c r="G4" s="137">
        <v>44845</v>
      </c>
      <c r="H4" s="127"/>
      <c r="I4" s="135">
        <v>44833</v>
      </c>
      <c r="J4" s="128"/>
      <c r="K4" s="135">
        <v>44835</v>
      </c>
      <c r="L4" s="128"/>
      <c r="M4" s="123">
        <v>44830</v>
      </c>
      <c r="N4" s="143"/>
      <c r="O4" s="123">
        <v>45942</v>
      </c>
      <c r="P4" s="143"/>
    </row>
    <row r="5" spans="2:44" ht="14.25" customHeight="1" x14ac:dyDescent="0.3">
      <c r="B5" s="128"/>
      <c r="C5" s="68" t="s">
        <v>4</v>
      </c>
      <c r="D5" s="72" t="s">
        <v>5</v>
      </c>
      <c r="E5" s="72" t="s">
        <v>4</v>
      </c>
      <c r="F5" s="72" t="s">
        <v>5</v>
      </c>
      <c r="G5" s="72" t="s">
        <v>4</v>
      </c>
      <c r="H5" s="71" t="s">
        <v>5</v>
      </c>
      <c r="I5" s="71" t="s">
        <v>4</v>
      </c>
      <c r="J5" s="71" t="s">
        <v>5</v>
      </c>
      <c r="K5" s="68" t="s">
        <v>4</v>
      </c>
      <c r="L5" s="71" t="s">
        <v>5</v>
      </c>
      <c r="M5" s="75" t="s">
        <v>4</v>
      </c>
      <c r="N5" s="75" t="s">
        <v>5</v>
      </c>
      <c r="O5" s="75" t="s">
        <v>4</v>
      </c>
      <c r="P5" s="75" t="s">
        <v>5</v>
      </c>
    </row>
    <row r="6" spans="2:44" ht="24.75" customHeight="1" x14ac:dyDescent="0.3">
      <c r="B6" s="6" t="s">
        <v>1</v>
      </c>
      <c r="C6" s="16">
        <v>7351</v>
      </c>
      <c r="D6" s="23">
        <v>100</v>
      </c>
      <c r="E6" s="16">
        <v>6837</v>
      </c>
      <c r="F6" s="23">
        <v>100</v>
      </c>
      <c r="G6" s="16">
        <v>6687</v>
      </c>
      <c r="H6" s="23">
        <v>100</v>
      </c>
      <c r="I6" s="16">
        <v>6278</v>
      </c>
      <c r="J6" s="23">
        <v>100</v>
      </c>
      <c r="K6" s="16">
        <v>5939</v>
      </c>
      <c r="L6" s="23">
        <v>100</v>
      </c>
      <c r="M6" s="16">
        <v>5840</v>
      </c>
      <c r="N6" s="23">
        <v>100</v>
      </c>
      <c r="O6" s="16">
        <v>5618</v>
      </c>
      <c r="P6" s="23">
        <v>100</v>
      </c>
      <c r="R6" s="95"/>
      <c r="T6" s="95"/>
      <c r="V6" s="95"/>
      <c r="X6" s="95"/>
      <c r="Z6" s="95"/>
      <c r="AB6" s="95"/>
      <c r="AD6" s="95"/>
      <c r="AF6" s="95"/>
      <c r="AH6" s="95"/>
      <c r="AJ6" s="95"/>
      <c r="AL6" s="95"/>
      <c r="AN6" s="95"/>
      <c r="AP6" s="95"/>
      <c r="AR6" s="95"/>
    </row>
    <row r="7" spans="2:44" ht="24.75" customHeight="1" x14ac:dyDescent="0.3">
      <c r="B7" s="87" t="s">
        <v>28</v>
      </c>
      <c r="C7" s="16">
        <v>3657</v>
      </c>
      <c r="D7" s="23">
        <f>C7*100/C6</f>
        <v>49.748333560059855</v>
      </c>
      <c r="E7" s="16">
        <v>3551</v>
      </c>
      <c r="F7" s="23">
        <f>E7*100/E6</f>
        <v>51.937984496124031</v>
      </c>
      <c r="G7" s="16">
        <v>3311</v>
      </c>
      <c r="H7" s="23">
        <f>G7*100/G6</f>
        <v>49.513982353820843</v>
      </c>
      <c r="I7" s="16">
        <v>3139</v>
      </c>
      <c r="J7" s="23">
        <f>I7*100/I6</f>
        <v>50</v>
      </c>
      <c r="K7" s="16">
        <v>3126</v>
      </c>
      <c r="L7" s="23">
        <f>K7*100/K6</f>
        <v>52.635123758208451</v>
      </c>
      <c r="M7" s="16">
        <v>3197</v>
      </c>
      <c r="N7" s="23">
        <f>M7*100/M6</f>
        <v>54.743150684931507</v>
      </c>
      <c r="O7" s="16">
        <v>2778</v>
      </c>
      <c r="P7" s="23">
        <f>O7*100/O6</f>
        <v>49.448202207191173</v>
      </c>
      <c r="R7" s="95"/>
      <c r="T7" s="95"/>
      <c r="V7" s="95"/>
      <c r="X7" s="95"/>
      <c r="Z7" s="95"/>
      <c r="AB7" s="95"/>
      <c r="AD7" s="95"/>
      <c r="AF7" s="95"/>
      <c r="AH7" s="95"/>
      <c r="AJ7" s="95"/>
      <c r="AL7" s="95"/>
      <c r="AN7" s="95"/>
      <c r="AP7" s="95"/>
      <c r="AR7" s="95"/>
    </row>
    <row r="8" spans="2:44" ht="24.75" customHeight="1" x14ac:dyDescent="0.3">
      <c r="B8" s="87" t="s">
        <v>2</v>
      </c>
      <c r="C8" s="16">
        <v>62</v>
      </c>
      <c r="D8" s="23">
        <f>C8*100/C7</f>
        <v>1.6953787257314739</v>
      </c>
      <c r="E8" s="16">
        <v>56</v>
      </c>
      <c r="F8" s="23">
        <f>E8*100/E7</f>
        <v>1.5770205575894114</v>
      </c>
      <c r="G8" s="16">
        <v>33</v>
      </c>
      <c r="H8" s="23">
        <f>G8*100/G7</f>
        <v>0.99667774086378735</v>
      </c>
      <c r="I8" s="16">
        <v>46</v>
      </c>
      <c r="J8" s="23">
        <f>I8*100/I7</f>
        <v>1.4654348518636509</v>
      </c>
      <c r="K8" s="16">
        <v>44</v>
      </c>
      <c r="L8" s="23">
        <f>K8*100/K7</f>
        <v>1.4075495841330774</v>
      </c>
      <c r="M8" s="16">
        <v>19</v>
      </c>
      <c r="N8" s="23">
        <f>M8*100/M7</f>
        <v>0.59430716296527997</v>
      </c>
      <c r="O8" s="16">
        <v>27</v>
      </c>
      <c r="P8" s="23">
        <f>O8*100/O7</f>
        <v>0.97192224622030232</v>
      </c>
      <c r="R8" s="95"/>
      <c r="T8" s="95"/>
      <c r="V8" s="95"/>
      <c r="X8" s="95"/>
      <c r="Z8" s="95"/>
      <c r="AB8" s="95"/>
      <c r="AD8" s="95"/>
      <c r="AF8" s="95"/>
      <c r="AH8" s="95"/>
      <c r="AJ8" s="95"/>
      <c r="AL8" s="95"/>
      <c r="AN8" s="95"/>
      <c r="AP8" s="95"/>
      <c r="AR8" s="95"/>
    </row>
    <row r="9" spans="2:44" ht="24.75" customHeight="1" x14ac:dyDescent="0.3">
      <c r="B9" s="87" t="s">
        <v>3</v>
      </c>
      <c r="C9" s="16">
        <v>61</v>
      </c>
      <c r="D9" s="23">
        <f>C9*100/C7</f>
        <v>1.6680339075745145</v>
      </c>
      <c r="E9" s="16">
        <v>57</v>
      </c>
      <c r="F9" s="23">
        <f>E9*100/E7</f>
        <v>1.6051816389749367</v>
      </c>
      <c r="G9" s="25">
        <v>35</v>
      </c>
      <c r="H9" s="23">
        <f>G9*100/G7</f>
        <v>1.0570824524312896</v>
      </c>
      <c r="I9" s="25">
        <v>137</v>
      </c>
      <c r="J9" s="23">
        <f>I9*100/I7</f>
        <v>4.3644472762026121</v>
      </c>
      <c r="K9" s="25">
        <v>89</v>
      </c>
      <c r="L9" s="23">
        <f>K9*100/K7</f>
        <v>2.8470889315419066</v>
      </c>
      <c r="M9" s="25">
        <v>53</v>
      </c>
      <c r="N9" s="23">
        <f>M9*100/M7</f>
        <v>1.6578041914294652</v>
      </c>
      <c r="O9" s="25">
        <v>47</v>
      </c>
      <c r="P9" s="23">
        <f>O9*100/O7</f>
        <v>1.6918646508279338</v>
      </c>
      <c r="R9" s="95"/>
      <c r="T9" s="95"/>
      <c r="V9" s="95"/>
      <c r="X9" s="95"/>
      <c r="Z9" s="95"/>
      <c r="AB9" s="95"/>
      <c r="AD9" s="95"/>
      <c r="AF9" s="95"/>
      <c r="AH9" s="95"/>
      <c r="AJ9" s="95"/>
      <c r="AL9" s="95"/>
      <c r="AN9" s="95"/>
      <c r="AP9" s="95"/>
      <c r="AR9" s="95"/>
    </row>
    <row r="10" spans="2:44" ht="24.75" customHeight="1" x14ac:dyDescent="0.3">
      <c r="B10" s="87" t="s">
        <v>436</v>
      </c>
      <c r="C10" s="7"/>
      <c r="D10" s="7"/>
      <c r="E10" s="7"/>
      <c r="F10" s="7"/>
      <c r="G10" s="7"/>
      <c r="H10" s="7"/>
      <c r="I10" s="7"/>
      <c r="J10" s="7"/>
      <c r="K10" s="7"/>
      <c r="L10" s="7"/>
      <c r="M10" s="7"/>
      <c r="N10" s="7"/>
      <c r="O10" s="25">
        <v>4</v>
      </c>
      <c r="P10" s="23">
        <f>O10*100/O7</f>
        <v>0.14398848092152627</v>
      </c>
      <c r="R10" s="95"/>
      <c r="T10" s="95"/>
      <c r="V10" s="95"/>
      <c r="X10" s="95"/>
      <c r="Z10" s="95"/>
      <c r="AB10" s="95"/>
      <c r="AD10" s="95"/>
      <c r="AF10" s="95"/>
      <c r="AH10" s="95"/>
      <c r="AJ10" s="95"/>
      <c r="AL10" s="95"/>
      <c r="AN10" s="95"/>
      <c r="AP10" s="95"/>
      <c r="AR10" s="95"/>
    </row>
    <row r="11" spans="2:44" ht="24.75" customHeight="1" x14ac:dyDescent="0.3">
      <c r="B11" s="87" t="s">
        <v>7</v>
      </c>
      <c r="C11" s="8"/>
      <c r="D11" s="8"/>
      <c r="E11" s="16">
        <v>203</v>
      </c>
      <c r="F11" s="23">
        <f>E11*100/E7</f>
        <v>5.7166995212616163</v>
      </c>
      <c r="G11" s="25">
        <v>165</v>
      </c>
      <c r="H11" s="23">
        <f>G11*100/G7</f>
        <v>4.9833887043189371</v>
      </c>
      <c r="I11" s="7"/>
      <c r="J11" s="8"/>
      <c r="K11" s="7"/>
      <c r="L11" s="8"/>
      <c r="M11" s="7"/>
      <c r="N11" s="8"/>
      <c r="O11" s="25">
        <v>15</v>
      </c>
      <c r="P11" s="23">
        <f>O11*100/O7</f>
        <v>0.5399568034557235</v>
      </c>
      <c r="R11" s="95"/>
      <c r="T11" s="95"/>
      <c r="V11" s="95"/>
      <c r="X11" s="95"/>
      <c r="Z11" s="95"/>
      <c r="AB11" s="95"/>
      <c r="AD11" s="95"/>
      <c r="AF11" s="95"/>
      <c r="AH11" s="95"/>
      <c r="AJ11" s="95"/>
      <c r="AL11" s="95"/>
      <c r="AN11" s="95"/>
      <c r="AP11" s="95"/>
      <c r="AR11" s="95"/>
    </row>
    <row r="12" spans="2:44" ht="24.75" customHeight="1" x14ac:dyDescent="0.3">
      <c r="B12" s="87" t="s">
        <v>8</v>
      </c>
      <c r="C12" s="8"/>
      <c r="D12" s="8"/>
      <c r="E12" s="16">
        <v>288</v>
      </c>
      <c r="F12" s="23">
        <f>E12*100/E7</f>
        <v>8.1103914390312593</v>
      </c>
      <c r="G12" s="25">
        <v>359</v>
      </c>
      <c r="H12" s="23">
        <f>G12*100/G7</f>
        <v>10.842645726366657</v>
      </c>
      <c r="I12" s="25">
        <v>428</v>
      </c>
      <c r="J12" s="23">
        <f>I12*100/I7</f>
        <v>13.63491557820962</v>
      </c>
      <c r="K12" s="25">
        <v>246</v>
      </c>
      <c r="L12" s="23">
        <f>K12*100/K7</f>
        <v>7.8694817658349328</v>
      </c>
      <c r="M12" s="8"/>
      <c r="N12" s="8"/>
      <c r="O12" s="8"/>
      <c r="P12" s="8"/>
      <c r="R12" s="95"/>
      <c r="T12" s="95"/>
      <c r="V12" s="95"/>
      <c r="X12" s="95"/>
      <c r="Z12" s="95"/>
      <c r="AB12" s="95"/>
      <c r="AD12" s="95"/>
      <c r="AF12" s="95"/>
      <c r="AH12" s="95"/>
      <c r="AJ12" s="95"/>
      <c r="AL12" s="95"/>
      <c r="AN12" s="95"/>
      <c r="AP12" s="95"/>
      <c r="AR12" s="95"/>
    </row>
    <row r="13" spans="2:44" ht="24.75" customHeight="1" x14ac:dyDescent="0.3">
      <c r="B13" s="87" t="s">
        <v>10</v>
      </c>
      <c r="C13" s="8"/>
      <c r="D13" s="8"/>
      <c r="E13" s="7"/>
      <c r="F13" s="8"/>
      <c r="G13" s="7"/>
      <c r="H13" s="8"/>
      <c r="I13" s="7"/>
      <c r="J13" s="8"/>
      <c r="K13" s="7"/>
      <c r="L13" s="8"/>
      <c r="M13" s="25">
        <v>77</v>
      </c>
      <c r="N13" s="23">
        <f>M13*100/M7</f>
        <v>2.4085079762277135</v>
      </c>
      <c r="O13" s="25">
        <v>397</v>
      </c>
      <c r="P13" s="23">
        <f>O13*100/O7</f>
        <v>14.290856731461483</v>
      </c>
      <c r="R13" s="95"/>
      <c r="T13" s="95"/>
      <c r="V13" s="95"/>
      <c r="X13" s="95"/>
      <c r="Z13" s="95"/>
      <c r="AB13" s="95"/>
      <c r="AD13" s="95"/>
      <c r="AF13" s="95"/>
      <c r="AH13" s="95"/>
      <c r="AJ13" s="95"/>
      <c r="AL13" s="95"/>
      <c r="AN13" s="95"/>
      <c r="AP13" s="95"/>
      <c r="AR13" s="95"/>
    </row>
    <row r="14" spans="2:44" ht="24.75" customHeight="1" x14ac:dyDescent="0.3">
      <c r="B14" s="87" t="s">
        <v>11</v>
      </c>
      <c r="C14" s="8"/>
      <c r="D14" s="8"/>
      <c r="E14" s="7"/>
      <c r="F14" s="8"/>
      <c r="G14" s="7"/>
      <c r="H14" s="8"/>
      <c r="I14" s="7"/>
      <c r="J14" s="8"/>
      <c r="K14" s="7"/>
      <c r="L14" s="8"/>
      <c r="M14" s="16">
        <v>34</v>
      </c>
      <c r="N14" s="23">
        <f>M14*100/M7</f>
        <v>1.0634970284641851</v>
      </c>
      <c r="O14" s="16">
        <v>55</v>
      </c>
      <c r="P14" s="23">
        <f>O14*100/O7</f>
        <v>1.9798416126709864</v>
      </c>
      <c r="R14" s="95"/>
      <c r="T14" s="95"/>
      <c r="V14" s="95"/>
      <c r="X14" s="95"/>
      <c r="Z14" s="95"/>
      <c r="AB14" s="95"/>
      <c r="AD14" s="95"/>
      <c r="AF14" s="95"/>
      <c r="AH14" s="95"/>
      <c r="AJ14" s="95"/>
      <c r="AL14" s="95"/>
      <c r="AN14" s="95"/>
      <c r="AP14" s="95"/>
      <c r="AR14" s="95"/>
    </row>
    <row r="15" spans="2:44" ht="24.75" customHeight="1" x14ac:dyDescent="0.3">
      <c r="B15" s="87" t="s">
        <v>12</v>
      </c>
      <c r="C15" s="8"/>
      <c r="D15" s="8"/>
      <c r="E15" s="7"/>
      <c r="F15" s="8"/>
      <c r="G15" s="7"/>
      <c r="H15" s="8"/>
      <c r="I15" s="7"/>
      <c r="J15" s="8"/>
      <c r="K15" s="7"/>
      <c r="L15" s="8"/>
      <c r="M15" s="16">
        <v>41</v>
      </c>
      <c r="N15" s="23">
        <f>M15*100/M7</f>
        <v>1.2824522990303409</v>
      </c>
      <c r="O15" s="16">
        <v>537</v>
      </c>
      <c r="P15" s="23">
        <f>O15*100/O7</f>
        <v>19.330453563714904</v>
      </c>
      <c r="R15" s="95"/>
      <c r="T15" s="95"/>
      <c r="V15" s="95"/>
      <c r="X15" s="95"/>
      <c r="Z15" s="95"/>
      <c r="AB15" s="95"/>
      <c r="AD15" s="95"/>
      <c r="AF15" s="95"/>
      <c r="AH15" s="95"/>
      <c r="AJ15" s="95"/>
      <c r="AL15" s="95"/>
      <c r="AN15" s="95"/>
      <c r="AP15" s="95"/>
      <c r="AR15" s="95"/>
    </row>
    <row r="16" spans="2:44" ht="24.75" customHeight="1" x14ac:dyDescent="0.3">
      <c r="B16" s="87" t="s">
        <v>45</v>
      </c>
      <c r="C16" s="8"/>
      <c r="D16" s="8"/>
      <c r="E16" s="7"/>
      <c r="F16" s="8"/>
      <c r="G16" s="7"/>
      <c r="H16" s="8"/>
      <c r="I16" s="7"/>
      <c r="J16" s="8"/>
      <c r="K16" s="7"/>
      <c r="L16" s="8"/>
      <c r="M16" s="16">
        <v>23</v>
      </c>
      <c r="N16" s="23">
        <f>M16*100/M7</f>
        <v>0.71942446043165464</v>
      </c>
      <c r="O16" s="16">
        <v>16</v>
      </c>
      <c r="P16" s="23">
        <f>O16*100/O7</f>
        <v>0.5759539236861051</v>
      </c>
      <c r="R16" s="95"/>
      <c r="T16" s="95"/>
      <c r="V16" s="95"/>
      <c r="X16" s="95"/>
      <c r="Z16" s="95"/>
      <c r="AB16" s="95"/>
      <c r="AD16" s="95"/>
      <c r="AF16" s="95"/>
      <c r="AH16" s="95"/>
      <c r="AJ16" s="95"/>
      <c r="AL16" s="95"/>
      <c r="AN16" s="95"/>
      <c r="AP16" s="95"/>
      <c r="AR16" s="95"/>
    </row>
    <row r="17" spans="2:44" ht="24.75" customHeight="1" x14ac:dyDescent="0.3">
      <c r="B17" s="87" t="s">
        <v>13</v>
      </c>
      <c r="C17" s="8"/>
      <c r="D17" s="8"/>
      <c r="E17" s="7"/>
      <c r="F17" s="8"/>
      <c r="G17" s="25">
        <v>63</v>
      </c>
      <c r="H17" s="23">
        <f>G17*100/G7</f>
        <v>1.9027484143763214</v>
      </c>
      <c r="I17" s="7"/>
      <c r="J17" s="8"/>
      <c r="K17" s="7"/>
      <c r="L17" s="8"/>
      <c r="M17" s="7"/>
      <c r="N17" s="8"/>
      <c r="O17" s="25">
        <v>13</v>
      </c>
      <c r="P17" s="23">
        <f>O17*100/O7</f>
        <v>0.46796256299496042</v>
      </c>
      <c r="R17" s="95"/>
      <c r="T17" s="95"/>
      <c r="V17" s="95"/>
      <c r="X17" s="95"/>
      <c r="Z17" s="95"/>
      <c r="AB17" s="95"/>
      <c r="AD17" s="95"/>
      <c r="AF17" s="95"/>
      <c r="AH17" s="95"/>
      <c r="AJ17" s="95"/>
      <c r="AL17" s="95"/>
      <c r="AN17" s="95"/>
      <c r="AP17" s="95"/>
      <c r="AR17" s="95"/>
    </row>
    <row r="18" spans="2:44" ht="24.75" customHeight="1" x14ac:dyDescent="0.3">
      <c r="B18" s="87" t="s">
        <v>44</v>
      </c>
      <c r="C18" s="8"/>
      <c r="D18" s="8"/>
      <c r="E18" s="7"/>
      <c r="F18" s="8"/>
      <c r="G18" s="8"/>
      <c r="H18" s="8"/>
      <c r="I18" s="8"/>
      <c r="J18" s="8"/>
      <c r="K18" s="25">
        <v>115</v>
      </c>
      <c r="L18" s="23">
        <f>K18*100/K7</f>
        <v>3.6788227767114523</v>
      </c>
      <c r="M18" s="8"/>
      <c r="N18" s="8"/>
      <c r="O18" s="8"/>
      <c r="P18" s="8"/>
      <c r="R18" s="95"/>
      <c r="T18" s="95"/>
      <c r="V18" s="95"/>
      <c r="X18" s="95"/>
      <c r="Z18" s="95"/>
      <c r="AB18" s="95"/>
      <c r="AD18" s="95"/>
      <c r="AF18" s="95"/>
      <c r="AH18" s="95"/>
      <c r="AJ18" s="95"/>
      <c r="AL18" s="95"/>
      <c r="AN18" s="95"/>
      <c r="AP18" s="95"/>
      <c r="AR18" s="95"/>
    </row>
    <row r="19" spans="2:44" ht="24.75" customHeight="1" x14ac:dyDescent="0.3">
      <c r="B19" s="87" t="s">
        <v>435</v>
      </c>
      <c r="C19" s="8"/>
      <c r="D19" s="8"/>
      <c r="E19" s="7"/>
      <c r="F19" s="8"/>
      <c r="G19" s="8"/>
      <c r="H19" s="8"/>
      <c r="I19" s="8"/>
      <c r="J19" s="8"/>
      <c r="K19" s="8"/>
      <c r="L19" s="8"/>
      <c r="M19" s="8"/>
      <c r="N19" s="8"/>
      <c r="O19" s="25">
        <v>8</v>
      </c>
      <c r="P19" s="23">
        <f>O19*100/O7</f>
        <v>0.28797696184305255</v>
      </c>
      <c r="R19" s="95"/>
      <c r="T19" s="95"/>
      <c r="V19" s="95"/>
      <c r="X19" s="95"/>
      <c r="Z19" s="95"/>
      <c r="AB19" s="95"/>
      <c r="AD19" s="95"/>
      <c r="AF19" s="95"/>
      <c r="AH19" s="95"/>
      <c r="AJ19" s="95"/>
      <c r="AL19" s="95"/>
      <c r="AN19" s="95"/>
      <c r="AP19" s="95"/>
      <c r="AR19" s="95"/>
    </row>
    <row r="20" spans="2:44" ht="24.75" customHeight="1" x14ac:dyDescent="0.3">
      <c r="B20" s="87" t="s">
        <v>14</v>
      </c>
      <c r="C20" s="8"/>
      <c r="D20" s="8"/>
      <c r="E20" s="7"/>
      <c r="F20" s="8"/>
      <c r="G20" s="8"/>
      <c r="H20" s="8"/>
      <c r="I20" s="8"/>
      <c r="J20" s="8"/>
      <c r="K20" s="8"/>
      <c r="L20" s="8"/>
      <c r="M20" s="8"/>
      <c r="N20" s="8"/>
      <c r="O20" s="25">
        <v>30</v>
      </c>
      <c r="P20" s="23">
        <f>O20*100/O7</f>
        <v>1.079913606911447</v>
      </c>
      <c r="R20" s="95"/>
      <c r="T20" s="95"/>
      <c r="V20" s="95"/>
      <c r="X20" s="95"/>
      <c r="Z20" s="95"/>
      <c r="AB20" s="95"/>
      <c r="AD20" s="95"/>
      <c r="AF20" s="95"/>
      <c r="AH20" s="95"/>
      <c r="AJ20" s="95"/>
      <c r="AL20" s="95"/>
      <c r="AN20" s="95"/>
      <c r="AP20" s="95"/>
      <c r="AR20" s="95"/>
    </row>
    <row r="21" spans="2:44" ht="24.75" customHeight="1" x14ac:dyDescent="0.3">
      <c r="B21" s="87" t="s">
        <v>15</v>
      </c>
      <c r="C21" s="16">
        <v>206</v>
      </c>
      <c r="D21" s="23">
        <f>C21*100/C7</f>
        <v>5.6330325403336063</v>
      </c>
      <c r="E21" s="16">
        <v>269</v>
      </c>
      <c r="F21" s="23">
        <f>E21*100/E7</f>
        <v>7.5753308927062797</v>
      </c>
      <c r="G21" s="25">
        <v>180</v>
      </c>
      <c r="H21" s="23">
        <f>G21*100/G7</f>
        <v>5.4364240410752043</v>
      </c>
      <c r="I21" s="25">
        <v>249</v>
      </c>
      <c r="J21" s="23">
        <f>I21*100/I7</f>
        <v>7.9324625676967191</v>
      </c>
      <c r="K21" s="25">
        <v>126</v>
      </c>
      <c r="L21" s="23">
        <f>K21*100/K7</f>
        <v>4.0307101727447217</v>
      </c>
      <c r="M21" s="25">
        <v>106</v>
      </c>
      <c r="N21" s="23">
        <f>M21*100/M7</f>
        <v>3.3156083828589304</v>
      </c>
      <c r="O21" s="25">
        <v>52</v>
      </c>
      <c r="P21" s="23">
        <f>O21*100/O7</f>
        <v>1.8718502519798417</v>
      </c>
      <c r="R21" s="95"/>
      <c r="T21" s="95"/>
      <c r="V21" s="95"/>
      <c r="X21" s="95"/>
      <c r="Z21" s="95"/>
      <c r="AB21" s="95"/>
      <c r="AD21" s="95"/>
      <c r="AF21" s="95"/>
      <c r="AH21" s="95"/>
      <c r="AJ21" s="95"/>
      <c r="AL21" s="95"/>
      <c r="AN21" s="95"/>
      <c r="AP21" s="95"/>
      <c r="AR21" s="95"/>
    </row>
    <row r="22" spans="2:44" ht="24.75" customHeight="1" x14ac:dyDescent="0.3">
      <c r="B22" s="87" t="s">
        <v>16</v>
      </c>
      <c r="C22" s="7"/>
      <c r="D22" s="8"/>
      <c r="E22" s="7"/>
      <c r="F22" s="8"/>
      <c r="G22" s="7"/>
      <c r="H22" s="8"/>
      <c r="I22" s="7"/>
      <c r="J22" s="8"/>
      <c r="K22" s="22">
        <v>28</v>
      </c>
      <c r="L22" s="23">
        <f>K22*100/K7</f>
        <v>0.89571337172104926</v>
      </c>
      <c r="M22" s="7"/>
      <c r="N22" s="8"/>
      <c r="O22" s="7"/>
      <c r="P22" s="8"/>
      <c r="R22" s="95"/>
      <c r="T22" s="95"/>
      <c r="V22" s="95"/>
      <c r="X22" s="95"/>
      <c r="Z22" s="95"/>
      <c r="AB22" s="95"/>
      <c r="AD22" s="95"/>
      <c r="AF22" s="95"/>
      <c r="AH22" s="95"/>
      <c r="AJ22" s="95"/>
      <c r="AL22" s="95"/>
      <c r="AN22" s="95"/>
      <c r="AP22" s="95"/>
      <c r="AR22" s="95"/>
    </row>
    <row r="23" spans="2:44" ht="24.75" customHeight="1" x14ac:dyDescent="0.3">
      <c r="B23" s="87" t="s">
        <v>17</v>
      </c>
      <c r="C23" s="7"/>
      <c r="D23" s="8"/>
      <c r="E23" s="7"/>
      <c r="F23" s="8"/>
      <c r="G23" s="16">
        <v>324</v>
      </c>
      <c r="H23" s="23">
        <f>G23*100/G7</f>
        <v>9.7855632739353666</v>
      </c>
      <c r="I23" s="7"/>
      <c r="J23" s="8"/>
      <c r="K23" s="7"/>
      <c r="L23" s="8"/>
      <c r="M23" s="7"/>
      <c r="N23" s="8"/>
      <c r="O23" s="7"/>
      <c r="P23" s="8"/>
      <c r="R23" s="95"/>
      <c r="T23" s="95"/>
      <c r="V23" s="95"/>
      <c r="X23" s="95"/>
      <c r="Z23" s="95"/>
      <c r="AB23" s="95"/>
      <c r="AD23" s="95"/>
      <c r="AF23" s="95"/>
      <c r="AH23" s="95"/>
      <c r="AJ23" s="95"/>
      <c r="AL23" s="95"/>
      <c r="AN23" s="95"/>
      <c r="AP23" s="95"/>
      <c r="AR23" s="95"/>
    </row>
    <row r="24" spans="2:44" ht="24.75" customHeight="1" x14ac:dyDescent="0.3">
      <c r="B24" s="87" t="s">
        <v>19</v>
      </c>
      <c r="C24" s="16">
        <v>2048</v>
      </c>
      <c r="D24" s="23">
        <f>C24*100/C7</f>
        <v>56.002187585452553</v>
      </c>
      <c r="E24" s="16">
        <v>1707</v>
      </c>
      <c r="F24" s="23">
        <f>E24*100/E7</f>
        <v>48.070965925091521</v>
      </c>
      <c r="G24" s="25">
        <v>1692</v>
      </c>
      <c r="H24" s="23">
        <f>G24*100/G7</f>
        <v>51.102385986106917</v>
      </c>
      <c r="I24" s="25">
        <v>1024</v>
      </c>
      <c r="J24" s="23">
        <f>I24*100/I7</f>
        <v>32.621854093660403</v>
      </c>
      <c r="K24" s="25">
        <v>931</v>
      </c>
      <c r="L24" s="23">
        <f>K24*100/K7</f>
        <v>29.782469609724888</v>
      </c>
      <c r="M24" s="8"/>
      <c r="N24" s="8"/>
      <c r="O24" s="8"/>
      <c r="P24" s="8"/>
      <c r="R24" s="95"/>
      <c r="T24" s="95"/>
      <c r="V24" s="95"/>
      <c r="X24" s="95"/>
      <c r="Z24" s="95"/>
      <c r="AB24" s="95"/>
      <c r="AD24" s="95"/>
      <c r="AF24" s="95"/>
      <c r="AH24" s="95"/>
      <c r="AJ24" s="95"/>
      <c r="AL24" s="95"/>
      <c r="AN24" s="95"/>
      <c r="AP24" s="95"/>
      <c r="AR24" s="95"/>
    </row>
    <row r="25" spans="2:44" ht="24.75" customHeight="1" x14ac:dyDescent="0.3">
      <c r="B25" s="88" t="s">
        <v>47</v>
      </c>
      <c r="C25" s="7"/>
      <c r="D25" s="8"/>
      <c r="E25" s="7"/>
      <c r="F25" s="8"/>
      <c r="G25" s="7"/>
      <c r="H25" s="8"/>
      <c r="I25" s="7"/>
      <c r="J25" s="8"/>
      <c r="K25" s="7"/>
      <c r="L25" s="8"/>
      <c r="M25" s="25">
        <v>1442</v>
      </c>
      <c r="N25" s="23">
        <f>M25*100/M7</f>
        <v>45.104785736628088</v>
      </c>
      <c r="O25" s="25">
        <v>1218</v>
      </c>
      <c r="P25" s="23">
        <f>O25*100/O7</f>
        <v>43.844492440604753</v>
      </c>
      <c r="R25" s="95"/>
      <c r="T25" s="95"/>
      <c r="V25" s="95"/>
      <c r="X25" s="95"/>
      <c r="Z25" s="95"/>
      <c r="AB25" s="95"/>
      <c r="AD25" s="95"/>
      <c r="AF25" s="95"/>
      <c r="AH25" s="95"/>
      <c r="AJ25" s="95"/>
      <c r="AL25" s="95"/>
      <c r="AN25" s="95"/>
      <c r="AP25" s="95"/>
      <c r="AR25" s="95"/>
    </row>
    <row r="26" spans="2:44" ht="24.75" customHeight="1" x14ac:dyDescent="0.3">
      <c r="B26" s="87" t="s">
        <v>46</v>
      </c>
      <c r="C26" s="7"/>
      <c r="D26" s="8"/>
      <c r="E26" s="7"/>
      <c r="F26" s="8"/>
      <c r="G26" s="7"/>
      <c r="H26" s="8"/>
      <c r="I26" s="7"/>
      <c r="J26" s="8"/>
      <c r="K26" s="7"/>
      <c r="L26" s="8"/>
      <c r="M26" s="22">
        <v>17</v>
      </c>
      <c r="N26" s="23">
        <f>M26*100/M7</f>
        <v>0.53174851423209257</v>
      </c>
      <c r="O26" s="8"/>
      <c r="P26" s="8"/>
      <c r="R26" s="95"/>
      <c r="T26" s="95"/>
      <c r="V26" s="95"/>
      <c r="X26" s="95"/>
      <c r="Z26" s="95"/>
      <c r="AB26" s="95"/>
      <c r="AD26" s="95"/>
      <c r="AF26" s="95"/>
      <c r="AH26" s="95"/>
      <c r="AJ26" s="95"/>
      <c r="AL26" s="95"/>
      <c r="AN26" s="95"/>
      <c r="AP26" s="95"/>
      <c r="AR26" s="95"/>
    </row>
    <row r="27" spans="2:44" ht="24.75" customHeight="1" x14ac:dyDescent="0.3">
      <c r="B27" s="87" t="s">
        <v>42</v>
      </c>
      <c r="C27" s="7"/>
      <c r="D27" s="8"/>
      <c r="E27" s="7"/>
      <c r="F27" s="8"/>
      <c r="G27" s="7"/>
      <c r="H27" s="8"/>
      <c r="I27" s="7"/>
      <c r="J27" s="8"/>
      <c r="K27" s="16">
        <v>70</v>
      </c>
      <c r="L27" s="23">
        <f>K27*100/K7</f>
        <v>2.2392834293026231</v>
      </c>
      <c r="M27" s="7"/>
      <c r="N27" s="8"/>
      <c r="O27" s="7"/>
      <c r="P27" s="8"/>
      <c r="R27" s="95"/>
      <c r="T27" s="95"/>
      <c r="V27" s="95"/>
      <c r="X27" s="95"/>
      <c r="Z27" s="95"/>
      <c r="AB27" s="95"/>
      <c r="AD27" s="95"/>
      <c r="AF27" s="95"/>
      <c r="AH27" s="95"/>
      <c r="AJ27" s="95"/>
      <c r="AL27" s="95"/>
      <c r="AN27" s="95"/>
      <c r="AP27" s="95"/>
      <c r="AR27" s="95"/>
    </row>
    <row r="28" spans="2:44" ht="24.75" customHeight="1" x14ac:dyDescent="0.3">
      <c r="B28" s="87" t="s">
        <v>20</v>
      </c>
      <c r="C28" s="7"/>
      <c r="D28" s="8"/>
      <c r="E28" s="16">
        <v>971</v>
      </c>
      <c r="F28" s="23">
        <f>E28*100/E7</f>
        <v>27.344410025344974</v>
      </c>
      <c r="G28" s="25">
        <v>460</v>
      </c>
      <c r="H28" s="23">
        <f>G28*100/G7</f>
        <v>13.893083660525521</v>
      </c>
      <c r="I28" s="7"/>
      <c r="J28" s="21"/>
      <c r="K28" s="7"/>
      <c r="L28" s="21"/>
      <c r="M28" s="7"/>
      <c r="N28" s="9"/>
      <c r="O28" s="25">
        <v>330</v>
      </c>
      <c r="P28" s="23">
        <f>O28*100/O7</f>
        <v>11.879049676025918</v>
      </c>
      <c r="R28" s="95"/>
      <c r="T28" s="95"/>
      <c r="V28" s="95"/>
      <c r="X28" s="95"/>
      <c r="Z28" s="95"/>
      <c r="AB28" s="95"/>
      <c r="AD28" s="95"/>
      <c r="AF28" s="95"/>
      <c r="AH28" s="95"/>
      <c r="AJ28" s="95"/>
      <c r="AL28" s="95"/>
      <c r="AN28" s="95"/>
      <c r="AP28" s="95"/>
      <c r="AR28" s="95"/>
    </row>
    <row r="29" spans="2:44" ht="24.75" customHeight="1" x14ac:dyDescent="0.3">
      <c r="B29" s="87" t="s">
        <v>40</v>
      </c>
      <c r="C29" s="16">
        <v>1022</v>
      </c>
      <c r="D29" s="23">
        <f>C29*100/C7</f>
        <v>27.94640415641236</v>
      </c>
      <c r="E29" s="7"/>
      <c r="F29" s="8"/>
      <c r="G29" s="7"/>
      <c r="H29" s="8"/>
      <c r="I29" s="7"/>
      <c r="J29" s="8"/>
      <c r="K29" s="7"/>
      <c r="L29" s="8"/>
      <c r="M29" s="7"/>
      <c r="N29" s="8"/>
      <c r="O29" s="7"/>
      <c r="P29" s="8"/>
      <c r="R29" s="95"/>
      <c r="T29" s="95"/>
      <c r="V29" s="95"/>
      <c r="X29" s="95"/>
      <c r="Z29" s="95"/>
      <c r="AB29" s="95"/>
      <c r="AD29" s="95"/>
      <c r="AF29" s="95"/>
      <c r="AH29" s="95"/>
      <c r="AJ29" s="95"/>
      <c r="AL29" s="95"/>
      <c r="AN29" s="95"/>
      <c r="AP29" s="95"/>
      <c r="AR29" s="95"/>
    </row>
    <row r="30" spans="2:44" ht="24.75" customHeight="1" x14ac:dyDescent="0.3">
      <c r="B30" s="88" t="s">
        <v>41</v>
      </c>
      <c r="C30" s="8"/>
      <c r="D30" s="8"/>
      <c r="E30" s="7"/>
      <c r="F30" s="8"/>
      <c r="G30" s="7"/>
      <c r="H30" s="8"/>
      <c r="I30" s="25">
        <v>1255</v>
      </c>
      <c r="J30" s="23">
        <f>I30*100/I7</f>
        <v>39.980885632366999</v>
      </c>
      <c r="K30" s="7"/>
      <c r="L30" s="8"/>
      <c r="M30" s="7"/>
      <c r="N30" s="8"/>
      <c r="O30" s="7"/>
      <c r="P30" s="8"/>
      <c r="R30" s="95"/>
      <c r="T30" s="95"/>
      <c r="V30" s="95"/>
      <c r="X30" s="95"/>
      <c r="Z30" s="95"/>
      <c r="AB30" s="95"/>
      <c r="AD30" s="95"/>
      <c r="AF30" s="95"/>
      <c r="AH30" s="95"/>
      <c r="AJ30" s="95"/>
      <c r="AL30" s="95"/>
      <c r="AN30" s="95"/>
      <c r="AP30" s="95"/>
      <c r="AR30" s="95"/>
    </row>
    <row r="31" spans="2:44" ht="24.75" customHeight="1" x14ac:dyDescent="0.3">
      <c r="B31" s="88" t="s">
        <v>43</v>
      </c>
      <c r="C31" s="8"/>
      <c r="D31" s="8"/>
      <c r="E31" s="7"/>
      <c r="F31" s="8"/>
      <c r="G31" s="7"/>
      <c r="H31" s="8"/>
      <c r="I31" s="8"/>
      <c r="J31" s="8"/>
      <c r="K31" s="25">
        <v>1410</v>
      </c>
      <c r="L31" s="23">
        <f>K31*100/K7</f>
        <v>45.105566218809983</v>
      </c>
      <c r="M31" s="8"/>
      <c r="N31" s="8"/>
      <c r="O31" s="8"/>
      <c r="P31" s="8"/>
      <c r="R31" s="95"/>
      <c r="T31" s="95"/>
      <c r="V31" s="95"/>
      <c r="X31" s="95"/>
      <c r="Z31" s="95"/>
      <c r="AB31" s="95"/>
      <c r="AD31" s="95"/>
      <c r="AF31" s="95"/>
      <c r="AH31" s="95"/>
      <c r="AJ31" s="95"/>
      <c r="AL31" s="95"/>
      <c r="AN31" s="95"/>
      <c r="AP31" s="95"/>
      <c r="AR31" s="95"/>
    </row>
    <row r="32" spans="2:44" ht="24.75" customHeight="1" x14ac:dyDescent="0.3">
      <c r="B32" s="88" t="s">
        <v>48</v>
      </c>
      <c r="C32" s="8"/>
      <c r="D32" s="8"/>
      <c r="E32" s="7"/>
      <c r="F32" s="8"/>
      <c r="G32" s="7"/>
      <c r="H32" s="8"/>
      <c r="I32" s="8"/>
      <c r="J32" s="8"/>
      <c r="K32" s="8"/>
      <c r="L32" s="8"/>
      <c r="M32" s="25">
        <v>1352</v>
      </c>
      <c r="N32" s="23">
        <f>M32*100/M7</f>
        <v>42.28964654363466</v>
      </c>
      <c r="O32" s="8"/>
      <c r="P32" s="8"/>
      <c r="R32" s="95"/>
      <c r="T32" s="95"/>
      <c r="V32" s="95"/>
      <c r="X32" s="95"/>
      <c r="Z32" s="95"/>
      <c r="AB32" s="95"/>
      <c r="AD32" s="95"/>
      <c r="AF32" s="95"/>
      <c r="AH32" s="95"/>
      <c r="AJ32" s="95"/>
      <c r="AL32" s="95"/>
      <c r="AN32" s="95"/>
      <c r="AP32" s="95"/>
      <c r="AR32" s="95"/>
    </row>
    <row r="33" spans="2:44" ht="24.75" customHeight="1" x14ac:dyDescent="0.3">
      <c r="B33" s="87" t="s">
        <v>22</v>
      </c>
      <c r="C33" s="8"/>
      <c r="D33" s="8"/>
      <c r="E33" s="7"/>
      <c r="F33" s="8"/>
      <c r="G33" s="7"/>
      <c r="H33" s="8"/>
      <c r="I33" s="7"/>
      <c r="J33" s="8"/>
      <c r="K33" s="25">
        <v>67</v>
      </c>
      <c r="L33" s="23">
        <f>K33*100/K7</f>
        <v>2.1433141394753679</v>
      </c>
      <c r="M33" s="25">
        <v>33</v>
      </c>
      <c r="N33" s="23">
        <f>M33*100/M7</f>
        <v>1.0322177040975915</v>
      </c>
      <c r="O33" s="25">
        <v>25</v>
      </c>
      <c r="P33" s="23">
        <f>O33*100/O7</f>
        <v>0.89992800575953924</v>
      </c>
      <c r="R33" s="95"/>
      <c r="T33" s="95"/>
      <c r="V33" s="95"/>
      <c r="X33" s="95"/>
      <c r="Z33" s="95"/>
      <c r="AB33" s="95"/>
      <c r="AD33" s="95"/>
      <c r="AF33" s="95"/>
      <c r="AH33" s="95"/>
      <c r="AJ33" s="95"/>
      <c r="AL33" s="95"/>
      <c r="AN33" s="95"/>
      <c r="AP33" s="95"/>
      <c r="AR33" s="95"/>
    </row>
    <row r="34" spans="2:44" ht="24.75" customHeight="1" x14ac:dyDescent="0.3">
      <c r="B34" s="6" t="s">
        <v>23</v>
      </c>
      <c r="C34" s="8"/>
      <c r="D34" s="8"/>
      <c r="E34" s="7"/>
      <c r="F34" s="8"/>
      <c r="G34" s="7"/>
      <c r="H34" s="8"/>
      <c r="I34" s="7"/>
      <c r="J34" s="8"/>
      <c r="K34" s="8"/>
      <c r="L34" s="8"/>
      <c r="M34" s="8"/>
      <c r="N34" s="8"/>
      <c r="O34" s="25">
        <v>4</v>
      </c>
      <c r="P34" s="23">
        <f>O34*100/O7</f>
        <v>0.14398848092152627</v>
      </c>
      <c r="R34" s="95"/>
      <c r="T34" s="95"/>
      <c r="V34" s="95"/>
      <c r="X34" s="95"/>
      <c r="Z34" s="95"/>
      <c r="AB34" s="95"/>
      <c r="AD34" s="95"/>
      <c r="AF34" s="95"/>
      <c r="AH34" s="95"/>
      <c r="AJ34" s="95"/>
      <c r="AL34" s="95"/>
      <c r="AN34" s="95"/>
      <c r="AP34" s="95"/>
      <c r="AR34" s="95"/>
    </row>
    <row r="35" spans="2:44" ht="24.75" customHeight="1" x14ac:dyDescent="0.3">
      <c r="B35" s="6" t="s">
        <v>24</v>
      </c>
      <c r="C35" s="22">
        <v>258</v>
      </c>
      <c r="D35" s="23">
        <f>C35*100/C7</f>
        <v>7.0549630844954878</v>
      </c>
      <c r="E35" s="7"/>
      <c r="F35" s="8"/>
      <c r="G35" s="8"/>
      <c r="H35" s="8"/>
      <c r="I35" s="8"/>
      <c r="J35" s="8"/>
      <c r="K35" s="8"/>
      <c r="L35" s="8"/>
      <c r="M35" s="8"/>
      <c r="N35" s="8"/>
      <c r="O35" s="8"/>
      <c r="P35" s="8"/>
      <c r="R35" s="95"/>
      <c r="T35" s="95"/>
      <c r="V35" s="95"/>
      <c r="X35" s="95"/>
      <c r="Z35" s="95"/>
      <c r="AB35" s="95"/>
      <c r="AD35" s="95"/>
      <c r="AF35" s="95"/>
      <c r="AH35" s="95"/>
      <c r="AJ35" s="95"/>
      <c r="AL35" s="95"/>
      <c r="AN35" s="95"/>
      <c r="AP35" s="95"/>
      <c r="AR35" s="95"/>
    </row>
    <row r="36" spans="2:44" ht="3.75" customHeight="1" x14ac:dyDescent="0.3">
      <c r="B36" s="13"/>
      <c r="C36" s="14"/>
      <c r="D36" s="14"/>
      <c r="E36" s="14"/>
      <c r="F36" s="14"/>
      <c r="G36" s="14"/>
      <c r="H36" s="14"/>
      <c r="I36" s="14"/>
      <c r="J36" s="14"/>
      <c r="K36" s="14"/>
      <c r="L36" s="14"/>
      <c r="M36" s="14"/>
      <c r="N36" s="14"/>
      <c r="O36" s="14"/>
      <c r="P36" s="14"/>
    </row>
    <row r="37" spans="2:44" ht="14.25" customHeight="1" x14ac:dyDescent="0.3">
      <c r="B37" s="6" t="s">
        <v>438</v>
      </c>
    </row>
    <row r="38" spans="2:44" ht="14.25" customHeight="1" x14ac:dyDescent="0.3">
      <c r="B38" s="4"/>
    </row>
    <row r="39" spans="2:44" ht="30" customHeight="1" x14ac:dyDescent="0.3">
      <c r="B39" s="115" t="s">
        <v>227</v>
      </c>
      <c r="C39" s="115"/>
      <c r="D39" s="115"/>
      <c r="E39" s="115"/>
      <c r="F39" s="115"/>
      <c r="G39" s="115"/>
      <c r="H39" s="115"/>
      <c r="I39" s="115"/>
      <c r="J39" s="115"/>
      <c r="K39" s="115"/>
      <c r="L39" s="115"/>
      <c r="M39" s="115"/>
      <c r="N39" s="115"/>
      <c r="O39" s="115"/>
      <c r="P39" s="115"/>
    </row>
    <row r="40" spans="2:44" ht="14.25" customHeight="1" x14ac:dyDescent="0.3">
      <c r="B40" s="15" t="s">
        <v>27</v>
      </c>
      <c r="C40" s="125">
        <v>2001</v>
      </c>
      <c r="D40" s="126"/>
      <c r="E40" s="129">
        <v>2005</v>
      </c>
      <c r="F40" s="130"/>
      <c r="G40" s="125">
        <v>2009</v>
      </c>
      <c r="H40" s="126"/>
      <c r="I40" s="129">
        <v>2013</v>
      </c>
      <c r="J40" s="126"/>
      <c r="K40" s="129">
        <v>2017</v>
      </c>
      <c r="L40" s="126"/>
      <c r="M40" s="129">
        <v>2021</v>
      </c>
      <c r="N40" s="126"/>
      <c r="O40" s="129">
        <v>2025</v>
      </c>
      <c r="P40" s="126"/>
    </row>
    <row r="41" spans="2:44" ht="15" customHeight="1" x14ac:dyDescent="0.3">
      <c r="B41" s="134" t="s">
        <v>0</v>
      </c>
      <c r="C41" s="132">
        <v>44911</v>
      </c>
      <c r="D41" s="128"/>
      <c r="E41" s="119">
        <v>44843</v>
      </c>
      <c r="F41" s="118"/>
      <c r="G41" s="137">
        <v>44845</v>
      </c>
      <c r="H41" s="127"/>
      <c r="I41" s="135">
        <v>44833</v>
      </c>
      <c r="J41" s="128"/>
      <c r="K41" s="135">
        <v>44835</v>
      </c>
      <c r="L41" s="128"/>
      <c r="M41" s="135">
        <v>44830</v>
      </c>
      <c r="N41" s="128"/>
      <c r="O41" s="135">
        <v>45942</v>
      </c>
      <c r="P41" s="128"/>
    </row>
    <row r="42" spans="2:44" ht="14.25" customHeight="1" x14ac:dyDescent="0.3">
      <c r="B42" s="133"/>
      <c r="C42" s="74" t="s">
        <v>4</v>
      </c>
      <c r="D42" s="72" t="s">
        <v>5</v>
      </c>
      <c r="E42" s="72" t="s">
        <v>4</v>
      </c>
      <c r="F42" s="72" t="s">
        <v>5</v>
      </c>
      <c r="G42" s="72" t="s">
        <v>4</v>
      </c>
      <c r="H42" s="71" t="s">
        <v>5</v>
      </c>
      <c r="I42" s="71" t="s">
        <v>4</v>
      </c>
      <c r="J42" s="71" t="s">
        <v>5</v>
      </c>
      <c r="K42" s="68" t="s">
        <v>4</v>
      </c>
      <c r="L42" s="71" t="s">
        <v>5</v>
      </c>
      <c r="M42" s="68" t="s">
        <v>4</v>
      </c>
      <c r="N42" s="71" t="s">
        <v>5</v>
      </c>
      <c r="O42" s="68" t="s">
        <v>4</v>
      </c>
      <c r="P42" s="71" t="s">
        <v>5</v>
      </c>
    </row>
    <row r="43" spans="2:44" ht="24.75" customHeight="1" x14ac:dyDescent="0.3">
      <c r="B43" s="10" t="s">
        <v>1</v>
      </c>
      <c r="C43" s="16">
        <v>6594</v>
      </c>
      <c r="D43" s="23">
        <v>100</v>
      </c>
      <c r="E43" s="16">
        <v>6739</v>
      </c>
      <c r="F43" s="23">
        <v>100</v>
      </c>
      <c r="G43" s="16">
        <v>6817</v>
      </c>
      <c r="H43" s="23">
        <v>100</v>
      </c>
      <c r="I43" s="16">
        <v>6377</v>
      </c>
      <c r="J43" s="23">
        <v>100</v>
      </c>
      <c r="K43" s="16">
        <v>6025</v>
      </c>
      <c r="L43" s="23">
        <v>100</v>
      </c>
      <c r="M43" s="16">
        <v>5827</v>
      </c>
      <c r="N43" s="23">
        <v>100</v>
      </c>
      <c r="O43" s="16">
        <v>5609</v>
      </c>
      <c r="P43" s="23">
        <v>100</v>
      </c>
      <c r="R43" s="95"/>
      <c r="T43" s="95"/>
      <c r="V43" s="95"/>
      <c r="X43" s="95"/>
      <c r="Z43" s="95"/>
      <c r="AB43" s="95"/>
      <c r="AD43" s="95"/>
      <c r="AF43" s="95"/>
      <c r="AH43" s="95"/>
      <c r="AJ43" s="95"/>
      <c r="AL43" s="95"/>
      <c r="AN43" s="95"/>
      <c r="AP43" s="95"/>
      <c r="AR43" s="95"/>
    </row>
    <row r="44" spans="2:44" ht="24.75" customHeight="1" x14ac:dyDescent="0.3">
      <c r="B44" s="11" t="s">
        <v>28</v>
      </c>
      <c r="C44" s="16">
        <v>3883</v>
      </c>
      <c r="D44" s="23">
        <f>C44*100/C43</f>
        <v>58.886866848650286</v>
      </c>
      <c r="E44" s="16">
        <v>4064</v>
      </c>
      <c r="F44" s="23">
        <f>E44*100/E43</f>
        <v>60.305683335806499</v>
      </c>
      <c r="G44" s="16">
        <v>3714</v>
      </c>
      <c r="H44" s="23">
        <f>G44*100/G43</f>
        <v>54.481443450198036</v>
      </c>
      <c r="I44" s="16">
        <v>3362</v>
      </c>
      <c r="J44" s="23">
        <f>I44*100/I43</f>
        <v>52.720715069782031</v>
      </c>
      <c r="K44" s="16">
        <v>3174</v>
      </c>
      <c r="L44" s="23">
        <f>K44*100/K43</f>
        <v>52.680497925311201</v>
      </c>
      <c r="M44" s="16">
        <v>3286</v>
      </c>
      <c r="N44" s="23">
        <f>M44*100/M43</f>
        <v>56.392654882443793</v>
      </c>
      <c r="O44" s="16">
        <v>3010</v>
      </c>
      <c r="P44" s="23">
        <f>O44*100/O43</f>
        <v>53.663754679978602</v>
      </c>
      <c r="R44" s="95"/>
      <c r="T44" s="95"/>
      <c r="V44" s="95"/>
      <c r="X44" s="95"/>
      <c r="Z44" s="95"/>
      <c r="AB44" s="95"/>
      <c r="AD44" s="95"/>
      <c r="AF44" s="95"/>
      <c r="AH44" s="95"/>
      <c r="AJ44" s="95"/>
      <c r="AL44" s="95"/>
      <c r="AN44" s="95"/>
      <c r="AP44" s="95"/>
      <c r="AR44" s="95"/>
    </row>
    <row r="45" spans="2:44" ht="24.75" customHeight="1" x14ac:dyDescent="0.3">
      <c r="B45" s="11" t="s">
        <v>2</v>
      </c>
      <c r="C45" s="16">
        <v>59</v>
      </c>
      <c r="D45" s="23">
        <f>C45*100/C44</f>
        <v>1.5194437290754572</v>
      </c>
      <c r="E45" s="16">
        <v>63</v>
      </c>
      <c r="F45" s="23">
        <f>E45*100/E44</f>
        <v>1.5501968503937007</v>
      </c>
      <c r="G45" s="16">
        <v>28</v>
      </c>
      <c r="H45" s="23">
        <f>G45*100/G44</f>
        <v>0.75390414647280557</v>
      </c>
      <c r="I45" s="16">
        <v>50</v>
      </c>
      <c r="J45" s="23">
        <f>I45*100/I44</f>
        <v>1.4872099940511601</v>
      </c>
      <c r="K45" s="16">
        <v>39</v>
      </c>
      <c r="L45" s="23">
        <f>K45*100/K44</f>
        <v>1.2287334593572778</v>
      </c>
      <c r="M45" s="16">
        <v>32</v>
      </c>
      <c r="N45" s="23">
        <f>M45*100/M44</f>
        <v>0.9738283627510651</v>
      </c>
      <c r="O45" s="16">
        <v>21</v>
      </c>
      <c r="P45" s="23">
        <f>O45*100/O44</f>
        <v>0.69767441860465118</v>
      </c>
      <c r="R45" s="95"/>
      <c r="T45" s="95"/>
      <c r="V45" s="95"/>
      <c r="X45" s="95"/>
      <c r="Z45" s="95"/>
      <c r="AB45" s="95"/>
      <c r="AD45" s="95"/>
      <c r="AF45" s="95"/>
      <c r="AH45" s="95"/>
      <c r="AJ45" s="95"/>
      <c r="AL45" s="95"/>
      <c r="AN45" s="95"/>
      <c r="AP45" s="95"/>
      <c r="AR45" s="95"/>
    </row>
    <row r="46" spans="2:44" ht="24.75" customHeight="1" x14ac:dyDescent="0.3">
      <c r="B46" s="6" t="s">
        <v>3</v>
      </c>
      <c r="C46" s="16">
        <v>54</v>
      </c>
      <c r="D46" s="23">
        <f>C46*100/C44</f>
        <v>1.390677311357198</v>
      </c>
      <c r="E46" s="16">
        <v>68</v>
      </c>
      <c r="F46" s="23">
        <f>E46*100/E44</f>
        <v>1.6732283464566928</v>
      </c>
      <c r="G46" s="25">
        <v>54</v>
      </c>
      <c r="H46" s="23">
        <f>G46*100/G44</f>
        <v>1.4539579967689822</v>
      </c>
      <c r="I46" s="25">
        <v>130</v>
      </c>
      <c r="J46" s="23">
        <f>I46*100/I44</f>
        <v>3.8667459845330159</v>
      </c>
      <c r="K46" s="25">
        <v>85</v>
      </c>
      <c r="L46" s="23">
        <f>K46*100/K44</f>
        <v>2.6780088216761184</v>
      </c>
      <c r="M46" s="25">
        <v>64</v>
      </c>
      <c r="N46" s="23">
        <f>M46*100/M44</f>
        <v>1.9476567255021302</v>
      </c>
      <c r="O46" s="25">
        <v>50</v>
      </c>
      <c r="P46" s="23">
        <f>O46*100/O44</f>
        <v>1.6611295681063123</v>
      </c>
      <c r="R46" s="95"/>
      <c r="T46" s="95"/>
      <c r="V46" s="95"/>
      <c r="X46" s="95"/>
      <c r="Z46" s="95"/>
      <c r="AB46" s="95"/>
      <c r="AD46" s="95"/>
      <c r="AF46" s="95"/>
      <c r="AH46" s="95"/>
      <c r="AJ46" s="95"/>
      <c r="AL46" s="95"/>
      <c r="AN46" s="95"/>
      <c r="AP46" s="95"/>
      <c r="AR46" s="95"/>
    </row>
    <row r="47" spans="2:44" ht="24.75" customHeight="1" x14ac:dyDescent="0.3">
      <c r="B47" s="6" t="s">
        <v>436</v>
      </c>
      <c r="C47" s="8"/>
      <c r="D47" s="8"/>
      <c r="E47" s="8"/>
      <c r="F47" s="8"/>
      <c r="G47" s="8"/>
      <c r="H47" s="8"/>
      <c r="I47" s="8"/>
      <c r="J47" s="8"/>
      <c r="K47" s="8"/>
      <c r="L47" s="8"/>
      <c r="M47" s="8"/>
      <c r="N47" s="8"/>
      <c r="O47" s="22">
        <v>15</v>
      </c>
      <c r="P47" s="23">
        <f>O47*100/O44</f>
        <v>0.49833887043189368</v>
      </c>
      <c r="R47" s="95"/>
      <c r="T47" s="95"/>
      <c r="V47" s="95"/>
      <c r="X47" s="95"/>
      <c r="Z47" s="95"/>
      <c r="AB47" s="95"/>
      <c r="AD47" s="95"/>
      <c r="AF47" s="95"/>
      <c r="AH47" s="95"/>
      <c r="AJ47" s="95"/>
      <c r="AL47" s="95"/>
      <c r="AN47" s="95"/>
      <c r="AP47" s="95"/>
      <c r="AR47" s="95"/>
    </row>
    <row r="48" spans="2:44" ht="24.75" customHeight="1" x14ac:dyDescent="0.3">
      <c r="B48" s="11" t="s">
        <v>7</v>
      </c>
      <c r="C48" s="8"/>
      <c r="D48" s="8"/>
      <c r="E48" s="16">
        <v>192</v>
      </c>
      <c r="F48" s="23">
        <f>E48*100/E44</f>
        <v>4.7244094488188972</v>
      </c>
      <c r="G48" s="25">
        <v>122</v>
      </c>
      <c r="H48" s="23">
        <f>G48*100/G44</f>
        <v>3.2848680667743673</v>
      </c>
      <c r="I48" s="7"/>
      <c r="J48" s="8"/>
      <c r="K48" s="7"/>
      <c r="L48" s="8"/>
      <c r="M48" s="7"/>
      <c r="N48" s="8"/>
      <c r="O48" s="22">
        <v>26</v>
      </c>
      <c r="P48" s="23">
        <f>O48*100/O44</f>
        <v>0.86378737541528239</v>
      </c>
      <c r="R48" s="95"/>
      <c r="T48" s="95"/>
      <c r="V48" s="95"/>
      <c r="X48" s="95"/>
      <c r="Z48" s="95"/>
      <c r="AB48" s="95"/>
      <c r="AD48" s="95"/>
      <c r="AF48" s="95"/>
      <c r="AH48" s="95"/>
      <c r="AJ48" s="95"/>
      <c r="AL48" s="95"/>
      <c r="AN48" s="95"/>
      <c r="AP48" s="95"/>
      <c r="AR48" s="95"/>
    </row>
    <row r="49" spans="2:44" ht="24.75" customHeight="1" x14ac:dyDescent="0.3">
      <c r="B49" s="12" t="s">
        <v>8</v>
      </c>
      <c r="C49" s="8"/>
      <c r="D49" s="8"/>
      <c r="E49" s="16">
        <v>274</v>
      </c>
      <c r="F49" s="23">
        <f>E49*100/E44</f>
        <v>6.7421259842519685</v>
      </c>
      <c r="G49" s="25">
        <v>340</v>
      </c>
      <c r="H49" s="23">
        <f>G49*100/G44</f>
        <v>9.1545503500269252</v>
      </c>
      <c r="I49" s="22">
        <v>418</v>
      </c>
      <c r="J49" s="23">
        <f>I49*100/I44</f>
        <v>12.433075550267699</v>
      </c>
      <c r="K49" s="22">
        <v>195</v>
      </c>
      <c r="L49" s="23">
        <f>K49*100/K44</f>
        <v>6.143667296786389</v>
      </c>
      <c r="M49" s="8"/>
      <c r="N49" s="8"/>
      <c r="O49" s="8"/>
      <c r="P49" s="8"/>
      <c r="R49" s="95"/>
      <c r="T49" s="95"/>
      <c r="V49" s="95"/>
      <c r="X49" s="95"/>
      <c r="Z49" s="95"/>
      <c r="AB49" s="95"/>
      <c r="AD49" s="95"/>
      <c r="AF49" s="95"/>
      <c r="AH49" s="95"/>
      <c r="AJ49" s="95"/>
      <c r="AL49" s="95"/>
      <c r="AN49" s="95"/>
      <c r="AP49" s="95"/>
      <c r="AR49" s="95"/>
    </row>
    <row r="50" spans="2:44" ht="24.75" customHeight="1" x14ac:dyDescent="0.3">
      <c r="B50" s="12" t="s">
        <v>10</v>
      </c>
      <c r="C50" s="8"/>
      <c r="D50" s="8"/>
      <c r="E50" s="8"/>
      <c r="F50" s="8"/>
      <c r="G50" s="8"/>
      <c r="H50" s="8"/>
      <c r="I50" s="8"/>
      <c r="J50" s="8"/>
      <c r="K50" s="8"/>
      <c r="L50" s="8"/>
      <c r="M50" s="22">
        <v>49</v>
      </c>
      <c r="N50" s="23">
        <f>M50*100/M44</f>
        <v>1.4911746804625685</v>
      </c>
      <c r="O50" s="22">
        <v>431</v>
      </c>
      <c r="P50" s="23">
        <f>O50*100/O44</f>
        <v>14.318936877076412</v>
      </c>
      <c r="R50" s="95"/>
      <c r="T50" s="95"/>
      <c r="V50" s="95"/>
      <c r="X50" s="95"/>
      <c r="Z50" s="95"/>
      <c r="AB50" s="95"/>
      <c r="AD50" s="95"/>
      <c r="AF50" s="95"/>
      <c r="AH50" s="95"/>
      <c r="AJ50" s="95"/>
      <c r="AL50" s="95"/>
      <c r="AN50" s="95"/>
      <c r="AP50" s="95"/>
      <c r="AR50" s="95"/>
    </row>
    <row r="51" spans="2:44" ht="24.75" customHeight="1" x14ac:dyDescent="0.3">
      <c r="B51" s="11" t="s">
        <v>11</v>
      </c>
      <c r="C51" s="8"/>
      <c r="D51" s="8"/>
      <c r="E51" s="7"/>
      <c r="F51" s="8"/>
      <c r="G51" s="7"/>
      <c r="H51" s="8"/>
      <c r="I51" s="7"/>
      <c r="J51" s="8"/>
      <c r="K51" s="7"/>
      <c r="L51" s="8"/>
      <c r="M51" s="16">
        <v>22</v>
      </c>
      <c r="N51" s="23">
        <f>M51*100/M44</f>
        <v>0.66950699939135727</v>
      </c>
      <c r="O51" s="16">
        <v>52</v>
      </c>
      <c r="P51" s="23">
        <f>O51*100/O44</f>
        <v>1.7275747508305648</v>
      </c>
      <c r="R51" s="95"/>
      <c r="T51" s="95"/>
      <c r="V51" s="95"/>
      <c r="X51" s="95"/>
      <c r="Z51" s="95"/>
      <c r="AB51" s="95"/>
      <c r="AD51" s="95"/>
      <c r="AF51" s="95"/>
      <c r="AH51" s="95"/>
      <c r="AJ51" s="95"/>
      <c r="AL51" s="95"/>
      <c r="AN51" s="95"/>
      <c r="AP51" s="95"/>
      <c r="AR51" s="95"/>
    </row>
    <row r="52" spans="2:44" ht="24.75" customHeight="1" x14ac:dyDescent="0.3">
      <c r="B52" s="11" t="s">
        <v>12</v>
      </c>
      <c r="C52" s="8"/>
      <c r="D52" s="8"/>
      <c r="E52" s="7"/>
      <c r="F52" s="8"/>
      <c r="G52" s="7"/>
      <c r="H52" s="8"/>
      <c r="I52" s="7"/>
      <c r="J52" s="8"/>
      <c r="K52" s="7"/>
      <c r="L52" s="8"/>
      <c r="M52" s="25">
        <v>63</v>
      </c>
      <c r="N52" s="23">
        <f>M52*100/M44</f>
        <v>1.9172245891661595</v>
      </c>
      <c r="O52" s="25">
        <v>519</v>
      </c>
      <c r="P52" s="23">
        <f>O52*100/O44</f>
        <v>17.242524916943523</v>
      </c>
      <c r="R52" s="95"/>
      <c r="T52" s="95"/>
      <c r="V52" s="95"/>
      <c r="X52" s="95"/>
      <c r="Z52" s="95"/>
      <c r="AB52" s="95"/>
      <c r="AD52" s="95"/>
      <c r="AF52" s="95"/>
      <c r="AH52" s="95"/>
      <c r="AJ52" s="95"/>
      <c r="AL52" s="95"/>
      <c r="AN52" s="95"/>
      <c r="AP52" s="95"/>
      <c r="AR52" s="95"/>
    </row>
    <row r="53" spans="2:44" ht="24.75" customHeight="1" x14ac:dyDescent="0.3">
      <c r="B53" s="11" t="s">
        <v>45</v>
      </c>
      <c r="C53" s="8"/>
      <c r="D53" s="8"/>
      <c r="E53" s="7"/>
      <c r="F53" s="8"/>
      <c r="G53" s="7"/>
      <c r="H53" s="8"/>
      <c r="I53" s="7"/>
      <c r="J53" s="8"/>
      <c r="K53" s="7"/>
      <c r="L53" s="8"/>
      <c r="M53" s="25">
        <v>9</v>
      </c>
      <c r="N53" s="23">
        <f>M53*100/M44</f>
        <v>0.27388922702373708</v>
      </c>
      <c r="O53" s="25">
        <v>16</v>
      </c>
      <c r="P53" s="23">
        <f>O53*100/O44</f>
        <v>0.53156146179401997</v>
      </c>
      <c r="R53" s="95"/>
      <c r="T53" s="95"/>
      <c r="V53" s="95"/>
      <c r="X53" s="95"/>
      <c r="Z53" s="95"/>
      <c r="AB53" s="95"/>
      <c r="AD53" s="95"/>
      <c r="AF53" s="95"/>
      <c r="AH53" s="95"/>
      <c r="AJ53" s="95"/>
      <c r="AL53" s="95"/>
      <c r="AN53" s="95"/>
      <c r="AP53" s="95"/>
      <c r="AR53" s="95"/>
    </row>
    <row r="54" spans="2:44" ht="24.75" customHeight="1" x14ac:dyDescent="0.3">
      <c r="B54" s="11" t="s">
        <v>13</v>
      </c>
      <c r="C54" s="8"/>
      <c r="D54" s="8"/>
      <c r="E54" s="7"/>
      <c r="F54" s="8"/>
      <c r="G54" s="25">
        <v>137</v>
      </c>
      <c r="H54" s="23">
        <f>G54*100/G44</f>
        <v>3.6887452880990845</v>
      </c>
      <c r="I54" s="7"/>
      <c r="J54" s="8"/>
      <c r="K54" s="7"/>
      <c r="L54" s="8"/>
      <c r="M54" s="7"/>
      <c r="N54" s="8"/>
      <c r="O54" s="25">
        <v>6</v>
      </c>
      <c r="P54" s="23">
        <f>O54*100/O44</f>
        <v>0.19933554817275748</v>
      </c>
      <c r="R54" s="95"/>
      <c r="T54" s="95"/>
      <c r="V54" s="95"/>
      <c r="X54" s="95"/>
      <c r="Z54" s="95"/>
      <c r="AB54" s="95"/>
      <c r="AD54" s="95"/>
      <c r="AF54" s="95"/>
      <c r="AH54" s="95"/>
      <c r="AJ54" s="95"/>
      <c r="AL54" s="95"/>
      <c r="AN54" s="95"/>
      <c r="AP54" s="95"/>
      <c r="AR54" s="95"/>
    </row>
    <row r="55" spans="2:44" ht="24.75" customHeight="1" x14ac:dyDescent="0.3">
      <c r="B55" s="11" t="s">
        <v>44</v>
      </c>
      <c r="C55" s="8"/>
      <c r="D55" s="8"/>
      <c r="E55" s="7"/>
      <c r="F55" s="8"/>
      <c r="G55" s="8"/>
      <c r="H55" s="8"/>
      <c r="I55" s="8"/>
      <c r="J55" s="8"/>
      <c r="K55" s="25">
        <v>170</v>
      </c>
      <c r="L55" s="23">
        <f>K55*100/K44</f>
        <v>5.3560176433522368</v>
      </c>
      <c r="M55" s="8"/>
      <c r="N55" s="8"/>
      <c r="O55" s="8"/>
      <c r="P55" s="7"/>
      <c r="R55" s="95"/>
      <c r="T55" s="95"/>
      <c r="V55" s="95"/>
      <c r="X55" s="95"/>
      <c r="Z55" s="95"/>
      <c r="AB55" s="95"/>
      <c r="AD55" s="95"/>
      <c r="AF55" s="95"/>
      <c r="AH55" s="95"/>
      <c r="AJ55" s="95"/>
      <c r="AL55" s="95"/>
      <c r="AN55" s="95"/>
      <c r="AP55" s="95"/>
      <c r="AR55" s="95"/>
    </row>
    <row r="56" spans="2:44" ht="24.75" customHeight="1" x14ac:dyDescent="0.3">
      <c r="B56" s="12" t="s">
        <v>435</v>
      </c>
      <c r="C56" s="8"/>
      <c r="D56" s="8"/>
      <c r="E56" s="7"/>
      <c r="F56" s="8"/>
      <c r="G56" s="8"/>
      <c r="H56" s="8"/>
      <c r="I56" s="8"/>
      <c r="J56" s="8"/>
      <c r="K56" s="8"/>
      <c r="L56" s="8"/>
      <c r="M56" s="8"/>
      <c r="N56" s="8"/>
      <c r="O56" s="25">
        <v>27</v>
      </c>
      <c r="P56" s="23">
        <f>O56*100/O44</f>
        <v>0.89700996677740863</v>
      </c>
      <c r="R56" s="95"/>
      <c r="T56" s="95"/>
      <c r="V56" s="95"/>
      <c r="X56" s="95"/>
      <c r="Z56" s="95"/>
      <c r="AB56" s="95"/>
      <c r="AD56" s="95"/>
      <c r="AF56" s="95"/>
      <c r="AH56" s="95"/>
      <c r="AJ56" s="95"/>
      <c r="AL56" s="95"/>
      <c r="AN56" s="95"/>
      <c r="AP56" s="95"/>
      <c r="AR56" s="95"/>
    </row>
    <row r="57" spans="2:44" ht="24.75" customHeight="1" x14ac:dyDescent="0.3">
      <c r="B57" s="12" t="s">
        <v>14</v>
      </c>
      <c r="C57" s="8"/>
      <c r="D57" s="8"/>
      <c r="E57" s="7"/>
      <c r="F57" s="8"/>
      <c r="G57" s="8"/>
      <c r="H57" s="8"/>
      <c r="I57" s="8"/>
      <c r="J57" s="8"/>
      <c r="K57" s="8"/>
      <c r="L57" s="8"/>
      <c r="M57" s="8"/>
      <c r="N57" s="8"/>
      <c r="O57" s="25">
        <v>27</v>
      </c>
      <c r="P57" s="23">
        <f>O57*100/O44</f>
        <v>0.89700996677740863</v>
      </c>
      <c r="R57" s="95"/>
      <c r="T57" s="95"/>
      <c r="V57" s="95"/>
      <c r="X57" s="95"/>
      <c r="Z57" s="95"/>
      <c r="AB57" s="95"/>
      <c r="AD57" s="95"/>
      <c r="AF57" s="95"/>
      <c r="AH57" s="95"/>
      <c r="AJ57" s="95"/>
      <c r="AL57" s="95"/>
      <c r="AN57" s="95"/>
      <c r="AP57" s="95"/>
      <c r="AR57" s="95"/>
    </row>
    <row r="58" spans="2:44" ht="24.75" customHeight="1" x14ac:dyDescent="0.3">
      <c r="B58" s="12" t="s">
        <v>15</v>
      </c>
      <c r="C58" s="16">
        <v>239</v>
      </c>
      <c r="D58" s="23">
        <f>C58*100/C44</f>
        <v>6.1550347669327836</v>
      </c>
      <c r="E58" s="16">
        <v>329</v>
      </c>
      <c r="F58" s="23">
        <f>E58*100/E44</f>
        <v>8.0954724409448815</v>
      </c>
      <c r="G58" s="25">
        <v>259</v>
      </c>
      <c r="H58" s="23">
        <f>G58*100/G44</f>
        <v>6.9736133548734518</v>
      </c>
      <c r="I58" s="25">
        <v>320</v>
      </c>
      <c r="J58" s="23">
        <f>I58*100/I44</f>
        <v>9.5181439619274233</v>
      </c>
      <c r="K58" s="25">
        <v>130</v>
      </c>
      <c r="L58" s="23">
        <f>K58*100/K44</f>
        <v>4.0957781978575927</v>
      </c>
      <c r="M58" s="25">
        <v>91</v>
      </c>
      <c r="N58" s="23">
        <f>M58*100/M44</f>
        <v>2.7693244065733413</v>
      </c>
      <c r="O58" s="25">
        <v>68</v>
      </c>
      <c r="P58" s="23">
        <f>O58*100/O44</f>
        <v>2.2591362126245849</v>
      </c>
      <c r="R58" s="95"/>
      <c r="T58" s="95"/>
      <c r="V58" s="95"/>
      <c r="X58" s="95"/>
      <c r="Z58" s="95"/>
      <c r="AB58" s="95"/>
      <c r="AD58" s="95"/>
      <c r="AF58" s="95"/>
      <c r="AH58" s="95"/>
      <c r="AJ58" s="95"/>
      <c r="AL58" s="95"/>
      <c r="AN58" s="95"/>
      <c r="AP58" s="95"/>
      <c r="AR58" s="95"/>
    </row>
    <row r="59" spans="2:44" ht="24.75" customHeight="1" x14ac:dyDescent="0.3">
      <c r="B59" s="12" t="s">
        <v>16</v>
      </c>
      <c r="C59" s="7"/>
      <c r="D59" s="8"/>
      <c r="E59" s="7"/>
      <c r="F59" s="8"/>
      <c r="G59" s="7"/>
      <c r="H59" s="8"/>
      <c r="I59" s="7"/>
      <c r="J59" s="8"/>
      <c r="K59" s="25">
        <v>34</v>
      </c>
      <c r="L59" s="23">
        <f>K59*100/K44</f>
        <v>1.0712035286704473</v>
      </c>
      <c r="M59" s="7"/>
      <c r="N59" s="8"/>
      <c r="O59" s="7"/>
      <c r="P59" s="8"/>
      <c r="R59" s="95"/>
      <c r="T59" s="95"/>
      <c r="V59" s="95"/>
      <c r="X59" s="95"/>
      <c r="Z59" s="95"/>
      <c r="AB59" s="95"/>
      <c r="AD59" s="95"/>
      <c r="AF59" s="95"/>
      <c r="AH59" s="95"/>
      <c r="AJ59" s="95"/>
      <c r="AL59" s="95"/>
      <c r="AN59" s="95"/>
      <c r="AP59" s="95"/>
      <c r="AR59" s="95"/>
    </row>
    <row r="60" spans="2:44" ht="24.75" customHeight="1" x14ac:dyDescent="0.3">
      <c r="B60" s="12" t="s">
        <v>17</v>
      </c>
      <c r="C60" s="7"/>
      <c r="D60" s="8"/>
      <c r="E60" s="7"/>
      <c r="F60" s="8"/>
      <c r="G60" s="25">
        <v>280</v>
      </c>
      <c r="H60" s="23">
        <f>G60*100/G44</f>
        <v>7.5390414647280561</v>
      </c>
      <c r="I60" s="7"/>
      <c r="J60" s="8"/>
      <c r="K60" s="7"/>
      <c r="L60" s="8"/>
      <c r="M60" s="7"/>
      <c r="N60" s="8"/>
      <c r="O60" s="7"/>
      <c r="P60" s="8"/>
      <c r="R60" s="95"/>
      <c r="T60" s="95"/>
      <c r="V60" s="95"/>
      <c r="X60" s="95"/>
      <c r="Z60" s="95"/>
      <c r="AB60" s="95"/>
      <c r="AD60" s="95"/>
      <c r="AF60" s="95"/>
      <c r="AH60" s="95"/>
      <c r="AJ60" s="95"/>
      <c r="AL60" s="95"/>
      <c r="AN60" s="95"/>
      <c r="AP60" s="95"/>
      <c r="AR60" s="95"/>
    </row>
    <row r="61" spans="2:44" ht="24.75" customHeight="1" x14ac:dyDescent="0.3">
      <c r="B61" s="12" t="s">
        <v>19</v>
      </c>
      <c r="C61" s="16">
        <v>2319</v>
      </c>
      <c r="D61" s="23">
        <f>C61*100/C44</f>
        <v>59.721864537728557</v>
      </c>
      <c r="E61" s="16">
        <v>2242</v>
      </c>
      <c r="F61" s="23">
        <f>E61*100/E44</f>
        <v>55.167322834645667</v>
      </c>
      <c r="G61" s="25">
        <v>1958</v>
      </c>
      <c r="H61" s="23">
        <f>G61*100/G44</f>
        <v>52.719439956919764</v>
      </c>
      <c r="I61" s="25">
        <v>1115</v>
      </c>
      <c r="J61" s="23">
        <f>I61*100/I44</f>
        <v>33.164782867340868</v>
      </c>
      <c r="K61" s="25">
        <v>1131</v>
      </c>
      <c r="L61" s="23">
        <f>K61*100/K44</f>
        <v>35.63327032136106</v>
      </c>
      <c r="M61" s="8"/>
      <c r="N61" s="8"/>
      <c r="O61" s="8"/>
      <c r="P61" s="8"/>
      <c r="R61" s="95"/>
      <c r="T61" s="95"/>
      <c r="V61" s="95"/>
      <c r="X61" s="95"/>
      <c r="Z61" s="95"/>
      <c r="AB61" s="95"/>
      <c r="AD61" s="95"/>
      <c r="AF61" s="95"/>
      <c r="AH61" s="95"/>
      <c r="AJ61" s="95"/>
      <c r="AL61" s="95"/>
      <c r="AN61" s="95"/>
      <c r="AP61" s="95"/>
      <c r="AR61" s="95"/>
    </row>
    <row r="62" spans="2:44" ht="24.75" customHeight="1" x14ac:dyDescent="0.3">
      <c r="B62" s="64" t="s">
        <v>47</v>
      </c>
      <c r="C62" s="7"/>
      <c r="D62" s="8"/>
      <c r="E62" s="7"/>
      <c r="F62" s="8"/>
      <c r="G62" s="7"/>
      <c r="H62" s="8"/>
      <c r="I62" s="7"/>
      <c r="J62" s="8"/>
      <c r="K62" s="7"/>
      <c r="L62" s="8"/>
      <c r="M62" s="25">
        <v>1589</v>
      </c>
      <c r="N62" s="23">
        <f>M62*100/M44</f>
        <v>48.356664637857577</v>
      </c>
      <c r="O62" s="25">
        <v>1353</v>
      </c>
      <c r="P62" s="23">
        <f>O62*100/O44</f>
        <v>44.950166112956808</v>
      </c>
      <c r="R62" s="95"/>
      <c r="T62" s="95"/>
      <c r="V62" s="95"/>
      <c r="X62" s="95"/>
      <c r="Z62" s="95"/>
      <c r="AB62" s="95"/>
      <c r="AD62" s="95"/>
      <c r="AF62" s="95"/>
      <c r="AH62" s="95"/>
      <c r="AJ62" s="95"/>
      <c r="AL62" s="95"/>
      <c r="AN62" s="95"/>
      <c r="AP62" s="95"/>
      <c r="AR62" s="95"/>
    </row>
    <row r="63" spans="2:44" ht="24.75" customHeight="1" x14ac:dyDescent="0.3">
      <c r="B63" s="64" t="s">
        <v>186</v>
      </c>
      <c r="C63" s="7"/>
      <c r="D63" s="8"/>
      <c r="E63" s="7"/>
      <c r="F63" s="8"/>
      <c r="G63" s="7"/>
      <c r="H63" s="8"/>
      <c r="I63" s="7"/>
      <c r="J63" s="8"/>
      <c r="K63" s="7"/>
      <c r="L63" s="8"/>
      <c r="M63" s="25">
        <v>10</v>
      </c>
      <c r="N63" s="23">
        <f>M63*100/M44</f>
        <v>0.30432136335970783</v>
      </c>
      <c r="O63" s="8"/>
      <c r="P63" s="8"/>
      <c r="R63" s="95"/>
      <c r="T63" s="95"/>
      <c r="V63" s="95"/>
      <c r="X63" s="95"/>
      <c r="Z63" s="95"/>
      <c r="AB63" s="95"/>
      <c r="AD63" s="95"/>
      <c r="AF63" s="95"/>
      <c r="AH63" s="95"/>
      <c r="AJ63" s="95"/>
      <c r="AL63" s="95"/>
      <c r="AN63" s="95"/>
      <c r="AP63" s="95"/>
      <c r="AR63" s="95"/>
    </row>
    <row r="64" spans="2:44" ht="24.75" customHeight="1" x14ac:dyDescent="0.3">
      <c r="B64" s="12" t="s">
        <v>185</v>
      </c>
      <c r="C64" s="7"/>
      <c r="D64" s="8"/>
      <c r="E64" s="7"/>
      <c r="F64" s="8"/>
      <c r="G64" s="7"/>
      <c r="H64" s="8"/>
      <c r="I64" s="7"/>
      <c r="J64" s="8"/>
      <c r="K64" s="16">
        <v>57</v>
      </c>
      <c r="L64" s="23">
        <f>K64*100/K44</f>
        <v>1.7958412098298677</v>
      </c>
      <c r="M64" s="8"/>
      <c r="N64" s="8"/>
      <c r="O64" s="8"/>
      <c r="P64" s="8"/>
      <c r="R64" s="95"/>
      <c r="T64" s="95"/>
      <c r="V64" s="95"/>
      <c r="X64" s="95"/>
      <c r="Z64" s="95"/>
      <c r="AB64" s="95"/>
      <c r="AD64" s="95"/>
      <c r="AF64" s="95"/>
      <c r="AH64" s="95"/>
      <c r="AJ64" s="95"/>
      <c r="AL64" s="95"/>
      <c r="AN64" s="95"/>
      <c r="AP64" s="95"/>
      <c r="AR64" s="95"/>
    </row>
    <row r="65" spans="2:44" ht="24.75" customHeight="1" x14ac:dyDescent="0.3">
      <c r="B65" s="12" t="s">
        <v>20</v>
      </c>
      <c r="C65" s="7"/>
      <c r="D65" s="8"/>
      <c r="E65" s="16">
        <v>896</v>
      </c>
      <c r="F65" s="23">
        <f>E65*100/E44</f>
        <v>22.047244094488189</v>
      </c>
      <c r="G65" s="25">
        <v>536</v>
      </c>
      <c r="H65" s="23">
        <f>G65*100/G44</f>
        <v>14.431879375336564</v>
      </c>
      <c r="I65" s="7"/>
      <c r="J65" s="21"/>
      <c r="K65" s="7"/>
      <c r="L65" s="21"/>
      <c r="M65" s="7"/>
      <c r="N65" s="9"/>
      <c r="O65" s="25">
        <v>326</v>
      </c>
      <c r="P65" s="23">
        <f>O65*100/O44</f>
        <v>10.830564784053156</v>
      </c>
      <c r="R65" s="95"/>
      <c r="T65" s="95"/>
      <c r="V65" s="95"/>
      <c r="X65" s="95"/>
      <c r="Z65" s="95"/>
      <c r="AB65" s="95"/>
      <c r="AD65" s="95"/>
      <c r="AF65" s="95"/>
      <c r="AH65" s="95"/>
      <c r="AJ65" s="95"/>
      <c r="AL65" s="95"/>
      <c r="AN65" s="95"/>
      <c r="AP65" s="95"/>
      <c r="AR65" s="95"/>
    </row>
    <row r="66" spans="2:44" ht="24.75" customHeight="1" x14ac:dyDescent="0.3">
      <c r="B66" s="12" t="s">
        <v>40</v>
      </c>
      <c r="C66" s="16">
        <v>934</v>
      </c>
      <c r="D66" s="23">
        <f>C66*100/C44</f>
        <v>24.053566829770794</v>
      </c>
      <c r="E66" s="7"/>
      <c r="F66" s="8"/>
      <c r="G66" s="7"/>
      <c r="H66" s="8"/>
      <c r="I66" s="7"/>
      <c r="J66" s="8"/>
      <c r="K66" s="7"/>
      <c r="L66" s="8"/>
      <c r="M66" s="7"/>
      <c r="N66" s="8"/>
      <c r="O66" s="7"/>
      <c r="P66" s="8"/>
      <c r="R66" s="95"/>
      <c r="T66" s="95"/>
      <c r="V66" s="95"/>
      <c r="X66" s="95"/>
      <c r="Z66" s="95"/>
      <c r="AB66" s="95"/>
      <c r="AD66" s="95"/>
      <c r="AF66" s="95"/>
      <c r="AH66" s="95"/>
      <c r="AJ66" s="95"/>
      <c r="AL66" s="95"/>
      <c r="AN66" s="95"/>
      <c r="AP66" s="95"/>
      <c r="AR66" s="95"/>
    </row>
    <row r="67" spans="2:44" ht="24.75" customHeight="1" x14ac:dyDescent="0.3">
      <c r="B67" s="64" t="s">
        <v>41</v>
      </c>
      <c r="C67" s="8"/>
      <c r="D67" s="8"/>
      <c r="E67" s="7"/>
      <c r="F67" s="8"/>
      <c r="G67" s="7"/>
      <c r="H67" s="8"/>
      <c r="I67" s="25">
        <v>1329</v>
      </c>
      <c r="J67" s="23">
        <f>I67*100/I44</f>
        <v>39.530041641879833</v>
      </c>
      <c r="K67" s="7"/>
      <c r="L67" s="8"/>
      <c r="M67" s="7"/>
      <c r="N67" s="8"/>
      <c r="O67" s="7"/>
      <c r="P67" s="8"/>
      <c r="R67" s="95"/>
      <c r="T67" s="95"/>
      <c r="V67" s="95"/>
      <c r="X67" s="95"/>
      <c r="Z67" s="95"/>
      <c r="AB67" s="95"/>
      <c r="AD67" s="95"/>
      <c r="AF67" s="95"/>
      <c r="AH67" s="95"/>
      <c r="AJ67" s="95"/>
      <c r="AL67" s="95"/>
      <c r="AN67" s="95"/>
      <c r="AP67" s="95"/>
      <c r="AR67" s="95"/>
    </row>
    <row r="68" spans="2:44" ht="24.75" customHeight="1" x14ac:dyDescent="0.3">
      <c r="B68" s="64" t="s">
        <v>43</v>
      </c>
      <c r="C68" s="8"/>
      <c r="D68" s="8"/>
      <c r="E68" s="7"/>
      <c r="F68" s="8"/>
      <c r="G68" s="7"/>
      <c r="H68" s="8"/>
      <c r="I68" s="8"/>
      <c r="J68" s="8"/>
      <c r="K68" s="25">
        <v>1263</v>
      </c>
      <c r="L68" s="23">
        <f>K68*100/K44</f>
        <v>39.79206049149338</v>
      </c>
      <c r="M68" s="8"/>
      <c r="N68" s="8"/>
      <c r="O68" s="8"/>
      <c r="P68" s="8"/>
      <c r="R68" s="95"/>
      <c r="T68" s="95"/>
      <c r="V68" s="95"/>
      <c r="X68" s="95"/>
      <c r="Z68" s="95"/>
      <c r="AB68" s="95"/>
      <c r="AD68" s="95"/>
      <c r="AF68" s="95"/>
      <c r="AH68" s="95"/>
      <c r="AJ68" s="95"/>
      <c r="AL68" s="95"/>
      <c r="AN68" s="95"/>
      <c r="AP68" s="95"/>
      <c r="AR68" s="95"/>
    </row>
    <row r="69" spans="2:44" ht="24.75" customHeight="1" x14ac:dyDescent="0.3">
      <c r="B69" s="64" t="s">
        <v>48</v>
      </c>
      <c r="C69" s="8"/>
      <c r="D69" s="8"/>
      <c r="E69" s="7"/>
      <c r="F69" s="8"/>
      <c r="G69" s="7"/>
      <c r="H69" s="8"/>
      <c r="I69" s="8"/>
      <c r="J69" s="8"/>
      <c r="K69" s="8"/>
      <c r="L69" s="8"/>
      <c r="M69" s="25">
        <v>1315</v>
      </c>
      <c r="N69" s="23">
        <f>M69*100/M44</f>
        <v>40.018259281801583</v>
      </c>
      <c r="O69" s="8"/>
      <c r="P69" s="8"/>
      <c r="R69" s="95"/>
      <c r="T69" s="95"/>
      <c r="V69" s="95"/>
      <c r="X69" s="95"/>
      <c r="Z69" s="95"/>
      <c r="AB69" s="95"/>
      <c r="AD69" s="95"/>
      <c r="AF69" s="95"/>
      <c r="AH69" s="95"/>
      <c r="AJ69" s="95"/>
      <c r="AL69" s="95"/>
      <c r="AN69" s="95"/>
      <c r="AP69" s="95"/>
      <c r="AR69" s="95"/>
    </row>
    <row r="70" spans="2:44" ht="24.75" customHeight="1" x14ac:dyDescent="0.3">
      <c r="B70" s="12" t="s">
        <v>22</v>
      </c>
      <c r="C70" s="8"/>
      <c r="D70" s="8"/>
      <c r="E70" s="7"/>
      <c r="F70" s="8"/>
      <c r="G70" s="7"/>
      <c r="H70" s="8"/>
      <c r="I70" s="7"/>
      <c r="J70" s="8"/>
      <c r="K70" s="25">
        <v>70</v>
      </c>
      <c r="L70" s="23">
        <f>K70*100/K44</f>
        <v>2.2054190296156269</v>
      </c>
      <c r="M70" s="25">
        <v>42</v>
      </c>
      <c r="N70" s="23">
        <f>M70*100/M44</f>
        <v>1.278149726110773</v>
      </c>
      <c r="O70" s="25">
        <v>18</v>
      </c>
      <c r="P70" s="23">
        <f>O70*100/O44</f>
        <v>0.59800664451827246</v>
      </c>
      <c r="R70" s="95"/>
      <c r="T70" s="95"/>
      <c r="V70" s="95"/>
      <c r="X70" s="95"/>
      <c r="Z70" s="95"/>
      <c r="AB70" s="95"/>
      <c r="AD70" s="95"/>
      <c r="AF70" s="95"/>
      <c r="AH70" s="95"/>
      <c r="AJ70" s="95"/>
      <c r="AL70" s="95"/>
      <c r="AN70" s="95"/>
      <c r="AP70" s="95"/>
      <c r="AR70" s="95"/>
    </row>
    <row r="71" spans="2:44" ht="24.75" customHeight="1" x14ac:dyDescent="0.3">
      <c r="B71" s="12" t="s">
        <v>23</v>
      </c>
      <c r="C71" s="8"/>
      <c r="D71" s="8"/>
      <c r="E71" s="7"/>
      <c r="F71" s="8"/>
      <c r="G71" s="7"/>
      <c r="H71" s="8"/>
      <c r="I71" s="7"/>
      <c r="J71" s="8"/>
      <c r="K71" s="7"/>
      <c r="L71" s="7"/>
      <c r="M71" s="7"/>
      <c r="N71" s="7"/>
      <c r="O71" s="25">
        <v>55</v>
      </c>
      <c r="P71" s="23">
        <f>O71*100/O44</f>
        <v>1.8272425249169435</v>
      </c>
      <c r="R71" s="95"/>
      <c r="T71" s="95"/>
      <c r="V71" s="95"/>
      <c r="X71" s="95"/>
      <c r="Z71" s="95"/>
      <c r="AB71" s="95"/>
      <c r="AD71" s="95"/>
      <c r="AF71" s="95"/>
      <c r="AH71" s="95"/>
      <c r="AJ71" s="95"/>
      <c r="AL71" s="95"/>
      <c r="AN71" s="95"/>
      <c r="AP71" s="95"/>
      <c r="AR71" s="95"/>
    </row>
    <row r="72" spans="2:44" ht="24.75" customHeight="1" x14ac:dyDescent="0.3">
      <c r="B72" s="12" t="s">
        <v>24</v>
      </c>
      <c r="C72" s="22">
        <v>278</v>
      </c>
      <c r="D72" s="23">
        <f>C72*100/C44</f>
        <v>7.1594128251352052</v>
      </c>
      <c r="E72" s="7"/>
      <c r="F72" s="8"/>
      <c r="G72" s="8"/>
      <c r="H72" s="8"/>
      <c r="I72" s="8"/>
      <c r="J72" s="8"/>
      <c r="K72" s="8"/>
      <c r="L72" s="8"/>
      <c r="M72" s="8"/>
      <c r="N72" s="8"/>
      <c r="O72" s="8"/>
      <c r="P72" s="8"/>
      <c r="R72" s="95"/>
      <c r="T72" s="95"/>
      <c r="V72" s="95"/>
      <c r="X72" s="95"/>
      <c r="Z72" s="95"/>
      <c r="AB72" s="95"/>
      <c r="AD72" s="95"/>
      <c r="AF72" s="95"/>
      <c r="AH72" s="95"/>
      <c r="AJ72" s="95"/>
      <c r="AL72" s="95"/>
      <c r="AN72" s="95"/>
      <c r="AP72" s="95"/>
      <c r="AR72" s="95"/>
    </row>
    <row r="73" spans="2:44" ht="3.75" customHeight="1" x14ac:dyDescent="0.3">
      <c r="B73" s="13"/>
      <c r="C73" s="14"/>
      <c r="D73" s="14"/>
      <c r="E73" s="14"/>
      <c r="F73" s="14"/>
      <c r="G73" s="14"/>
      <c r="H73" s="14"/>
      <c r="I73" s="14"/>
      <c r="J73" s="14"/>
      <c r="K73" s="14"/>
      <c r="L73" s="14"/>
      <c r="M73" s="14"/>
      <c r="N73" s="14"/>
      <c r="O73" s="14"/>
      <c r="P73" s="14"/>
    </row>
    <row r="74" spans="2:44" ht="14.25" customHeight="1" x14ac:dyDescent="0.3">
      <c r="B74" s="6" t="s">
        <v>438</v>
      </c>
    </row>
    <row r="75" spans="2:44" ht="14.25" customHeight="1" x14ac:dyDescent="0.3"/>
    <row r="76" spans="2:44" ht="30" customHeight="1" x14ac:dyDescent="0.3">
      <c r="B76" s="115" t="s">
        <v>228</v>
      </c>
      <c r="C76" s="115"/>
      <c r="D76" s="115"/>
      <c r="E76" s="115"/>
      <c r="F76" s="115"/>
      <c r="G76" s="115"/>
      <c r="H76" s="115"/>
      <c r="I76" s="115"/>
      <c r="J76" s="115"/>
      <c r="K76" s="115"/>
      <c r="L76" s="115"/>
      <c r="M76" s="115"/>
      <c r="N76" s="115"/>
      <c r="O76" s="115"/>
      <c r="P76" s="115"/>
    </row>
    <row r="77" spans="2:44" ht="14.25" customHeight="1" x14ac:dyDescent="0.3">
      <c r="B77" s="15" t="s">
        <v>27</v>
      </c>
      <c r="C77" s="125">
        <v>2001</v>
      </c>
      <c r="D77" s="126"/>
      <c r="E77" s="129">
        <v>2005</v>
      </c>
      <c r="F77" s="130"/>
      <c r="G77" s="125">
        <v>2009</v>
      </c>
      <c r="H77" s="126"/>
      <c r="I77" s="129">
        <v>2013</v>
      </c>
      <c r="J77" s="126"/>
      <c r="K77" s="129">
        <v>2017</v>
      </c>
      <c r="L77" s="126"/>
      <c r="M77" s="129">
        <v>2021</v>
      </c>
      <c r="N77" s="126"/>
      <c r="O77" s="129">
        <v>2025</v>
      </c>
      <c r="P77" s="126"/>
    </row>
    <row r="78" spans="2:44" ht="15" customHeight="1" x14ac:dyDescent="0.3">
      <c r="B78" s="134" t="s">
        <v>0</v>
      </c>
      <c r="C78" s="132">
        <v>44911</v>
      </c>
      <c r="D78" s="128"/>
      <c r="E78" s="119">
        <v>44843</v>
      </c>
      <c r="F78" s="118"/>
      <c r="G78" s="137">
        <v>44845</v>
      </c>
      <c r="H78" s="127"/>
      <c r="I78" s="135">
        <v>44833</v>
      </c>
      <c r="J78" s="128"/>
      <c r="K78" s="135">
        <v>44835</v>
      </c>
      <c r="L78" s="128"/>
      <c r="M78" s="135">
        <v>44830</v>
      </c>
      <c r="N78" s="128"/>
      <c r="O78" s="135">
        <v>45942</v>
      </c>
      <c r="P78" s="128"/>
    </row>
    <row r="79" spans="2:44" ht="14.25" customHeight="1" x14ac:dyDescent="0.3">
      <c r="B79" s="133"/>
      <c r="C79" s="74" t="s">
        <v>4</v>
      </c>
      <c r="D79" s="72" t="s">
        <v>5</v>
      </c>
      <c r="E79" s="72" t="s">
        <v>4</v>
      </c>
      <c r="F79" s="72" t="s">
        <v>5</v>
      </c>
      <c r="G79" s="72" t="s">
        <v>4</v>
      </c>
      <c r="H79" s="71" t="s">
        <v>5</v>
      </c>
      <c r="I79" s="72" t="s">
        <v>4</v>
      </c>
      <c r="J79" s="71" t="s">
        <v>5</v>
      </c>
      <c r="K79" s="68" t="s">
        <v>4</v>
      </c>
      <c r="L79" s="71" t="s">
        <v>5</v>
      </c>
      <c r="M79" s="68" t="s">
        <v>4</v>
      </c>
      <c r="N79" s="71" t="s">
        <v>5</v>
      </c>
      <c r="O79" s="68" t="s">
        <v>4</v>
      </c>
      <c r="P79" s="71" t="s">
        <v>5</v>
      </c>
    </row>
    <row r="80" spans="2:44" ht="24.75" customHeight="1" x14ac:dyDescent="0.3">
      <c r="B80" s="10" t="s">
        <v>1</v>
      </c>
      <c r="C80" s="16">
        <v>6421</v>
      </c>
      <c r="D80" s="23">
        <v>100</v>
      </c>
      <c r="E80" s="16">
        <v>6123</v>
      </c>
      <c r="F80" s="23">
        <v>100</v>
      </c>
      <c r="G80" s="16">
        <v>6111</v>
      </c>
      <c r="H80" s="23">
        <v>100</v>
      </c>
      <c r="I80" s="16">
        <v>5743</v>
      </c>
      <c r="J80" s="23">
        <v>100</v>
      </c>
      <c r="K80" s="16">
        <v>5711</v>
      </c>
      <c r="L80" s="23">
        <v>100</v>
      </c>
      <c r="M80" s="16">
        <v>5745</v>
      </c>
      <c r="N80" s="23">
        <v>100</v>
      </c>
      <c r="O80" s="16">
        <v>5521</v>
      </c>
      <c r="P80" s="23">
        <v>100</v>
      </c>
      <c r="R80" s="95"/>
      <c r="T80" s="95"/>
      <c r="V80" s="95"/>
      <c r="X80" s="95"/>
      <c r="Z80" s="95"/>
      <c r="AB80" s="95"/>
      <c r="AD80" s="95"/>
      <c r="AF80" s="95"/>
      <c r="AH80" s="95"/>
      <c r="AJ80" s="95"/>
      <c r="AL80" s="95"/>
      <c r="AN80" s="95"/>
      <c r="AP80" s="95"/>
      <c r="AR80" s="95"/>
    </row>
    <row r="81" spans="2:44" ht="24.75" customHeight="1" x14ac:dyDescent="0.3">
      <c r="B81" s="11" t="s">
        <v>28</v>
      </c>
      <c r="C81" s="16">
        <v>3527</v>
      </c>
      <c r="D81" s="23">
        <f>C81*100/C80</f>
        <v>54.929138763432491</v>
      </c>
      <c r="E81" s="16">
        <v>3470</v>
      </c>
      <c r="F81" s="23">
        <f>E81*100/E80</f>
        <v>56.67156622570635</v>
      </c>
      <c r="G81" s="16">
        <v>3079</v>
      </c>
      <c r="H81" s="23">
        <f>G81*100/G80</f>
        <v>50.384552446408115</v>
      </c>
      <c r="I81" s="16">
        <v>2918</v>
      </c>
      <c r="J81" s="23">
        <f>I81*100/I80</f>
        <v>50.809681351210166</v>
      </c>
      <c r="K81" s="16">
        <v>2995</v>
      </c>
      <c r="L81" s="23">
        <f>K81*100/K80</f>
        <v>52.442654526352655</v>
      </c>
      <c r="M81" s="16">
        <v>2996</v>
      </c>
      <c r="N81" s="23">
        <f>M81*100/M80</f>
        <v>52.149695387293299</v>
      </c>
      <c r="O81" s="16">
        <v>2714</v>
      </c>
      <c r="P81" s="23">
        <f>O81*100/O80</f>
        <v>49.157761275131314</v>
      </c>
      <c r="R81" s="95"/>
      <c r="T81" s="95"/>
      <c r="V81" s="95"/>
      <c r="X81" s="95"/>
      <c r="Z81" s="95"/>
      <c r="AB81" s="95"/>
      <c r="AD81" s="95"/>
      <c r="AF81" s="95"/>
      <c r="AH81" s="95"/>
      <c r="AJ81" s="95"/>
      <c r="AL81" s="95"/>
      <c r="AN81" s="95"/>
      <c r="AP81" s="95"/>
      <c r="AR81" s="95"/>
    </row>
    <row r="82" spans="2:44" ht="24.75" customHeight="1" x14ac:dyDescent="0.3">
      <c r="B82" s="11" t="s">
        <v>2</v>
      </c>
      <c r="C82" s="16">
        <v>69</v>
      </c>
      <c r="D82" s="23">
        <f>C82*100/C81</f>
        <v>1.956336830167281</v>
      </c>
      <c r="E82" s="16">
        <v>57</v>
      </c>
      <c r="F82" s="23">
        <f>E82*100/E81</f>
        <v>1.6426512968299711</v>
      </c>
      <c r="G82" s="16">
        <v>27</v>
      </c>
      <c r="H82" s="23">
        <f>G82*100/G81</f>
        <v>0.87690808704124712</v>
      </c>
      <c r="I82" s="16">
        <v>58</v>
      </c>
      <c r="J82" s="23">
        <f>I82*100/I81</f>
        <v>1.9876627827278959</v>
      </c>
      <c r="K82" s="16">
        <v>41</v>
      </c>
      <c r="L82" s="23">
        <f>K82*100/K81</f>
        <v>1.3689482470784642</v>
      </c>
      <c r="M82" s="16">
        <v>33</v>
      </c>
      <c r="N82" s="23">
        <f>M82*100/M81</f>
        <v>1.1014686248331109</v>
      </c>
      <c r="O82" s="16">
        <v>22</v>
      </c>
      <c r="P82" s="23">
        <f>O82*100/O81</f>
        <v>0.81061164333087699</v>
      </c>
      <c r="R82" s="95"/>
      <c r="T82" s="95"/>
      <c r="V82" s="95"/>
      <c r="X82" s="95"/>
      <c r="Z82" s="95"/>
      <c r="AB82" s="95"/>
      <c r="AD82" s="95"/>
      <c r="AF82" s="95"/>
      <c r="AH82" s="95"/>
      <c r="AJ82" s="95"/>
      <c r="AL82" s="95"/>
      <c r="AN82" s="95"/>
      <c r="AP82" s="95"/>
      <c r="AR82" s="95"/>
    </row>
    <row r="83" spans="2:44" ht="24.75" customHeight="1" x14ac:dyDescent="0.3">
      <c r="B83" s="6" t="s">
        <v>3</v>
      </c>
      <c r="C83" s="16">
        <v>57</v>
      </c>
      <c r="D83" s="23">
        <f>C83*100/C81</f>
        <v>1.6161043379642757</v>
      </c>
      <c r="E83" s="16">
        <v>62</v>
      </c>
      <c r="F83" s="23">
        <f>E83*100/E81</f>
        <v>1.7867435158501441</v>
      </c>
      <c r="G83" s="25">
        <v>36</v>
      </c>
      <c r="H83" s="23">
        <f>G83*100/G81</f>
        <v>1.1692107827216629</v>
      </c>
      <c r="I83" s="25">
        <v>100</v>
      </c>
      <c r="J83" s="23">
        <f>I83*100/I81</f>
        <v>3.4270047978067169</v>
      </c>
      <c r="K83" s="25">
        <v>80</v>
      </c>
      <c r="L83" s="23">
        <f>K83*100/K81</f>
        <v>2.671118530884808</v>
      </c>
      <c r="M83" s="25">
        <v>44</v>
      </c>
      <c r="N83" s="23">
        <f>M83*100/M81</f>
        <v>1.4686248331108145</v>
      </c>
      <c r="O83" s="25">
        <v>32</v>
      </c>
      <c r="P83" s="23">
        <f>O83*100/O81</f>
        <v>1.1790714812085483</v>
      </c>
      <c r="R83" s="95"/>
      <c r="T83" s="95"/>
      <c r="V83" s="95"/>
      <c r="X83" s="95"/>
      <c r="Z83" s="95"/>
      <c r="AB83" s="95"/>
      <c r="AD83" s="95"/>
      <c r="AF83" s="95"/>
      <c r="AH83" s="95"/>
      <c r="AJ83" s="95"/>
      <c r="AL83" s="95"/>
      <c r="AN83" s="95"/>
      <c r="AP83" s="95"/>
      <c r="AR83" s="95"/>
    </row>
    <row r="84" spans="2:44" ht="24.75" customHeight="1" x14ac:dyDescent="0.3">
      <c r="B84" s="6" t="s">
        <v>436</v>
      </c>
      <c r="C84" s="7"/>
      <c r="D84" s="7"/>
      <c r="E84" s="7"/>
      <c r="F84" s="7"/>
      <c r="G84" s="7"/>
      <c r="H84" s="7"/>
      <c r="I84" s="7"/>
      <c r="J84" s="7"/>
      <c r="K84" s="7"/>
      <c r="L84" s="7"/>
      <c r="M84" s="7"/>
      <c r="N84" s="7"/>
      <c r="O84" s="25">
        <v>5</v>
      </c>
      <c r="P84" s="23">
        <f>O84*100/O81</f>
        <v>0.18422991893883567</v>
      </c>
      <c r="R84" s="95"/>
      <c r="T84" s="95"/>
      <c r="V84" s="95"/>
      <c r="X84" s="95"/>
      <c r="Z84" s="95"/>
      <c r="AB84" s="95"/>
      <c r="AD84" s="95"/>
      <c r="AF84" s="95"/>
      <c r="AH84" s="95"/>
      <c r="AJ84" s="95"/>
      <c r="AL84" s="95"/>
      <c r="AN84" s="95"/>
      <c r="AP84" s="95"/>
      <c r="AR84" s="95"/>
    </row>
    <row r="85" spans="2:44" ht="24.75" customHeight="1" x14ac:dyDescent="0.3">
      <c r="B85" s="11" t="s">
        <v>7</v>
      </c>
      <c r="C85" s="8"/>
      <c r="D85" s="8"/>
      <c r="E85" s="16">
        <v>178</v>
      </c>
      <c r="F85" s="23">
        <f>E85*100/E81</f>
        <v>5.1296829971181559</v>
      </c>
      <c r="G85" s="25">
        <v>137</v>
      </c>
      <c r="H85" s="23">
        <f>G85*100/G81</f>
        <v>4.4494965898018837</v>
      </c>
      <c r="I85" s="7"/>
      <c r="J85" s="8"/>
      <c r="K85" s="7"/>
      <c r="L85" s="8"/>
      <c r="M85" s="7"/>
      <c r="N85" s="8"/>
      <c r="O85" s="25">
        <v>24</v>
      </c>
      <c r="P85" s="23">
        <f>O85*100/O81</f>
        <v>0.88430361090641119</v>
      </c>
      <c r="R85" s="95"/>
      <c r="T85" s="95"/>
      <c r="V85" s="95"/>
      <c r="X85" s="95"/>
      <c r="Z85" s="95"/>
      <c r="AB85" s="95"/>
      <c r="AD85" s="95"/>
      <c r="AF85" s="95"/>
      <c r="AH85" s="95"/>
      <c r="AJ85" s="95"/>
      <c r="AL85" s="95"/>
      <c r="AN85" s="95"/>
      <c r="AP85" s="95"/>
      <c r="AR85" s="95"/>
    </row>
    <row r="86" spans="2:44" ht="24.75" customHeight="1" x14ac:dyDescent="0.3">
      <c r="B86" s="12" t="s">
        <v>8</v>
      </c>
      <c r="C86" s="8"/>
      <c r="D86" s="8"/>
      <c r="E86" s="16">
        <v>359</v>
      </c>
      <c r="F86" s="23">
        <f>E86*100/E81</f>
        <v>10.345821325648416</v>
      </c>
      <c r="G86" s="25">
        <v>336</v>
      </c>
      <c r="H86" s="23">
        <f>G86*100/G81</f>
        <v>10.912633972068853</v>
      </c>
      <c r="I86" s="25">
        <v>387</v>
      </c>
      <c r="J86" s="23">
        <f>I86*100/I81</f>
        <v>13.262508567511995</v>
      </c>
      <c r="K86" s="25">
        <v>294</v>
      </c>
      <c r="L86" s="23">
        <f>K86*100/K81</f>
        <v>9.8163606010016693</v>
      </c>
      <c r="M86" s="8"/>
      <c r="N86" s="8"/>
      <c r="O86" s="8"/>
      <c r="P86" s="8"/>
      <c r="R86" s="95"/>
      <c r="T86" s="95"/>
      <c r="V86" s="95"/>
      <c r="X86" s="95"/>
      <c r="Z86" s="95"/>
      <c r="AB86" s="95"/>
      <c r="AD86" s="95"/>
      <c r="AF86" s="95"/>
      <c r="AH86" s="95"/>
      <c r="AJ86" s="95"/>
      <c r="AL86" s="95"/>
      <c r="AN86" s="95"/>
      <c r="AP86" s="95"/>
      <c r="AR86" s="95"/>
    </row>
    <row r="87" spans="2:44" ht="24.75" customHeight="1" x14ac:dyDescent="0.3">
      <c r="B87" s="12" t="s">
        <v>10</v>
      </c>
      <c r="C87" s="8"/>
      <c r="D87" s="8"/>
      <c r="E87" s="7"/>
      <c r="F87" s="8"/>
      <c r="G87" s="7"/>
      <c r="H87" s="8"/>
      <c r="I87" s="7"/>
      <c r="J87" s="8"/>
      <c r="K87" s="7"/>
      <c r="L87" s="8"/>
      <c r="M87" s="22">
        <v>53</v>
      </c>
      <c r="N87" s="23">
        <f>M87*100/M81</f>
        <v>1.7690253671562082</v>
      </c>
      <c r="O87" s="22">
        <v>337</v>
      </c>
      <c r="P87" s="23">
        <f>O87*100/O81</f>
        <v>12.417096536477525</v>
      </c>
      <c r="R87" s="95"/>
      <c r="T87" s="95"/>
      <c r="V87" s="95"/>
      <c r="X87" s="95"/>
      <c r="Z87" s="95"/>
      <c r="AB87" s="95"/>
      <c r="AD87" s="95"/>
      <c r="AF87" s="95"/>
      <c r="AH87" s="95"/>
      <c r="AJ87" s="95"/>
      <c r="AL87" s="95"/>
      <c r="AN87" s="95"/>
      <c r="AP87" s="95"/>
      <c r="AR87" s="95"/>
    </row>
    <row r="88" spans="2:44" ht="24.75" customHeight="1" x14ac:dyDescent="0.3">
      <c r="B88" s="11" t="s">
        <v>11</v>
      </c>
      <c r="C88" s="8"/>
      <c r="D88" s="8"/>
      <c r="E88" s="7"/>
      <c r="F88" s="8"/>
      <c r="G88" s="7"/>
      <c r="H88" s="8"/>
      <c r="I88" s="7"/>
      <c r="J88" s="8"/>
      <c r="K88" s="7"/>
      <c r="L88" s="8"/>
      <c r="M88" s="25">
        <v>71</v>
      </c>
      <c r="N88" s="23">
        <f>M88*100/M81</f>
        <v>2.369826435246996</v>
      </c>
      <c r="O88" s="25">
        <v>88</v>
      </c>
      <c r="P88" s="23">
        <f>O88*100/O81</f>
        <v>3.2424465733235079</v>
      </c>
      <c r="R88" s="95"/>
      <c r="T88" s="95"/>
      <c r="V88" s="95"/>
      <c r="X88" s="95"/>
      <c r="Z88" s="95"/>
      <c r="AB88" s="95"/>
      <c r="AD88" s="95"/>
      <c r="AF88" s="95"/>
      <c r="AH88" s="95"/>
      <c r="AJ88" s="95"/>
      <c r="AL88" s="95"/>
      <c r="AN88" s="95"/>
      <c r="AP88" s="95"/>
      <c r="AR88" s="95"/>
    </row>
    <row r="89" spans="2:44" ht="24.75" customHeight="1" x14ac:dyDescent="0.3">
      <c r="B89" s="12" t="s">
        <v>12</v>
      </c>
      <c r="C89" s="8"/>
      <c r="D89" s="8"/>
      <c r="E89" s="7"/>
      <c r="F89" s="8"/>
      <c r="G89" s="7"/>
      <c r="H89" s="8"/>
      <c r="I89" s="7"/>
      <c r="J89" s="8"/>
      <c r="K89" s="7"/>
      <c r="L89" s="8"/>
      <c r="M89" s="22">
        <v>30</v>
      </c>
      <c r="N89" s="23">
        <f>M89*100/M81</f>
        <v>1.0013351134846462</v>
      </c>
      <c r="O89" s="22">
        <v>521</v>
      </c>
      <c r="P89" s="23">
        <f>O89*100/O81</f>
        <v>19.196757553426675</v>
      </c>
      <c r="R89" s="95"/>
      <c r="T89" s="95"/>
      <c r="V89" s="95"/>
      <c r="X89" s="95"/>
      <c r="Z89" s="95"/>
      <c r="AB89" s="95"/>
      <c r="AD89" s="95"/>
      <c r="AF89" s="95"/>
      <c r="AH89" s="95"/>
      <c r="AJ89" s="95"/>
      <c r="AL89" s="95"/>
      <c r="AN89" s="95"/>
      <c r="AP89" s="95"/>
      <c r="AR89" s="95"/>
    </row>
    <row r="90" spans="2:44" ht="24.75" customHeight="1" x14ac:dyDescent="0.3">
      <c r="B90" s="12" t="s">
        <v>45</v>
      </c>
      <c r="C90" s="8"/>
      <c r="D90" s="8"/>
      <c r="E90" s="7"/>
      <c r="F90" s="8"/>
      <c r="G90" s="7"/>
      <c r="H90" s="8"/>
      <c r="I90" s="7"/>
      <c r="J90" s="8"/>
      <c r="K90" s="7"/>
      <c r="L90" s="8"/>
      <c r="M90" s="22">
        <v>20</v>
      </c>
      <c r="N90" s="23">
        <f>M90*100/M81</f>
        <v>0.66755674232309747</v>
      </c>
      <c r="O90" s="22">
        <v>16</v>
      </c>
      <c r="P90" s="23">
        <f>O90*100/O81</f>
        <v>0.58953574060427416</v>
      </c>
      <c r="R90" s="95"/>
      <c r="T90" s="95"/>
      <c r="V90" s="95"/>
      <c r="X90" s="95"/>
      <c r="Z90" s="95"/>
      <c r="AB90" s="95"/>
      <c r="AD90" s="95"/>
      <c r="AF90" s="95"/>
      <c r="AH90" s="95"/>
      <c r="AJ90" s="95"/>
      <c r="AL90" s="95"/>
      <c r="AN90" s="95"/>
      <c r="AP90" s="95"/>
      <c r="AR90" s="95"/>
    </row>
    <row r="91" spans="2:44" ht="24.75" customHeight="1" x14ac:dyDescent="0.3">
      <c r="B91" s="12" t="s">
        <v>13</v>
      </c>
      <c r="C91" s="8"/>
      <c r="D91" s="8"/>
      <c r="E91" s="7"/>
      <c r="F91" s="8"/>
      <c r="G91" s="25">
        <v>34</v>
      </c>
      <c r="H91" s="23">
        <f>G91*100/G81</f>
        <v>1.104254628126015</v>
      </c>
      <c r="I91" s="7"/>
      <c r="J91" s="8"/>
      <c r="K91" s="7"/>
      <c r="L91" s="8"/>
      <c r="M91" s="7"/>
      <c r="N91" s="8"/>
      <c r="O91" s="22">
        <v>5</v>
      </c>
      <c r="P91" s="23">
        <f>O91*100/O81</f>
        <v>0.18422991893883567</v>
      </c>
      <c r="R91" s="95"/>
      <c r="T91" s="95"/>
      <c r="V91" s="95"/>
      <c r="X91" s="95"/>
      <c r="Z91" s="95"/>
      <c r="AB91" s="95"/>
      <c r="AD91" s="95"/>
      <c r="AF91" s="95"/>
      <c r="AH91" s="95"/>
      <c r="AJ91" s="95"/>
      <c r="AL91" s="95"/>
      <c r="AN91" s="95"/>
      <c r="AP91" s="95"/>
      <c r="AR91" s="95"/>
    </row>
    <row r="92" spans="2:44" ht="24.75" customHeight="1" x14ac:dyDescent="0.3">
      <c r="B92" s="12" t="s">
        <v>44</v>
      </c>
      <c r="C92" s="8"/>
      <c r="D92" s="8"/>
      <c r="E92" s="7"/>
      <c r="F92" s="8"/>
      <c r="G92" s="8"/>
      <c r="H92" s="8"/>
      <c r="I92" s="8"/>
      <c r="J92" s="8"/>
      <c r="K92" s="25">
        <v>89</v>
      </c>
      <c r="L92" s="23">
        <f>K92*100/K81</f>
        <v>2.971619365609349</v>
      </c>
      <c r="M92" s="8"/>
      <c r="N92" s="8"/>
      <c r="O92" s="8"/>
      <c r="P92" s="8"/>
      <c r="R92" s="95"/>
      <c r="T92" s="95"/>
      <c r="V92" s="95"/>
      <c r="X92" s="95"/>
      <c r="Z92" s="95"/>
      <c r="AB92" s="95"/>
      <c r="AD92" s="95"/>
      <c r="AF92" s="95"/>
      <c r="AH92" s="95"/>
      <c r="AJ92" s="95"/>
      <c r="AL92" s="95"/>
      <c r="AN92" s="95"/>
      <c r="AP92" s="95"/>
      <c r="AR92" s="95"/>
    </row>
    <row r="93" spans="2:44" ht="24.75" customHeight="1" x14ac:dyDescent="0.3">
      <c r="B93" s="12" t="s">
        <v>435</v>
      </c>
      <c r="C93" s="8"/>
      <c r="D93" s="8"/>
      <c r="E93" s="7"/>
      <c r="F93" s="8"/>
      <c r="G93" s="8"/>
      <c r="H93" s="8"/>
      <c r="I93" s="8"/>
      <c r="J93" s="8"/>
      <c r="K93" s="7"/>
      <c r="L93" s="7"/>
      <c r="M93" s="8"/>
      <c r="N93" s="8"/>
      <c r="O93" s="22">
        <v>12</v>
      </c>
      <c r="P93" s="23">
        <f>O93*100/O81</f>
        <v>0.44215180545320559</v>
      </c>
      <c r="R93" s="95"/>
      <c r="T93" s="95"/>
      <c r="V93" s="95"/>
      <c r="X93" s="95"/>
      <c r="Z93" s="95"/>
      <c r="AB93" s="95"/>
      <c r="AD93" s="95"/>
      <c r="AF93" s="95"/>
      <c r="AH93" s="95"/>
      <c r="AJ93" s="95"/>
      <c r="AL93" s="95"/>
      <c r="AN93" s="95"/>
      <c r="AP93" s="95"/>
      <c r="AR93" s="95"/>
    </row>
    <row r="94" spans="2:44" ht="24.75" customHeight="1" x14ac:dyDescent="0.3">
      <c r="B94" s="12" t="s">
        <v>14</v>
      </c>
      <c r="C94" s="8"/>
      <c r="D94" s="8"/>
      <c r="E94" s="7"/>
      <c r="F94" s="8"/>
      <c r="G94" s="8"/>
      <c r="H94" s="8"/>
      <c r="I94" s="8"/>
      <c r="J94" s="8"/>
      <c r="K94" s="7"/>
      <c r="L94" s="7"/>
      <c r="M94" s="8"/>
      <c r="N94" s="8"/>
      <c r="O94" s="22">
        <v>22</v>
      </c>
      <c r="P94" s="23">
        <f>O94*100/O81</f>
        <v>0.81061164333087699</v>
      </c>
      <c r="R94" s="95"/>
      <c r="T94" s="95"/>
      <c r="V94" s="95"/>
      <c r="X94" s="95"/>
      <c r="Z94" s="95"/>
      <c r="AB94" s="95"/>
      <c r="AD94" s="95"/>
      <c r="AF94" s="95"/>
      <c r="AH94" s="95"/>
      <c r="AJ94" s="95"/>
      <c r="AL94" s="95"/>
      <c r="AN94" s="95"/>
      <c r="AP94" s="95"/>
      <c r="AR94" s="95"/>
    </row>
    <row r="95" spans="2:44" ht="24.75" customHeight="1" x14ac:dyDescent="0.3">
      <c r="B95" s="12" t="s">
        <v>15</v>
      </c>
      <c r="C95" s="16">
        <v>156</v>
      </c>
      <c r="D95" s="23">
        <f>C95*100/C81</f>
        <v>4.4230223986390698</v>
      </c>
      <c r="E95" s="16">
        <v>193</v>
      </c>
      <c r="F95" s="23">
        <f>E95*100/E81</f>
        <v>5.5619596541786747</v>
      </c>
      <c r="G95" s="25">
        <v>159</v>
      </c>
      <c r="H95" s="23">
        <f>G95*100/G81</f>
        <v>5.1640142903540109</v>
      </c>
      <c r="I95" s="25">
        <v>171</v>
      </c>
      <c r="J95" s="23">
        <f>I95*100/I81</f>
        <v>5.8601782042494861</v>
      </c>
      <c r="K95" s="25">
        <v>93</v>
      </c>
      <c r="L95" s="23">
        <f>K95*100/K81</f>
        <v>3.1051752921535893</v>
      </c>
      <c r="M95" s="25">
        <v>86</v>
      </c>
      <c r="N95" s="23">
        <f>M95*100/M81</f>
        <v>2.8704939919893189</v>
      </c>
      <c r="O95" s="25">
        <v>67</v>
      </c>
      <c r="P95" s="23">
        <f>O95*100/O81</f>
        <v>2.468680913780398</v>
      </c>
      <c r="R95" s="95"/>
      <c r="T95" s="95"/>
      <c r="V95" s="95"/>
      <c r="X95" s="95"/>
      <c r="Z95" s="95"/>
      <c r="AB95" s="95"/>
      <c r="AD95" s="95"/>
      <c r="AF95" s="95"/>
      <c r="AH95" s="95"/>
      <c r="AJ95" s="95"/>
      <c r="AL95" s="95"/>
      <c r="AN95" s="95"/>
      <c r="AP95" s="95"/>
      <c r="AR95" s="95"/>
    </row>
    <row r="96" spans="2:44" ht="24.75" customHeight="1" x14ac:dyDescent="0.3">
      <c r="B96" s="11" t="s">
        <v>16</v>
      </c>
      <c r="C96" s="7"/>
      <c r="D96" s="8"/>
      <c r="E96" s="7"/>
      <c r="F96" s="8"/>
      <c r="G96" s="7"/>
      <c r="H96" s="8"/>
      <c r="I96" s="7"/>
      <c r="J96" s="8"/>
      <c r="K96" s="22">
        <v>17</v>
      </c>
      <c r="L96" s="23">
        <f>K96*100/K81</f>
        <v>0.56761268781302165</v>
      </c>
      <c r="M96" s="7"/>
      <c r="N96" s="8"/>
      <c r="O96" s="7"/>
      <c r="P96" s="8"/>
      <c r="R96" s="95"/>
      <c r="T96" s="95"/>
      <c r="V96" s="95"/>
      <c r="X96" s="95"/>
      <c r="Z96" s="95"/>
      <c r="AB96" s="95"/>
      <c r="AD96" s="95"/>
      <c r="AF96" s="95"/>
      <c r="AH96" s="95"/>
      <c r="AJ96" s="95"/>
      <c r="AL96" s="95"/>
      <c r="AN96" s="95"/>
      <c r="AP96" s="95"/>
      <c r="AR96" s="95"/>
    </row>
    <row r="97" spans="2:44" ht="24.75" customHeight="1" x14ac:dyDescent="0.3">
      <c r="B97" s="12" t="s">
        <v>17</v>
      </c>
      <c r="C97" s="7"/>
      <c r="D97" s="8"/>
      <c r="E97" s="7"/>
      <c r="F97" s="8"/>
      <c r="G97" s="22">
        <v>330</v>
      </c>
      <c r="H97" s="23">
        <f>G97*100/G81</f>
        <v>10.717765508281909</v>
      </c>
      <c r="I97" s="7"/>
      <c r="J97" s="8"/>
      <c r="K97" s="7"/>
      <c r="L97" s="8"/>
      <c r="M97" s="7"/>
      <c r="N97" s="8"/>
      <c r="O97" s="7"/>
      <c r="P97" s="8"/>
      <c r="R97" s="95"/>
      <c r="T97" s="95"/>
      <c r="V97" s="95"/>
      <c r="X97" s="95"/>
      <c r="Z97" s="95"/>
      <c r="AB97" s="95"/>
      <c r="AD97" s="95"/>
      <c r="AF97" s="95"/>
      <c r="AH97" s="95"/>
      <c r="AJ97" s="95"/>
      <c r="AL97" s="95"/>
      <c r="AN97" s="95"/>
      <c r="AP97" s="95"/>
      <c r="AR97" s="95"/>
    </row>
    <row r="98" spans="2:44" ht="24.75" customHeight="1" x14ac:dyDescent="0.3">
      <c r="B98" s="12" t="s">
        <v>19</v>
      </c>
      <c r="C98" s="16">
        <v>1836</v>
      </c>
      <c r="D98" s="23">
        <f>C98*100/C81</f>
        <v>52.055571307059822</v>
      </c>
      <c r="E98" s="16">
        <v>1646</v>
      </c>
      <c r="F98" s="23">
        <f>E98*100/E81</f>
        <v>47.435158501440924</v>
      </c>
      <c r="G98" s="25">
        <v>1572</v>
      </c>
      <c r="H98" s="23">
        <f>G98*100/G81</f>
        <v>51.055537512179278</v>
      </c>
      <c r="I98" s="25">
        <v>1063</v>
      </c>
      <c r="J98" s="23">
        <f>I98*100/I81</f>
        <v>36.429061000685401</v>
      </c>
      <c r="K98" s="25">
        <v>1025</v>
      </c>
      <c r="L98" s="23">
        <f>K98*100/K81</f>
        <v>34.223706176961606</v>
      </c>
      <c r="M98" s="8"/>
      <c r="N98" s="8"/>
      <c r="O98" s="8"/>
      <c r="P98" s="8"/>
      <c r="R98" s="95"/>
      <c r="T98" s="95"/>
      <c r="V98" s="95"/>
      <c r="X98" s="95"/>
      <c r="Z98" s="95"/>
      <c r="AB98" s="95"/>
      <c r="AD98" s="95"/>
      <c r="AF98" s="95"/>
      <c r="AH98" s="95"/>
      <c r="AJ98" s="95"/>
      <c r="AL98" s="95"/>
      <c r="AN98" s="95"/>
      <c r="AP98" s="95"/>
      <c r="AR98" s="95"/>
    </row>
    <row r="99" spans="2:44" ht="24.75" customHeight="1" x14ac:dyDescent="0.3">
      <c r="B99" s="64" t="s">
        <v>47</v>
      </c>
      <c r="C99" s="7"/>
      <c r="D99" s="8"/>
      <c r="E99" s="7"/>
      <c r="F99" s="8"/>
      <c r="G99" s="7"/>
      <c r="H99" s="8"/>
      <c r="I99" s="7"/>
      <c r="J99" s="8"/>
      <c r="K99" s="7"/>
      <c r="L99" s="8"/>
      <c r="M99" s="25">
        <v>1378</v>
      </c>
      <c r="N99" s="23">
        <f>M99*100/M81</f>
        <v>45.994659546061413</v>
      </c>
      <c r="O99" s="25">
        <v>1190</v>
      </c>
      <c r="P99" s="23">
        <f>O99*100/O81</f>
        <v>43.846720707442891</v>
      </c>
      <c r="R99" s="95"/>
      <c r="T99" s="95"/>
      <c r="V99" s="95"/>
      <c r="X99" s="95"/>
      <c r="Z99" s="95"/>
      <c r="AB99" s="95"/>
      <c r="AD99" s="95"/>
      <c r="AF99" s="95"/>
      <c r="AH99" s="95"/>
      <c r="AJ99" s="95"/>
      <c r="AL99" s="95"/>
      <c r="AN99" s="95"/>
      <c r="AP99" s="95"/>
      <c r="AR99" s="95"/>
    </row>
    <row r="100" spans="2:44" ht="24.75" customHeight="1" x14ac:dyDescent="0.3">
      <c r="B100" s="64" t="s">
        <v>186</v>
      </c>
      <c r="C100" s="7"/>
      <c r="D100" s="8"/>
      <c r="E100" s="7"/>
      <c r="F100" s="8"/>
      <c r="G100" s="7"/>
      <c r="H100" s="8"/>
      <c r="I100" s="7"/>
      <c r="J100" s="8"/>
      <c r="K100" s="7"/>
      <c r="L100" s="8"/>
      <c r="M100" s="25">
        <v>13</v>
      </c>
      <c r="N100" s="23">
        <f>M100*100/M81</f>
        <v>0.43391188251001334</v>
      </c>
      <c r="O100" s="7"/>
      <c r="P100" s="7"/>
      <c r="R100" s="95"/>
      <c r="T100" s="95"/>
      <c r="V100" s="95"/>
      <c r="X100" s="95"/>
      <c r="Z100" s="95"/>
      <c r="AB100" s="95"/>
      <c r="AD100" s="95"/>
      <c r="AF100" s="95"/>
      <c r="AH100" s="95"/>
      <c r="AJ100" s="95"/>
      <c r="AL100" s="95"/>
      <c r="AN100" s="95"/>
      <c r="AP100" s="95"/>
      <c r="AR100" s="95"/>
    </row>
    <row r="101" spans="2:44" ht="24.75" customHeight="1" x14ac:dyDescent="0.3">
      <c r="B101" s="12" t="s">
        <v>185</v>
      </c>
      <c r="C101" s="7"/>
      <c r="D101" s="8"/>
      <c r="E101" s="7"/>
      <c r="F101" s="8"/>
      <c r="G101" s="7"/>
      <c r="H101" s="8"/>
      <c r="I101" s="7"/>
      <c r="J101" s="8"/>
      <c r="K101" s="16">
        <v>79</v>
      </c>
      <c r="L101" s="23">
        <f>K101*100/K81</f>
        <v>2.637729549248748</v>
      </c>
      <c r="M101" s="8"/>
      <c r="N101" s="8"/>
      <c r="O101" s="8"/>
      <c r="P101" s="8"/>
      <c r="R101" s="95"/>
      <c r="T101" s="95"/>
      <c r="V101" s="95"/>
      <c r="X101" s="95"/>
      <c r="Z101" s="95"/>
      <c r="AB101" s="95"/>
      <c r="AD101" s="95"/>
      <c r="AF101" s="95"/>
      <c r="AH101" s="95"/>
      <c r="AJ101" s="95"/>
      <c r="AL101" s="95"/>
      <c r="AN101" s="95"/>
      <c r="AP101" s="95"/>
      <c r="AR101" s="95"/>
    </row>
    <row r="102" spans="2:44" ht="24.75" customHeight="1" x14ac:dyDescent="0.3">
      <c r="B102" s="12" t="s">
        <v>20</v>
      </c>
      <c r="C102" s="7"/>
      <c r="D102" s="8"/>
      <c r="E102" s="16">
        <v>975</v>
      </c>
      <c r="F102" s="23">
        <f>E102*100/E81</f>
        <v>28.097982708933717</v>
      </c>
      <c r="G102" s="25">
        <v>448</v>
      </c>
      <c r="H102" s="23">
        <f>G102*100/G81</f>
        <v>14.550178629425139</v>
      </c>
      <c r="I102" s="7"/>
      <c r="J102" s="21"/>
      <c r="K102" s="7"/>
      <c r="L102" s="21"/>
      <c r="M102" s="7"/>
      <c r="N102" s="9"/>
      <c r="O102" s="25">
        <v>346</v>
      </c>
      <c r="P102" s="23">
        <f>O102*100/O81</f>
        <v>12.748710390567428</v>
      </c>
      <c r="R102" s="95"/>
      <c r="T102" s="95"/>
      <c r="V102" s="95"/>
      <c r="X102" s="95"/>
      <c r="Z102" s="95"/>
      <c r="AB102" s="95"/>
      <c r="AD102" s="95"/>
      <c r="AF102" s="95"/>
      <c r="AH102" s="95"/>
      <c r="AJ102" s="95"/>
      <c r="AL102" s="95"/>
      <c r="AN102" s="95"/>
      <c r="AP102" s="95"/>
      <c r="AR102" s="95"/>
    </row>
    <row r="103" spans="2:44" ht="24.75" customHeight="1" x14ac:dyDescent="0.3">
      <c r="B103" s="12" t="s">
        <v>40</v>
      </c>
      <c r="C103" s="16">
        <v>1218</v>
      </c>
      <c r="D103" s="23">
        <f>C103*100/C81</f>
        <v>34.53359795860505</v>
      </c>
      <c r="E103" s="7"/>
      <c r="F103" s="8"/>
      <c r="G103" s="7"/>
      <c r="H103" s="8"/>
      <c r="I103" s="7"/>
      <c r="J103" s="8"/>
      <c r="K103" s="7"/>
      <c r="L103" s="8"/>
      <c r="M103" s="7"/>
      <c r="N103" s="8"/>
      <c r="O103" s="7"/>
      <c r="P103" s="8"/>
      <c r="R103" s="95"/>
      <c r="T103" s="95"/>
      <c r="V103" s="95"/>
      <c r="X103" s="95"/>
      <c r="Z103" s="95"/>
      <c r="AB103" s="95"/>
      <c r="AD103" s="95"/>
      <c r="AF103" s="95"/>
      <c r="AH103" s="95"/>
      <c r="AJ103" s="95"/>
      <c r="AL103" s="95"/>
      <c r="AN103" s="95"/>
      <c r="AP103" s="95"/>
      <c r="AR103" s="95"/>
    </row>
    <row r="104" spans="2:44" ht="24.75" customHeight="1" x14ac:dyDescent="0.3">
      <c r="B104" s="64" t="s">
        <v>41</v>
      </c>
      <c r="C104" s="8"/>
      <c r="D104" s="8"/>
      <c r="E104" s="7"/>
      <c r="F104" s="8"/>
      <c r="G104" s="7"/>
      <c r="H104" s="8"/>
      <c r="I104" s="25">
        <v>1139</v>
      </c>
      <c r="J104" s="23">
        <f>I104*100/I81</f>
        <v>39.033584647018507</v>
      </c>
      <c r="K104" s="7"/>
      <c r="L104" s="8"/>
      <c r="M104" s="7"/>
      <c r="N104" s="8"/>
      <c r="O104" s="7"/>
      <c r="P104" s="8"/>
      <c r="R104" s="95"/>
      <c r="T104" s="95"/>
      <c r="V104" s="95"/>
      <c r="X104" s="95"/>
      <c r="Z104" s="95"/>
      <c r="AB104" s="95"/>
      <c r="AD104" s="95"/>
      <c r="AF104" s="95"/>
      <c r="AH104" s="95"/>
      <c r="AJ104" s="95"/>
      <c r="AL104" s="95"/>
      <c r="AN104" s="95"/>
      <c r="AP104" s="95"/>
      <c r="AR104" s="95"/>
    </row>
    <row r="105" spans="2:44" ht="24.75" customHeight="1" x14ac:dyDescent="0.3">
      <c r="B105" s="64" t="s">
        <v>43</v>
      </c>
      <c r="C105" s="8"/>
      <c r="D105" s="8"/>
      <c r="E105" s="7"/>
      <c r="F105" s="8"/>
      <c r="G105" s="7"/>
      <c r="H105" s="8"/>
      <c r="I105" s="8"/>
      <c r="J105" s="8"/>
      <c r="K105" s="25">
        <v>1229</v>
      </c>
      <c r="L105" s="23">
        <f>K105*100/K81</f>
        <v>41.035058430717861</v>
      </c>
      <c r="M105" s="8"/>
      <c r="N105" s="8"/>
      <c r="O105" s="8"/>
      <c r="P105" s="8"/>
      <c r="R105" s="95"/>
      <c r="T105" s="95"/>
      <c r="V105" s="95"/>
      <c r="X105" s="95"/>
      <c r="Z105" s="95"/>
      <c r="AB105" s="95"/>
      <c r="AD105" s="95"/>
      <c r="AF105" s="95"/>
      <c r="AH105" s="95"/>
      <c r="AJ105" s="95"/>
      <c r="AL105" s="95"/>
      <c r="AN105" s="95"/>
      <c r="AP105" s="95"/>
      <c r="AR105" s="95"/>
    </row>
    <row r="106" spans="2:44" ht="24.75" customHeight="1" x14ac:dyDescent="0.3">
      <c r="B106" s="64" t="s">
        <v>48</v>
      </c>
      <c r="C106" s="8"/>
      <c r="D106" s="8"/>
      <c r="E106" s="7"/>
      <c r="F106" s="8"/>
      <c r="G106" s="7"/>
      <c r="H106" s="8"/>
      <c r="I106" s="8"/>
      <c r="J106" s="8"/>
      <c r="K106" s="8"/>
      <c r="L106" s="8"/>
      <c r="M106" s="25">
        <v>1244</v>
      </c>
      <c r="N106" s="23">
        <f>M106*100/M81</f>
        <v>41.522029372496661</v>
      </c>
      <c r="O106" s="8"/>
      <c r="P106" s="8"/>
      <c r="R106" s="95"/>
      <c r="T106" s="95"/>
      <c r="V106" s="95"/>
      <c r="X106" s="95"/>
      <c r="Z106" s="95"/>
      <c r="AB106" s="95"/>
      <c r="AD106" s="95"/>
      <c r="AF106" s="95"/>
      <c r="AH106" s="95"/>
      <c r="AJ106" s="95"/>
      <c r="AL106" s="95"/>
      <c r="AN106" s="95"/>
      <c r="AP106" s="95"/>
      <c r="AR106" s="95"/>
    </row>
    <row r="107" spans="2:44" ht="24.75" customHeight="1" x14ac:dyDescent="0.3">
      <c r="B107" s="12" t="s">
        <v>22</v>
      </c>
      <c r="C107" s="8"/>
      <c r="D107" s="8"/>
      <c r="E107" s="7"/>
      <c r="F107" s="8"/>
      <c r="G107" s="7"/>
      <c r="H107" s="8"/>
      <c r="I107" s="7"/>
      <c r="J107" s="8"/>
      <c r="K107" s="25">
        <v>48</v>
      </c>
      <c r="L107" s="23">
        <f>K107*100/K81</f>
        <v>1.6026711185308848</v>
      </c>
      <c r="M107" s="25">
        <v>24</v>
      </c>
      <c r="N107" s="23">
        <f>M107*100/M81</f>
        <v>0.8010680907877169</v>
      </c>
      <c r="O107" s="25">
        <v>23</v>
      </c>
      <c r="P107" s="23">
        <f>O107*100/O81</f>
        <v>0.84745762711864403</v>
      </c>
      <c r="R107" s="95"/>
      <c r="T107" s="95"/>
      <c r="V107" s="95"/>
      <c r="X107" s="95"/>
      <c r="Z107" s="95"/>
      <c r="AB107" s="95"/>
      <c r="AD107" s="95"/>
      <c r="AF107" s="95"/>
      <c r="AH107" s="95"/>
      <c r="AJ107" s="95"/>
      <c r="AL107" s="95"/>
      <c r="AN107" s="95"/>
      <c r="AP107" s="95"/>
      <c r="AR107" s="95"/>
    </row>
    <row r="108" spans="2:44" ht="24.75" customHeight="1" x14ac:dyDescent="0.3">
      <c r="B108" s="12" t="s">
        <v>23</v>
      </c>
      <c r="C108" s="8"/>
      <c r="D108" s="8"/>
      <c r="E108" s="7"/>
      <c r="F108" s="8"/>
      <c r="G108" s="7"/>
      <c r="H108" s="8"/>
      <c r="I108" s="7"/>
      <c r="J108" s="8"/>
      <c r="K108" s="8"/>
      <c r="L108" s="8"/>
      <c r="M108" s="8"/>
      <c r="N108" s="8"/>
      <c r="O108" s="25">
        <v>4</v>
      </c>
      <c r="P108" s="23">
        <f>O108*100/O81</f>
        <v>0.14738393515106854</v>
      </c>
      <c r="R108" s="95"/>
      <c r="T108" s="95"/>
      <c r="V108" s="95"/>
      <c r="X108" s="95"/>
      <c r="Z108" s="95"/>
      <c r="AB108" s="95"/>
      <c r="AD108" s="95"/>
      <c r="AF108" s="95"/>
      <c r="AH108" s="95"/>
      <c r="AJ108" s="95"/>
      <c r="AL108" s="95"/>
      <c r="AN108" s="95"/>
      <c r="AP108" s="95"/>
      <c r="AR108" s="95"/>
    </row>
    <row r="109" spans="2:44" ht="24.75" customHeight="1" x14ac:dyDescent="0.3">
      <c r="B109" s="12" t="s">
        <v>24</v>
      </c>
      <c r="C109" s="22">
        <v>191</v>
      </c>
      <c r="D109" s="23">
        <f>C109*100/C81</f>
        <v>5.4153671675645025</v>
      </c>
      <c r="E109" s="7"/>
      <c r="F109" s="8"/>
      <c r="G109" s="8"/>
      <c r="H109" s="8"/>
      <c r="I109" s="8"/>
      <c r="J109" s="8"/>
      <c r="K109" s="8"/>
      <c r="L109" s="8"/>
      <c r="M109" s="8"/>
      <c r="N109" s="8"/>
      <c r="O109" s="8"/>
      <c r="P109" s="8"/>
      <c r="R109" s="95"/>
      <c r="T109" s="95"/>
      <c r="V109" s="95"/>
      <c r="X109" s="95"/>
      <c r="Z109" s="95"/>
      <c r="AB109" s="95"/>
      <c r="AD109" s="95"/>
      <c r="AF109" s="95"/>
      <c r="AH109" s="95"/>
      <c r="AJ109" s="95"/>
      <c r="AL109" s="95"/>
      <c r="AN109" s="95"/>
      <c r="AP109" s="95"/>
      <c r="AR109" s="95"/>
    </row>
    <row r="110" spans="2:44" ht="3.75" customHeight="1" x14ac:dyDescent="0.3">
      <c r="B110" s="13"/>
      <c r="C110" s="14"/>
      <c r="D110" s="14"/>
      <c r="E110" s="14"/>
      <c r="F110" s="14"/>
      <c r="G110" s="14"/>
      <c r="H110" s="14"/>
      <c r="I110" s="14"/>
      <c r="J110" s="14"/>
      <c r="K110" s="14"/>
      <c r="L110" s="14"/>
      <c r="M110" s="14"/>
      <c r="N110" s="14"/>
      <c r="O110" s="14"/>
      <c r="P110" s="14"/>
      <c r="R110" s="95"/>
    </row>
    <row r="111" spans="2:44" ht="14.25" customHeight="1" x14ac:dyDescent="0.3">
      <c r="B111" s="6" t="s">
        <v>438</v>
      </c>
    </row>
    <row r="112" spans="2:44" ht="14.25" customHeight="1" x14ac:dyDescent="0.3"/>
    <row r="113" spans="2:42" ht="30" customHeight="1" x14ac:dyDescent="0.3">
      <c r="B113" s="115" t="s">
        <v>229</v>
      </c>
      <c r="C113" s="115"/>
      <c r="D113" s="115"/>
      <c r="E113" s="115"/>
      <c r="F113" s="115"/>
      <c r="G113" s="115"/>
      <c r="H113" s="115"/>
      <c r="I113" s="115"/>
      <c r="J113" s="115"/>
      <c r="K113" s="115"/>
      <c r="L113" s="115"/>
      <c r="M113" s="115"/>
      <c r="N113" s="115"/>
      <c r="O113" s="115"/>
      <c r="P113" s="115"/>
    </row>
    <row r="114" spans="2:42" ht="14.25" customHeight="1" x14ac:dyDescent="0.3">
      <c r="B114" s="15" t="s">
        <v>27</v>
      </c>
      <c r="C114" s="125">
        <v>2001</v>
      </c>
      <c r="D114" s="126"/>
      <c r="E114" s="129">
        <v>2005</v>
      </c>
      <c r="F114" s="130"/>
      <c r="G114" s="125">
        <v>2009</v>
      </c>
      <c r="H114" s="126"/>
      <c r="I114" s="129">
        <v>2013</v>
      </c>
      <c r="J114" s="126"/>
      <c r="K114" s="129">
        <v>2017</v>
      </c>
      <c r="L114" s="126"/>
      <c r="M114" s="129">
        <v>2021</v>
      </c>
      <c r="N114" s="126"/>
      <c r="O114" s="129">
        <v>2025</v>
      </c>
      <c r="P114" s="126"/>
    </row>
    <row r="115" spans="2:42" ht="15" customHeight="1" x14ac:dyDescent="0.3">
      <c r="B115" s="127" t="s">
        <v>0</v>
      </c>
      <c r="C115" s="135">
        <v>44911</v>
      </c>
      <c r="D115" s="128"/>
      <c r="E115" s="119">
        <v>44843</v>
      </c>
      <c r="F115" s="118"/>
      <c r="G115" s="137">
        <v>44845</v>
      </c>
      <c r="H115" s="127"/>
      <c r="I115" s="135">
        <v>44833</v>
      </c>
      <c r="J115" s="128"/>
      <c r="K115" s="135">
        <v>44835</v>
      </c>
      <c r="L115" s="128"/>
      <c r="M115" s="135">
        <v>44830</v>
      </c>
      <c r="N115" s="128"/>
      <c r="O115" s="135">
        <v>45942</v>
      </c>
      <c r="P115" s="128"/>
    </row>
    <row r="116" spans="2:42" ht="14.25" customHeight="1" x14ac:dyDescent="0.3">
      <c r="B116" s="128"/>
      <c r="C116" s="68" t="s">
        <v>4</v>
      </c>
      <c r="D116" s="72" t="s">
        <v>5</v>
      </c>
      <c r="E116" s="72" t="s">
        <v>4</v>
      </c>
      <c r="F116" s="72" t="s">
        <v>5</v>
      </c>
      <c r="G116" s="72" t="s">
        <v>4</v>
      </c>
      <c r="H116" s="71" t="s">
        <v>5</v>
      </c>
      <c r="I116" s="72" t="s">
        <v>4</v>
      </c>
      <c r="J116" s="71" t="s">
        <v>5</v>
      </c>
      <c r="K116" s="68" t="s">
        <v>4</v>
      </c>
      <c r="L116" s="71" t="s">
        <v>5</v>
      </c>
      <c r="M116" s="68" t="s">
        <v>4</v>
      </c>
      <c r="N116" s="71" t="s">
        <v>5</v>
      </c>
      <c r="O116" s="68" t="s">
        <v>4</v>
      </c>
      <c r="P116" s="71" t="s">
        <v>5</v>
      </c>
    </row>
    <row r="117" spans="2:42" ht="24.75" customHeight="1" x14ac:dyDescent="0.3">
      <c r="B117" s="10" t="s">
        <v>1</v>
      </c>
      <c r="C117" s="16">
        <v>15212</v>
      </c>
      <c r="D117" s="23">
        <v>100</v>
      </c>
      <c r="E117" s="16">
        <v>14697</v>
      </c>
      <c r="F117" s="23">
        <v>100</v>
      </c>
      <c r="G117" s="16">
        <v>14207</v>
      </c>
      <c r="H117" s="23">
        <v>100</v>
      </c>
      <c r="I117" s="16">
        <v>13361</v>
      </c>
      <c r="J117" s="23">
        <v>100</v>
      </c>
      <c r="K117" s="16">
        <v>12710</v>
      </c>
      <c r="L117" s="23">
        <v>100</v>
      </c>
      <c r="M117" s="16">
        <v>12303</v>
      </c>
      <c r="N117" s="23">
        <v>100</v>
      </c>
      <c r="O117" s="16">
        <v>11682</v>
      </c>
      <c r="P117" s="23">
        <v>100</v>
      </c>
      <c r="R117" s="95"/>
      <c r="T117" s="95"/>
      <c r="V117" s="95"/>
      <c r="X117" s="95"/>
      <c r="Z117" s="95"/>
      <c r="AB117" s="95"/>
      <c r="AD117" s="95"/>
      <c r="AF117" s="95"/>
      <c r="AH117" s="95"/>
      <c r="AJ117" s="95"/>
      <c r="AL117" s="95"/>
      <c r="AN117" s="95"/>
      <c r="AP117" s="95"/>
    </row>
    <row r="118" spans="2:42" ht="24.75" customHeight="1" x14ac:dyDescent="0.3">
      <c r="B118" s="11" t="s">
        <v>28</v>
      </c>
      <c r="C118" s="16">
        <v>8003</v>
      </c>
      <c r="D118" s="23">
        <f>C118*100/C117</f>
        <v>52.609781751249017</v>
      </c>
      <c r="E118" s="16">
        <v>8121</v>
      </c>
      <c r="F118" s="23">
        <f>E118*100/E117</f>
        <v>55.256174729536639</v>
      </c>
      <c r="G118" s="16">
        <v>7316</v>
      </c>
      <c r="H118" s="23">
        <f>G118*100/G117</f>
        <v>51.495741535862599</v>
      </c>
      <c r="I118" s="16">
        <v>6776</v>
      </c>
      <c r="J118" s="23">
        <f>I118*100/I117</f>
        <v>50.714766858768058</v>
      </c>
      <c r="K118" s="16">
        <v>6806</v>
      </c>
      <c r="L118" s="23">
        <f>K118*100/K117</f>
        <v>53.548387096774192</v>
      </c>
      <c r="M118" s="16">
        <v>6651</v>
      </c>
      <c r="N118" s="23">
        <f>M118*100/M117</f>
        <v>54.059985369422094</v>
      </c>
      <c r="O118" s="16">
        <v>5979</v>
      </c>
      <c r="P118" s="23">
        <f>O118*100/O117</f>
        <v>51.18130457113508</v>
      </c>
      <c r="R118" s="95"/>
      <c r="T118" s="95"/>
      <c r="V118" s="95"/>
      <c r="X118" s="95"/>
      <c r="Z118" s="95"/>
      <c r="AB118" s="95"/>
      <c r="AD118" s="95"/>
      <c r="AF118" s="95"/>
      <c r="AH118" s="95"/>
      <c r="AJ118" s="95"/>
      <c r="AL118" s="95"/>
      <c r="AN118" s="95"/>
      <c r="AP118" s="95"/>
    </row>
    <row r="119" spans="2:42" ht="24.75" customHeight="1" x14ac:dyDescent="0.3">
      <c r="B119" s="11" t="s">
        <v>2</v>
      </c>
      <c r="C119" s="16">
        <v>169</v>
      </c>
      <c r="D119" s="23">
        <f>C119*100/C118</f>
        <v>2.1117081094589527</v>
      </c>
      <c r="E119" s="16">
        <v>124</v>
      </c>
      <c r="F119" s="23">
        <f>E119*100/E118</f>
        <v>1.5269055535032632</v>
      </c>
      <c r="G119" s="16">
        <v>91</v>
      </c>
      <c r="H119" s="23">
        <f>G119*100/G118</f>
        <v>1.2438490978676873</v>
      </c>
      <c r="I119" s="16">
        <v>70</v>
      </c>
      <c r="J119" s="23">
        <f>I119*100/I118</f>
        <v>1.0330578512396693</v>
      </c>
      <c r="K119" s="16">
        <v>62</v>
      </c>
      <c r="L119" s="23">
        <f>K119*100/K118</f>
        <v>0.910960916838084</v>
      </c>
      <c r="M119" s="16">
        <v>67</v>
      </c>
      <c r="N119" s="23">
        <f>M119*100/M118</f>
        <v>1.007367313185987</v>
      </c>
      <c r="O119" s="16">
        <v>41</v>
      </c>
      <c r="P119" s="23">
        <f>O119*100/O118</f>
        <v>0.68573340023415286</v>
      </c>
      <c r="R119" s="95"/>
      <c r="T119" s="95"/>
      <c r="V119" s="95"/>
      <c r="X119" s="95"/>
      <c r="Z119" s="95"/>
      <c r="AB119" s="95"/>
      <c r="AD119" s="95"/>
      <c r="AF119" s="95"/>
      <c r="AH119" s="95"/>
      <c r="AJ119" s="95"/>
      <c r="AL119" s="95"/>
      <c r="AN119" s="95"/>
      <c r="AP119" s="95"/>
    </row>
    <row r="120" spans="2:42" ht="24.75" customHeight="1" x14ac:dyDescent="0.3">
      <c r="B120" s="6" t="s">
        <v>3</v>
      </c>
      <c r="C120" s="16">
        <v>123</v>
      </c>
      <c r="D120" s="23">
        <f>C120*100/C118</f>
        <v>1.5369236536298887</v>
      </c>
      <c r="E120" s="16">
        <v>200</v>
      </c>
      <c r="F120" s="23">
        <f>E120*100/E118</f>
        <v>2.4627508927471986</v>
      </c>
      <c r="G120" s="25">
        <v>113</v>
      </c>
      <c r="H120" s="23">
        <f>G120*100/G118</f>
        <v>1.5445598687807545</v>
      </c>
      <c r="I120" s="25">
        <v>281</v>
      </c>
      <c r="J120" s="23">
        <f>I120*100/I118</f>
        <v>4.1469893742621018</v>
      </c>
      <c r="K120" s="25">
        <v>181</v>
      </c>
      <c r="L120" s="23">
        <f>K120*100/K118</f>
        <v>2.6594181604466649</v>
      </c>
      <c r="M120" s="25">
        <v>142</v>
      </c>
      <c r="N120" s="23">
        <f>M120*100/M118</f>
        <v>2.1350172906329874</v>
      </c>
      <c r="O120" s="25">
        <v>87</v>
      </c>
      <c r="P120" s="23">
        <f>O120*100/O118</f>
        <v>1.4550928248871049</v>
      </c>
      <c r="R120" s="95"/>
      <c r="T120" s="95"/>
      <c r="V120" s="95"/>
      <c r="X120" s="95"/>
      <c r="Z120" s="95"/>
      <c r="AB120" s="95"/>
      <c r="AD120" s="95"/>
      <c r="AF120" s="95"/>
      <c r="AH120" s="95"/>
      <c r="AJ120" s="95"/>
      <c r="AL120" s="95"/>
      <c r="AN120" s="95"/>
      <c r="AP120" s="95"/>
    </row>
    <row r="121" spans="2:42" ht="24.75" customHeight="1" x14ac:dyDescent="0.3">
      <c r="B121" s="6" t="s">
        <v>436</v>
      </c>
      <c r="C121" s="8"/>
      <c r="D121" s="8"/>
      <c r="E121" s="8"/>
      <c r="F121" s="8"/>
      <c r="G121" s="8"/>
      <c r="H121" s="8"/>
      <c r="I121" s="8"/>
      <c r="J121" s="8"/>
      <c r="K121" s="8"/>
      <c r="L121" s="8"/>
      <c r="M121" s="8"/>
      <c r="N121" s="8"/>
      <c r="O121" s="25">
        <v>25</v>
      </c>
      <c r="P121" s="23">
        <f>O121*100/O118</f>
        <v>0.41813012209399564</v>
      </c>
      <c r="R121" s="95"/>
      <c r="T121" s="95"/>
      <c r="V121" s="95"/>
      <c r="X121" s="95"/>
      <c r="Z121" s="95"/>
      <c r="AB121" s="95"/>
      <c r="AD121" s="95"/>
      <c r="AF121" s="95"/>
      <c r="AH121" s="95"/>
      <c r="AJ121" s="95"/>
      <c r="AL121" s="95"/>
      <c r="AN121" s="95"/>
      <c r="AP121" s="95"/>
    </row>
    <row r="122" spans="2:42" ht="24.75" customHeight="1" x14ac:dyDescent="0.3">
      <c r="B122" s="11" t="s">
        <v>7</v>
      </c>
      <c r="C122" s="8"/>
      <c r="D122" s="8"/>
      <c r="E122" s="16">
        <v>485</v>
      </c>
      <c r="F122" s="23">
        <f>E122*100/E118</f>
        <v>5.9721709149119571</v>
      </c>
      <c r="G122" s="25">
        <v>357</v>
      </c>
      <c r="H122" s="23">
        <f>G122*100/G118</f>
        <v>4.8797156916347735</v>
      </c>
      <c r="I122" s="7"/>
      <c r="J122" s="8"/>
      <c r="K122" s="7"/>
      <c r="L122" s="8"/>
      <c r="M122" s="7"/>
      <c r="N122" s="8"/>
      <c r="O122" s="25">
        <v>50</v>
      </c>
      <c r="P122" s="23">
        <f>O122*100/O118</f>
        <v>0.83626024418799128</v>
      </c>
      <c r="R122" s="95"/>
      <c r="T122" s="95"/>
      <c r="V122" s="95"/>
      <c r="X122" s="95"/>
      <c r="Z122" s="95"/>
      <c r="AB122" s="95"/>
      <c r="AD122" s="95"/>
      <c r="AF122" s="95"/>
      <c r="AH122" s="95"/>
      <c r="AJ122" s="95"/>
      <c r="AL122" s="95"/>
      <c r="AN122" s="95"/>
      <c r="AP122" s="95"/>
    </row>
    <row r="123" spans="2:42" ht="24.75" customHeight="1" x14ac:dyDescent="0.3">
      <c r="B123" s="12" t="s">
        <v>8</v>
      </c>
      <c r="C123" s="8"/>
      <c r="D123" s="8"/>
      <c r="E123" s="16">
        <v>741</v>
      </c>
      <c r="F123" s="23">
        <f>E123*100/E118</f>
        <v>9.1244920576283715</v>
      </c>
      <c r="G123" s="25">
        <v>837</v>
      </c>
      <c r="H123" s="23">
        <f>G123*100/G118</f>
        <v>11.440677966101696</v>
      </c>
      <c r="I123" s="25">
        <v>990</v>
      </c>
      <c r="J123" s="23">
        <f>I123*100/I118</f>
        <v>14.61038961038961</v>
      </c>
      <c r="K123" s="25">
        <v>679</v>
      </c>
      <c r="L123" s="23">
        <f>K123*100/K118</f>
        <v>9.9764913311783712</v>
      </c>
      <c r="M123" s="8"/>
      <c r="N123" s="8"/>
      <c r="O123" s="8"/>
      <c r="P123" s="8"/>
      <c r="R123" s="95"/>
      <c r="T123" s="95"/>
      <c r="V123" s="95"/>
      <c r="X123" s="95"/>
      <c r="Z123" s="95"/>
      <c r="AB123" s="95"/>
      <c r="AD123" s="95"/>
      <c r="AF123" s="95"/>
      <c r="AH123" s="95"/>
      <c r="AJ123" s="95"/>
      <c r="AL123" s="95"/>
      <c r="AN123" s="95"/>
      <c r="AP123" s="95"/>
    </row>
    <row r="124" spans="2:42" ht="24.75" customHeight="1" x14ac:dyDescent="0.3">
      <c r="B124" s="12" t="s">
        <v>10</v>
      </c>
      <c r="C124" s="8"/>
      <c r="D124" s="8"/>
      <c r="E124" s="7"/>
      <c r="F124" s="8"/>
      <c r="G124" s="7"/>
      <c r="H124" s="8"/>
      <c r="I124" s="7"/>
      <c r="J124" s="8"/>
      <c r="K124" s="7"/>
      <c r="L124" s="8"/>
      <c r="M124" s="25">
        <v>176</v>
      </c>
      <c r="N124" s="23">
        <f>M124*100/M118</f>
        <v>2.6462186137422945</v>
      </c>
      <c r="O124" s="25">
        <v>807</v>
      </c>
      <c r="P124" s="23">
        <f>O124*100/O118</f>
        <v>13.49724034119418</v>
      </c>
      <c r="R124" s="95"/>
      <c r="T124" s="95"/>
      <c r="V124" s="95"/>
      <c r="X124" s="95"/>
      <c r="Z124" s="95"/>
      <c r="AB124" s="95"/>
      <c r="AD124" s="95"/>
      <c r="AF124" s="95"/>
      <c r="AH124" s="95"/>
      <c r="AJ124" s="95"/>
      <c r="AL124" s="95"/>
      <c r="AN124" s="95"/>
      <c r="AP124" s="95"/>
    </row>
    <row r="125" spans="2:42" ht="24.75" customHeight="1" x14ac:dyDescent="0.3">
      <c r="B125" s="11" t="s">
        <v>11</v>
      </c>
      <c r="C125" s="8"/>
      <c r="D125" s="8"/>
      <c r="E125" s="7"/>
      <c r="F125" s="8"/>
      <c r="G125" s="7"/>
      <c r="H125" s="8"/>
      <c r="I125" s="7"/>
      <c r="J125" s="8"/>
      <c r="K125" s="7"/>
      <c r="L125" s="8"/>
      <c r="M125" s="25">
        <v>92</v>
      </c>
      <c r="N125" s="23">
        <f>M125*100/M118</f>
        <v>1.3832506390016539</v>
      </c>
      <c r="O125" s="25">
        <v>151</v>
      </c>
      <c r="P125" s="23">
        <f>O125*100/O118</f>
        <v>2.5255059374477336</v>
      </c>
      <c r="R125" s="95"/>
      <c r="T125" s="95"/>
      <c r="V125" s="95"/>
      <c r="X125" s="95"/>
      <c r="Z125" s="95"/>
      <c r="AB125" s="95"/>
      <c r="AD125" s="95"/>
      <c r="AF125" s="95"/>
      <c r="AH125" s="95"/>
      <c r="AJ125" s="95"/>
      <c r="AL125" s="95"/>
      <c r="AN125" s="95"/>
      <c r="AP125" s="95"/>
    </row>
    <row r="126" spans="2:42" ht="24.75" customHeight="1" x14ac:dyDescent="0.3">
      <c r="B126" s="12" t="s">
        <v>12</v>
      </c>
      <c r="C126" s="8"/>
      <c r="D126" s="8"/>
      <c r="E126" s="7"/>
      <c r="F126" s="8"/>
      <c r="G126" s="7"/>
      <c r="H126" s="8"/>
      <c r="I126" s="7"/>
      <c r="J126" s="8"/>
      <c r="K126" s="7"/>
      <c r="L126" s="8"/>
      <c r="M126" s="25">
        <v>111</v>
      </c>
      <c r="N126" s="23">
        <f>M126*100/M118</f>
        <v>1.6689219666215607</v>
      </c>
      <c r="O126" s="25">
        <v>1226</v>
      </c>
      <c r="P126" s="23">
        <f>O126*100/O118</f>
        <v>20.505101187489547</v>
      </c>
      <c r="R126" s="95"/>
      <c r="T126" s="95"/>
      <c r="V126" s="95"/>
      <c r="X126" s="95"/>
      <c r="Z126" s="95"/>
      <c r="AB126" s="95"/>
      <c r="AD126" s="95"/>
      <c r="AF126" s="95"/>
      <c r="AH126" s="95"/>
      <c r="AJ126" s="95"/>
      <c r="AL126" s="95"/>
      <c r="AN126" s="95"/>
      <c r="AP126" s="95"/>
    </row>
    <row r="127" spans="2:42" ht="24.75" customHeight="1" x14ac:dyDescent="0.3">
      <c r="B127" s="12" t="s">
        <v>45</v>
      </c>
      <c r="C127" s="8"/>
      <c r="D127" s="8"/>
      <c r="E127" s="7"/>
      <c r="F127" s="8"/>
      <c r="G127" s="7"/>
      <c r="H127" s="8"/>
      <c r="I127" s="7"/>
      <c r="J127" s="8"/>
      <c r="K127" s="7"/>
      <c r="L127" s="8"/>
      <c r="M127" s="22">
        <v>29</v>
      </c>
      <c r="N127" s="23">
        <f>M127*100/M118</f>
        <v>0.43602465794617351</v>
      </c>
      <c r="O127" s="22">
        <v>42</v>
      </c>
      <c r="P127" s="23">
        <f>O127*100/O118</f>
        <v>0.70245860511791269</v>
      </c>
      <c r="R127" s="95"/>
      <c r="T127" s="95"/>
      <c r="V127" s="95"/>
      <c r="X127" s="95"/>
      <c r="Z127" s="95"/>
      <c r="AB127" s="95"/>
      <c r="AD127" s="95"/>
      <c r="AF127" s="95"/>
      <c r="AH127" s="95"/>
      <c r="AJ127" s="95"/>
      <c r="AL127" s="95"/>
      <c r="AN127" s="95"/>
      <c r="AP127" s="95"/>
    </row>
    <row r="128" spans="2:42" ht="24.75" customHeight="1" x14ac:dyDescent="0.3">
      <c r="B128" s="12" t="s">
        <v>13</v>
      </c>
      <c r="C128" s="8"/>
      <c r="D128" s="8"/>
      <c r="E128" s="7"/>
      <c r="F128" s="8"/>
      <c r="G128" s="25">
        <v>151</v>
      </c>
      <c r="H128" s="23">
        <f>G128*100/G118</f>
        <v>2.0639693821760523</v>
      </c>
      <c r="I128" s="7"/>
      <c r="J128" s="8"/>
      <c r="K128" s="7"/>
      <c r="L128" s="8"/>
      <c r="M128" s="7"/>
      <c r="N128" s="8"/>
      <c r="O128" s="25">
        <v>18</v>
      </c>
      <c r="P128" s="23">
        <f>O128*100/O118</f>
        <v>0.30105368790767689</v>
      </c>
      <c r="R128" s="95"/>
      <c r="T128" s="95"/>
      <c r="V128" s="95"/>
      <c r="X128" s="95"/>
      <c r="Z128" s="95"/>
      <c r="AB128" s="95"/>
      <c r="AD128" s="95"/>
      <c r="AF128" s="95"/>
      <c r="AH128" s="95"/>
      <c r="AJ128" s="95"/>
      <c r="AL128" s="95"/>
      <c r="AN128" s="95"/>
      <c r="AP128" s="95"/>
    </row>
    <row r="129" spans="2:42" ht="24.75" customHeight="1" x14ac:dyDescent="0.3">
      <c r="B129" s="12" t="s">
        <v>44</v>
      </c>
      <c r="C129" s="8"/>
      <c r="D129" s="8"/>
      <c r="E129" s="7"/>
      <c r="F129" s="8"/>
      <c r="G129" s="8"/>
      <c r="H129" s="8"/>
      <c r="I129" s="8"/>
      <c r="J129" s="8"/>
      <c r="K129" s="25">
        <v>210</v>
      </c>
      <c r="L129" s="23">
        <f>K129*100/K118</f>
        <v>3.0855127828386717</v>
      </c>
      <c r="M129" s="8"/>
      <c r="N129" s="8"/>
      <c r="O129" s="8"/>
      <c r="P129" s="8"/>
      <c r="R129" s="95"/>
      <c r="T129" s="95"/>
      <c r="V129" s="95"/>
      <c r="X129" s="95"/>
      <c r="Z129" s="95"/>
      <c r="AB129" s="95"/>
      <c r="AD129" s="95"/>
      <c r="AF129" s="95"/>
      <c r="AH129" s="95"/>
      <c r="AJ129" s="95"/>
      <c r="AL129" s="95"/>
      <c r="AN129" s="95"/>
      <c r="AP129" s="95"/>
    </row>
    <row r="130" spans="2:42" ht="24.75" customHeight="1" x14ac:dyDescent="0.3">
      <c r="B130" s="12" t="s">
        <v>435</v>
      </c>
      <c r="C130" s="8"/>
      <c r="D130" s="8"/>
      <c r="E130" s="7"/>
      <c r="F130" s="8"/>
      <c r="G130" s="8"/>
      <c r="H130" s="8"/>
      <c r="I130" s="8"/>
      <c r="J130" s="8"/>
      <c r="K130" s="8"/>
      <c r="L130" s="8"/>
      <c r="M130" s="8"/>
      <c r="N130" s="8"/>
      <c r="O130" s="25">
        <v>28</v>
      </c>
      <c r="P130" s="23">
        <f>O130*100/O118</f>
        <v>0.46830573674527515</v>
      </c>
      <c r="R130" s="95"/>
      <c r="T130" s="95"/>
      <c r="V130" s="95"/>
      <c r="X130" s="95"/>
      <c r="Z130" s="95"/>
      <c r="AB130" s="95"/>
      <c r="AD130" s="95"/>
      <c r="AF130" s="95"/>
      <c r="AH130" s="95"/>
      <c r="AJ130" s="95"/>
      <c r="AL130" s="95"/>
      <c r="AN130" s="95"/>
      <c r="AP130" s="95"/>
    </row>
    <row r="131" spans="2:42" ht="24.75" customHeight="1" x14ac:dyDescent="0.3">
      <c r="B131" s="12" t="s">
        <v>14</v>
      </c>
      <c r="C131" s="8"/>
      <c r="D131" s="8"/>
      <c r="E131" s="7"/>
      <c r="F131" s="8"/>
      <c r="G131" s="8"/>
      <c r="H131" s="8"/>
      <c r="I131" s="8"/>
      <c r="J131" s="8"/>
      <c r="K131" s="8"/>
      <c r="L131" s="8"/>
      <c r="M131" s="8"/>
      <c r="N131" s="8"/>
      <c r="O131" s="25">
        <v>52</v>
      </c>
      <c r="P131" s="23">
        <f>O131*100/O118</f>
        <v>0.86971065395551095</v>
      </c>
      <c r="R131" s="95"/>
      <c r="T131" s="95"/>
      <c r="V131" s="95"/>
      <c r="X131" s="95"/>
      <c r="Z131" s="95"/>
      <c r="AB131" s="95"/>
      <c r="AD131" s="95"/>
      <c r="AF131" s="95"/>
      <c r="AH131" s="95"/>
      <c r="AJ131" s="95"/>
      <c r="AL131" s="95"/>
      <c r="AN131" s="95"/>
      <c r="AP131" s="95"/>
    </row>
    <row r="132" spans="2:42" ht="24.75" customHeight="1" x14ac:dyDescent="0.3">
      <c r="B132" s="12" t="s">
        <v>15</v>
      </c>
      <c r="C132" s="16">
        <v>424</v>
      </c>
      <c r="D132" s="23">
        <f>C132*100/C118</f>
        <v>5.298013245033113</v>
      </c>
      <c r="E132" s="16">
        <v>587</v>
      </c>
      <c r="F132" s="23">
        <f>E132*100/E118</f>
        <v>7.2281738702130278</v>
      </c>
      <c r="G132" s="25">
        <v>457</v>
      </c>
      <c r="H132" s="23">
        <f>G132*100/G118</f>
        <v>6.2465828321487153</v>
      </c>
      <c r="I132" s="25">
        <v>500</v>
      </c>
      <c r="J132" s="23">
        <f>I132*100/I118</f>
        <v>7.3789846517119244</v>
      </c>
      <c r="K132" s="25">
        <v>232</v>
      </c>
      <c r="L132" s="23">
        <f>K132*100/K118</f>
        <v>3.4087569791360566</v>
      </c>
      <c r="M132" s="25">
        <v>162</v>
      </c>
      <c r="N132" s="23">
        <f>M132*100/M118</f>
        <v>2.4357239512855209</v>
      </c>
      <c r="O132" s="25">
        <v>103</v>
      </c>
      <c r="P132" s="23">
        <f>O132*100/O118</f>
        <v>1.7226961030272621</v>
      </c>
      <c r="R132" s="95"/>
      <c r="T132" s="95"/>
      <c r="V132" s="95"/>
      <c r="X132" s="95"/>
      <c r="Z132" s="95"/>
      <c r="AB132" s="95"/>
      <c r="AD132" s="95"/>
      <c r="AF132" s="95"/>
      <c r="AH132" s="95"/>
      <c r="AJ132" s="95"/>
      <c r="AL132" s="95"/>
      <c r="AN132" s="95"/>
      <c r="AP132" s="95"/>
    </row>
    <row r="133" spans="2:42" ht="24.75" customHeight="1" x14ac:dyDescent="0.3">
      <c r="B133" s="11" t="s">
        <v>16</v>
      </c>
      <c r="C133" s="7"/>
      <c r="D133" s="8"/>
      <c r="E133" s="7"/>
      <c r="F133" s="8"/>
      <c r="G133" s="7"/>
      <c r="H133" s="8"/>
      <c r="I133" s="7"/>
      <c r="J133" s="8"/>
      <c r="K133" s="22">
        <v>64</v>
      </c>
      <c r="L133" s="23">
        <f>K133*100/K118</f>
        <v>0.94034675286511904</v>
      </c>
      <c r="M133" s="7"/>
      <c r="N133" s="8"/>
      <c r="O133" s="7"/>
      <c r="P133" s="8"/>
      <c r="R133" s="95"/>
      <c r="T133" s="95"/>
      <c r="V133" s="95"/>
      <c r="X133" s="95"/>
      <c r="Z133" s="95"/>
      <c r="AB133" s="95"/>
      <c r="AD133" s="95"/>
      <c r="AF133" s="95"/>
      <c r="AH133" s="95"/>
      <c r="AJ133" s="95"/>
      <c r="AL133" s="95"/>
      <c r="AN133" s="95"/>
      <c r="AP133" s="95"/>
    </row>
    <row r="134" spans="2:42" ht="24.75" customHeight="1" x14ac:dyDescent="0.3">
      <c r="B134" s="12" t="s">
        <v>17</v>
      </c>
      <c r="C134" s="7"/>
      <c r="D134" s="8"/>
      <c r="E134" s="7"/>
      <c r="F134" s="8"/>
      <c r="G134" s="22">
        <v>666</v>
      </c>
      <c r="H134" s="23">
        <f>G134*100/G118</f>
        <v>9.1033351558228546</v>
      </c>
      <c r="I134" s="7"/>
      <c r="J134" s="8"/>
      <c r="K134" s="7"/>
      <c r="L134" s="8"/>
      <c r="M134" s="7"/>
      <c r="N134" s="8"/>
      <c r="O134" s="7"/>
      <c r="P134" s="8"/>
      <c r="R134" s="95"/>
      <c r="T134" s="95"/>
      <c r="V134" s="95"/>
      <c r="X134" s="95"/>
      <c r="Z134" s="95"/>
      <c r="AB134" s="95"/>
      <c r="AD134" s="95"/>
      <c r="AF134" s="95"/>
      <c r="AH134" s="95"/>
      <c r="AJ134" s="95"/>
      <c r="AL134" s="95"/>
      <c r="AN134" s="95"/>
      <c r="AP134" s="95"/>
    </row>
    <row r="135" spans="2:42" ht="24.75" customHeight="1" x14ac:dyDescent="0.3">
      <c r="B135" s="12" t="s">
        <v>19</v>
      </c>
      <c r="C135" s="16">
        <v>4127</v>
      </c>
      <c r="D135" s="23">
        <f>C135*100/C118</f>
        <v>51.56816193927277</v>
      </c>
      <c r="E135" s="16">
        <v>3786</v>
      </c>
      <c r="F135" s="23">
        <f>E135*100/E118</f>
        <v>46.619874399704472</v>
      </c>
      <c r="G135" s="25">
        <v>3487</v>
      </c>
      <c r="H135" s="23">
        <f>G135*100/G118</f>
        <v>47.662657189721159</v>
      </c>
      <c r="I135" s="25">
        <v>2111</v>
      </c>
      <c r="J135" s="23">
        <f>I135*100/I118</f>
        <v>31.154073199527744</v>
      </c>
      <c r="K135" s="25">
        <v>2058</v>
      </c>
      <c r="L135" s="23">
        <f>K135*100/K118</f>
        <v>30.238025271818984</v>
      </c>
      <c r="M135" s="8"/>
      <c r="N135" s="8"/>
      <c r="O135" s="8"/>
      <c r="P135" s="8"/>
      <c r="R135" s="95"/>
      <c r="T135" s="95"/>
      <c r="V135" s="95"/>
      <c r="X135" s="95"/>
      <c r="Z135" s="95"/>
      <c r="AB135" s="95"/>
      <c r="AD135" s="95"/>
      <c r="AF135" s="95"/>
      <c r="AH135" s="95"/>
      <c r="AJ135" s="95"/>
      <c r="AL135" s="95"/>
      <c r="AN135" s="95"/>
      <c r="AP135" s="95"/>
    </row>
    <row r="136" spans="2:42" ht="24.75" customHeight="1" x14ac:dyDescent="0.3">
      <c r="B136" s="64" t="s">
        <v>47</v>
      </c>
      <c r="C136" s="7"/>
      <c r="D136" s="8"/>
      <c r="E136" s="7"/>
      <c r="F136" s="8"/>
      <c r="G136" s="7"/>
      <c r="H136" s="8"/>
      <c r="I136" s="7"/>
      <c r="J136" s="8"/>
      <c r="K136" s="7"/>
      <c r="L136" s="8"/>
      <c r="M136" s="25">
        <v>2915</v>
      </c>
      <c r="N136" s="23">
        <f>M136*100/M118</f>
        <v>43.827995790106748</v>
      </c>
      <c r="O136" s="25">
        <v>2284</v>
      </c>
      <c r="P136" s="23">
        <f>O136*100/O118</f>
        <v>38.200367954507442</v>
      </c>
      <c r="R136" s="95"/>
      <c r="T136" s="95"/>
      <c r="V136" s="95"/>
      <c r="X136" s="95"/>
      <c r="Z136" s="95"/>
      <c r="AB136" s="95"/>
      <c r="AD136" s="95"/>
      <c r="AF136" s="95"/>
      <c r="AH136" s="95"/>
      <c r="AJ136" s="95"/>
      <c r="AL136" s="95"/>
      <c r="AN136" s="95"/>
      <c r="AP136" s="95"/>
    </row>
    <row r="137" spans="2:42" ht="24.75" customHeight="1" x14ac:dyDescent="0.3">
      <c r="B137" s="64" t="s">
        <v>186</v>
      </c>
      <c r="C137" s="7"/>
      <c r="D137" s="8"/>
      <c r="E137" s="7"/>
      <c r="F137" s="8"/>
      <c r="G137" s="7"/>
      <c r="H137" s="8"/>
      <c r="I137" s="7"/>
      <c r="J137" s="8"/>
      <c r="K137" s="7"/>
      <c r="L137" s="8"/>
      <c r="M137" s="25">
        <v>39</v>
      </c>
      <c r="N137" s="23">
        <f>M137*100/M118</f>
        <v>0.58637798827244025</v>
      </c>
      <c r="O137" s="8"/>
      <c r="P137" s="8"/>
      <c r="R137" s="95"/>
      <c r="T137" s="95"/>
      <c r="V137" s="95"/>
      <c r="X137" s="95"/>
      <c r="Z137" s="95"/>
      <c r="AB137" s="95"/>
      <c r="AD137" s="95"/>
      <c r="AF137" s="95"/>
      <c r="AH137" s="95"/>
      <c r="AJ137" s="95"/>
      <c r="AL137" s="95"/>
      <c r="AN137" s="95"/>
      <c r="AP137" s="95"/>
    </row>
    <row r="138" spans="2:42" ht="24.75" customHeight="1" x14ac:dyDescent="0.3">
      <c r="B138" s="12" t="s">
        <v>185</v>
      </c>
      <c r="C138" s="7"/>
      <c r="D138" s="8"/>
      <c r="E138" s="7"/>
      <c r="F138" s="8"/>
      <c r="G138" s="7"/>
      <c r="H138" s="8"/>
      <c r="I138" s="7"/>
      <c r="J138" s="8"/>
      <c r="K138" s="16">
        <v>164</v>
      </c>
      <c r="L138" s="23">
        <f>K138*100/K118</f>
        <v>2.4096385542168677</v>
      </c>
      <c r="M138" s="8"/>
      <c r="N138" s="8"/>
      <c r="O138" s="8"/>
      <c r="P138" s="8"/>
      <c r="R138" s="95"/>
      <c r="T138" s="95"/>
      <c r="V138" s="95"/>
      <c r="X138" s="95"/>
      <c r="Z138" s="95"/>
      <c r="AB138" s="95"/>
      <c r="AD138" s="95"/>
      <c r="AF138" s="95"/>
      <c r="AH138" s="95"/>
      <c r="AJ138" s="95"/>
      <c r="AL138" s="95"/>
      <c r="AN138" s="95"/>
      <c r="AP138" s="95"/>
    </row>
    <row r="139" spans="2:42" ht="24.75" customHeight="1" x14ac:dyDescent="0.3">
      <c r="B139" s="12" t="s">
        <v>20</v>
      </c>
      <c r="C139" s="7"/>
      <c r="D139" s="8"/>
      <c r="E139" s="16">
        <v>2198</v>
      </c>
      <c r="F139" s="23">
        <f>E139*100/E118</f>
        <v>27.065632311291711</v>
      </c>
      <c r="G139" s="25">
        <v>1157</v>
      </c>
      <c r="H139" s="23">
        <f>G139*100/G118</f>
        <v>15.81465281574631</v>
      </c>
      <c r="I139" s="7"/>
      <c r="J139" s="21"/>
      <c r="K139" s="7"/>
      <c r="L139" s="21"/>
      <c r="M139" s="7"/>
      <c r="N139" s="9"/>
      <c r="O139" s="25">
        <v>1021</v>
      </c>
      <c r="P139" s="23">
        <f>O139*100/O118</f>
        <v>17.076434186318782</v>
      </c>
      <c r="R139" s="95"/>
      <c r="T139" s="95"/>
      <c r="V139" s="95"/>
      <c r="X139" s="95"/>
      <c r="Z139" s="95"/>
      <c r="AB139" s="95"/>
      <c r="AD139" s="95"/>
      <c r="AF139" s="95"/>
      <c r="AH139" s="95"/>
      <c r="AJ139" s="95"/>
      <c r="AL139" s="95"/>
      <c r="AN139" s="95"/>
      <c r="AP139" s="95"/>
    </row>
    <row r="140" spans="2:42" ht="24.75" customHeight="1" x14ac:dyDescent="0.3">
      <c r="B140" s="12" t="s">
        <v>40</v>
      </c>
      <c r="C140" s="16">
        <v>2602</v>
      </c>
      <c r="D140" s="23">
        <f>C140*100/C118</f>
        <v>32.51280769711358</v>
      </c>
      <c r="E140" s="7"/>
      <c r="F140" s="8"/>
      <c r="G140" s="7"/>
      <c r="H140" s="8"/>
      <c r="I140" s="7"/>
      <c r="J140" s="8"/>
      <c r="K140" s="7"/>
      <c r="L140" s="8"/>
      <c r="M140" s="7"/>
      <c r="N140" s="8"/>
      <c r="O140" s="7"/>
      <c r="P140" s="8"/>
      <c r="R140" s="95"/>
      <c r="T140" s="95"/>
      <c r="V140" s="95"/>
      <c r="X140" s="95"/>
      <c r="Z140" s="95"/>
      <c r="AB140" s="95"/>
      <c r="AD140" s="95"/>
      <c r="AF140" s="95"/>
      <c r="AH140" s="95"/>
      <c r="AJ140" s="95"/>
      <c r="AL140" s="95"/>
      <c r="AN140" s="95"/>
      <c r="AP140" s="95"/>
    </row>
    <row r="141" spans="2:42" ht="24.75" customHeight="1" x14ac:dyDescent="0.3">
      <c r="B141" s="64" t="s">
        <v>41</v>
      </c>
      <c r="C141" s="8"/>
      <c r="D141" s="8"/>
      <c r="E141" s="7"/>
      <c r="F141" s="8"/>
      <c r="G141" s="7"/>
      <c r="H141" s="8"/>
      <c r="I141" s="25">
        <v>2824</v>
      </c>
      <c r="J141" s="23">
        <f>I141*100/I118</f>
        <v>41.676505312868947</v>
      </c>
      <c r="K141" s="7"/>
      <c r="L141" s="8"/>
      <c r="M141" s="7"/>
      <c r="N141" s="8"/>
      <c r="O141" s="7"/>
      <c r="P141" s="8"/>
      <c r="R141" s="95"/>
      <c r="T141" s="95"/>
      <c r="V141" s="95"/>
      <c r="X141" s="95"/>
      <c r="Z141" s="95"/>
      <c r="AB141" s="95"/>
      <c r="AD141" s="95"/>
      <c r="AF141" s="95"/>
      <c r="AH141" s="95"/>
      <c r="AJ141" s="95"/>
      <c r="AL141" s="95"/>
      <c r="AN141" s="95"/>
      <c r="AP141" s="95"/>
    </row>
    <row r="142" spans="2:42" ht="24.75" customHeight="1" x14ac:dyDescent="0.3">
      <c r="B142" s="64" t="s">
        <v>43</v>
      </c>
      <c r="C142" s="8"/>
      <c r="D142" s="8"/>
      <c r="E142" s="7"/>
      <c r="F142" s="8"/>
      <c r="G142" s="7"/>
      <c r="H142" s="8"/>
      <c r="I142" s="8"/>
      <c r="J142" s="8"/>
      <c r="K142" s="25">
        <v>3001</v>
      </c>
      <c r="L142" s="23">
        <f>K142*100/K118</f>
        <v>44.09344695856597</v>
      </c>
      <c r="M142" s="8"/>
      <c r="N142" s="8"/>
      <c r="O142" s="8"/>
      <c r="P142" s="8"/>
      <c r="R142" s="95"/>
      <c r="T142" s="95"/>
      <c r="V142" s="95"/>
      <c r="X142" s="95"/>
      <c r="Z142" s="95"/>
      <c r="AB142" s="95"/>
      <c r="AD142" s="95"/>
      <c r="AF142" s="95"/>
      <c r="AH142" s="95"/>
      <c r="AJ142" s="95"/>
      <c r="AL142" s="95"/>
      <c r="AN142" s="95"/>
      <c r="AP142" s="95"/>
    </row>
    <row r="143" spans="2:42" ht="24.75" customHeight="1" x14ac:dyDescent="0.3">
      <c r="B143" s="64" t="s">
        <v>48</v>
      </c>
      <c r="C143" s="8"/>
      <c r="D143" s="8"/>
      <c r="E143" s="7"/>
      <c r="F143" s="8"/>
      <c r="G143" s="7"/>
      <c r="H143" s="8"/>
      <c r="I143" s="8"/>
      <c r="J143" s="8"/>
      <c r="K143" s="8"/>
      <c r="L143" s="8"/>
      <c r="M143" s="25">
        <v>2829</v>
      </c>
      <c r="N143" s="23">
        <f>M143*100/M118</f>
        <v>42.534957149300858</v>
      </c>
      <c r="O143" s="7"/>
      <c r="P143" s="7"/>
      <c r="R143" s="95"/>
      <c r="T143" s="95"/>
      <c r="V143" s="95"/>
      <c r="X143" s="95"/>
      <c r="Z143" s="95"/>
      <c r="AB143" s="95"/>
      <c r="AD143" s="95"/>
      <c r="AF143" s="95"/>
      <c r="AH143" s="95"/>
      <c r="AJ143" s="95"/>
      <c r="AL143" s="95"/>
      <c r="AN143" s="95"/>
      <c r="AP143" s="95"/>
    </row>
    <row r="144" spans="2:42" ht="24.75" customHeight="1" x14ac:dyDescent="0.3">
      <c r="B144" s="12" t="s">
        <v>22</v>
      </c>
      <c r="C144" s="8"/>
      <c r="D144" s="8"/>
      <c r="E144" s="7"/>
      <c r="F144" s="8"/>
      <c r="G144" s="7"/>
      <c r="H144" s="8"/>
      <c r="I144" s="7"/>
      <c r="J144" s="8"/>
      <c r="K144" s="25">
        <v>155</v>
      </c>
      <c r="L144" s="23">
        <f>K144*100/K118</f>
        <v>2.2774022920952102</v>
      </c>
      <c r="M144" s="25">
        <v>89</v>
      </c>
      <c r="N144" s="23">
        <f>M144*100/M118</f>
        <v>1.338144639903774</v>
      </c>
      <c r="O144" s="25">
        <v>34</v>
      </c>
      <c r="P144" s="23">
        <f>O144*100/O118</f>
        <v>0.56865696604783411</v>
      </c>
      <c r="R144" s="95"/>
      <c r="T144" s="95"/>
      <c r="V144" s="95"/>
      <c r="X144" s="95"/>
      <c r="Z144" s="95"/>
      <c r="AB144" s="95"/>
      <c r="AD144" s="95"/>
      <c r="AF144" s="95"/>
      <c r="AH144" s="95"/>
      <c r="AJ144" s="95"/>
      <c r="AL144" s="95"/>
      <c r="AN144" s="95"/>
      <c r="AP144" s="95"/>
    </row>
    <row r="145" spans="2:42" ht="24.75" customHeight="1" x14ac:dyDescent="0.3">
      <c r="B145" s="12" t="s">
        <v>23</v>
      </c>
      <c r="C145" s="8"/>
      <c r="D145" s="8"/>
      <c r="E145" s="7"/>
      <c r="F145" s="8"/>
      <c r="G145" s="7"/>
      <c r="H145" s="8"/>
      <c r="I145" s="7"/>
      <c r="J145" s="8"/>
      <c r="K145" s="7"/>
      <c r="L145" s="7"/>
      <c r="M145" s="7"/>
      <c r="N145" s="7"/>
      <c r="O145" s="25">
        <v>10</v>
      </c>
      <c r="P145" s="23">
        <f>O145*100/O118</f>
        <v>0.16725204883759826</v>
      </c>
      <c r="R145" s="95"/>
      <c r="T145" s="95"/>
      <c r="V145" s="95"/>
      <c r="X145" s="95"/>
      <c r="Z145" s="95"/>
      <c r="AB145" s="95"/>
      <c r="AD145" s="95"/>
      <c r="AF145" s="95"/>
      <c r="AH145" s="95"/>
      <c r="AJ145" s="95"/>
      <c r="AL145" s="95"/>
      <c r="AN145" s="95"/>
      <c r="AP145" s="95"/>
    </row>
    <row r="146" spans="2:42" ht="24.75" customHeight="1" x14ac:dyDescent="0.3">
      <c r="B146" s="12" t="s">
        <v>24</v>
      </c>
      <c r="C146" s="22">
        <v>558</v>
      </c>
      <c r="D146" s="23">
        <f>C146*100/C118</f>
        <v>6.9723853554916904</v>
      </c>
      <c r="E146" s="7"/>
      <c r="F146" s="8"/>
      <c r="G146" s="8"/>
      <c r="H146" s="8"/>
      <c r="I146" s="8"/>
      <c r="J146" s="8"/>
      <c r="K146" s="8"/>
      <c r="L146" s="8"/>
      <c r="M146" s="8"/>
      <c r="N146" s="8"/>
      <c r="O146" s="8"/>
      <c r="P146" s="8"/>
      <c r="R146" s="95"/>
      <c r="T146" s="95"/>
      <c r="V146" s="95"/>
      <c r="X146" s="95"/>
      <c r="Z146" s="95"/>
      <c r="AB146" s="95"/>
      <c r="AD146" s="95"/>
      <c r="AF146" s="95"/>
      <c r="AH146" s="95"/>
      <c r="AJ146" s="95"/>
      <c r="AL146" s="95"/>
      <c r="AN146" s="95"/>
      <c r="AP146" s="95"/>
    </row>
    <row r="147" spans="2:42" ht="3.75" customHeight="1" x14ac:dyDescent="0.3">
      <c r="B147" s="13"/>
      <c r="C147" s="14"/>
      <c r="D147" s="14"/>
      <c r="E147" s="14"/>
      <c r="F147" s="14"/>
      <c r="G147" s="14"/>
      <c r="H147" s="14"/>
      <c r="I147" s="14"/>
      <c r="J147" s="14"/>
      <c r="K147" s="14"/>
      <c r="L147" s="14"/>
      <c r="M147" s="14"/>
      <c r="N147" s="14"/>
      <c r="O147" s="14"/>
      <c r="P147" s="14"/>
    </row>
    <row r="148" spans="2:42" ht="14.25" customHeight="1" x14ac:dyDescent="0.3">
      <c r="B148" s="6" t="s">
        <v>438</v>
      </c>
    </row>
    <row r="149" spans="2:42" ht="14.25" customHeight="1" x14ac:dyDescent="0.3"/>
    <row r="150" spans="2:42" ht="30" customHeight="1" x14ac:dyDescent="0.3">
      <c r="B150" s="115" t="s">
        <v>230</v>
      </c>
      <c r="C150" s="115"/>
      <c r="D150" s="115"/>
      <c r="E150" s="115"/>
      <c r="F150" s="115"/>
      <c r="G150" s="115"/>
      <c r="H150" s="115"/>
      <c r="I150" s="115"/>
      <c r="J150" s="115"/>
      <c r="K150" s="115"/>
      <c r="L150" s="115"/>
      <c r="M150" s="115"/>
      <c r="N150" s="115"/>
      <c r="O150" s="115"/>
      <c r="P150" s="115"/>
    </row>
    <row r="151" spans="2:42" ht="14.25" customHeight="1" x14ac:dyDescent="0.3">
      <c r="B151" s="15" t="s">
        <v>27</v>
      </c>
      <c r="C151" s="125">
        <v>2001</v>
      </c>
      <c r="D151" s="126"/>
      <c r="E151" s="129">
        <v>2005</v>
      </c>
      <c r="F151" s="130"/>
      <c r="G151" s="125">
        <v>2009</v>
      </c>
      <c r="H151" s="126"/>
      <c r="I151" s="129">
        <v>2013</v>
      </c>
      <c r="J151" s="126"/>
      <c r="K151" s="129">
        <v>2017</v>
      </c>
      <c r="L151" s="126"/>
      <c r="M151" s="129">
        <v>2021</v>
      </c>
      <c r="N151" s="126"/>
      <c r="O151" s="129">
        <v>2025</v>
      </c>
      <c r="P151" s="126"/>
    </row>
    <row r="152" spans="2:42" ht="15" customHeight="1" x14ac:dyDescent="0.3">
      <c r="B152" s="134" t="s">
        <v>0</v>
      </c>
      <c r="C152" s="132">
        <v>44911</v>
      </c>
      <c r="D152" s="128"/>
      <c r="E152" s="119">
        <v>44843</v>
      </c>
      <c r="F152" s="118"/>
      <c r="G152" s="137">
        <v>44845</v>
      </c>
      <c r="H152" s="127"/>
      <c r="I152" s="135">
        <v>44833</v>
      </c>
      <c r="J152" s="128"/>
      <c r="K152" s="135">
        <v>44835</v>
      </c>
      <c r="L152" s="128"/>
      <c r="M152" s="135">
        <v>44830</v>
      </c>
      <c r="N152" s="128"/>
      <c r="O152" s="135">
        <v>45942</v>
      </c>
      <c r="P152" s="128"/>
    </row>
    <row r="153" spans="2:42" ht="14.25" customHeight="1" x14ac:dyDescent="0.3">
      <c r="B153" s="133"/>
      <c r="C153" s="74" t="s">
        <v>4</v>
      </c>
      <c r="D153" s="72" t="s">
        <v>5</v>
      </c>
      <c r="E153" s="72" t="s">
        <v>4</v>
      </c>
      <c r="F153" s="72" t="s">
        <v>5</v>
      </c>
      <c r="G153" s="72" t="s">
        <v>4</v>
      </c>
      <c r="H153" s="71" t="s">
        <v>5</v>
      </c>
      <c r="I153" s="72" t="s">
        <v>4</v>
      </c>
      <c r="J153" s="71" t="s">
        <v>5</v>
      </c>
      <c r="K153" s="68" t="s">
        <v>4</v>
      </c>
      <c r="L153" s="71" t="s">
        <v>5</v>
      </c>
      <c r="M153" s="68" t="s">
        <v>4</v>
      </c>
      <c r="N153" s="71" t="s">
        <v>5</v>
      </c>
      <c r="O153" s="68" t="s">
        <v>4</v>
      </c>
      <c r="P153" s="71" t="s">
        <v>5</v>
      </c>
    </row>
    <row r="154" spans="2:42" ht="24.75" customHeight="1" x14ac:dyDescent="0.3">
      <c r="B154" s="10" t="s">
        <v>1</v>
      </c>
      <c r="C154" s="16">
        <v>20219</v>
      </c>
      <c r="D154" s="23">
        <v>100</v>
      </c>
      <c r="E154" s="16">
        <v>21323</v>
      </c>
      <c r="F154" s="23">
        <v>100</v>
      </c>
      <c r="G154" s="16">
        <v>23609</v>
      </c>
      <c r="H154" s="23">
        <v>100</v>
      </c>
      <c r="I154" s="16">
        <v>24753</v>
      </c>
      <c r="J154" s="23">
        <v>100</v>
      </c>
      <c r="K154" s="16">
        <v>24977</v>
      </c>
      <c r="L154" s="23">
        <v>100</v>
      </c>
      <c r="M154" s="16">
        <v>25246</v>
      </c>
      <c r="N154" s="23">
        <v>100</v>
      </c>
      <c r="O154" s="16">
        <v>25197</v>
      </c>
      <c r="P154" s="23">
        <v>100</v>
      </c>
      <c r="R154" s="95"/>
      <c r="T154" s="95"/>
      <c r="V154" s="95"/>
      <c r="X154" s="95"/>
      <c r="Z154" s="95"/>
      <c r="AB154" s="95"/>
      <c r="AD154" s="95"/>
      <c r="AF154" s="95"/>
      <c r="AH154" s="95"/>
      <c r="AJ154" s="95"/>
      <c r="AL154" s="95"/>
      <c r="AN154" s="95"/>
      <c r="AP154" s="95"/>
    </row>
    <row r="155" spans="2:42" ht="24.75" customHeight="1" x14ac:dyDescent="0.3">
      <c r="B155" s="11" t="s">
        <v>28</v>
      </c>
      <c r="C155" s="16">
        <v>11379</v>
      </c>
      <c r="D155" s="23">
        <f>C155*100/C154</f>
        <v>56.278747712547606</v>
      </c>
      <c r="E155" s="16">
        <v>13017</v>
      </c>
      <c r="F155" s="23">
        <f>E155*100/E154</f>
        <v>61.046757022932987</v>
      </c>
      <c r="G155" s="16">
        <v>13186</v>
      </c>
      <c r="H155" s="23">
        <f>G155*100/G154</f>
        <v>55.851582023804482</v>
      </c>
      <c r="I155" s="16">
        <v>13028</v>
      </c>
      <c r="J155" s="23">
        <f>I155*100/I154</f>
        <v>52.632004201510931</v>
      </c>
      <c r="K155" s="16">
        <v>13553</v>
      </c>
      <c r="L155" s="23">
        <f>K155*100/K154</f>
        <v>54.261920967289903</v>
      </c>
      <c r="M155" s="16">
        <v>13787</v>
      </c>
      <c r="N155" s="23">
        <f>M155*100/M154</f>
        <v>54.610631387150441</v>
      </c>
      <c r="O155" s="16">
        <v>13155</v>
      </c>
      <c r="P155" s="23">
        <f>O155*100/O154</f>
        <v>52.208596261459697</v>
      </c>
      <c r="R155" s="95"/>
      <c r="T155" s="95"/>
      <c r="V155" s="95"/>
      <c r="X155" s="95"/>
      <c r="Z155" s="95"/>
      <c r="AB155" s="95"/>
      <c r="AD155" s="95"/>
      <c r="AF155" s="95"/>
      <c r="AH155" s="95"/>
      <c r="AJ155" s="95"/>
      <c r="AL155" s="95"/>
      <c r="AN155" s="95"/>
      <c r="AP155" s="95"/>
    </row>
    <row r="156" spans="2:42" ht="24.75" customHeight="1" x14ac:dyDescent="0.3">
      <c r="B156" s="11" t="s">
        <v>2</v>
      </c>
      <c r="C156" s="16">
        <v>202</v>
      </c>
      <c r="D156" s="23">
        <f>C156*100/C155</f>
        <v>1.7751999296950522</v>
      </c>
      <c r="E156" s="16">
        <v>169</v>
      </c>
      <c r="F156" s="23">
        <f>E156*100/E155</f>
        <v>1.2983022201736192</v>
      </c>
      <c r="G156" s="16">
        <v>134</v>
      </c>
      <c r="H156" s="23">
        <f>G156*100/G155</f>
        <v>1.0162293341422721</v>
      </c>
      <c r="I156" s="16">
        <v>163</v>
      </c>
      <c r="J156" s="23">
        <f>I156*100/I155</f>
        <v>1.2511513662879952</v>
      </c>
      <c r="K156" s="16">
        <v>190</v>
      </c>
      <c r="L156" s="23">
        <f>K156*100/K155</f>
        <v>1.4019036375710174</v>
      </c>
      <c r="M156" s="16">
        <v>94</v>
      </c>
      <c r="N156" s="23">
        <f>M156*100/M155</f>
        <v>0.68180169725103357</v>
      </c>
      <c r="O156" s="16">
        <v>92</v>
      </c>
      <c r="P156" s="23">
        <f>O156*100/O155</f>
        <v>0.69935385784872672</v>
      </c>
      <c r="R156" s="95"/>
      <c r="T156" s="95"/>
      <c r="V156" s="95"/>
      <c r="X156" s="95"/>
      <c r="Z156" s="95"/>
      <c r="AB156" s="95"/>
      <c r="AD156" s="95"/>
      <c r="AF156" s="95"/>
      <c r="AH156" s="95"/>
      <c r="AJ156" s="95"/>
      <c r="AL156" s="95"/>
      <c r="AN156" s="95"/>
      <c r="AP156" s="95"/>
    </row>
    <row r="157" spans="2:42" ht="24.75" customHeight="1" x14ac:dyDescent="0.3">
      <c r="B157" s="6" t="s">
        <v>3</v>
      </c>
      <c r="C157" s="16">
        <v>232</v>
      </c>
      <c r="D157" s="23">
        <f>C157*100/C155</f>
        <v>2.038843483610159</v>
      </c>
      <c r="E157" s="16">
        <v>276</v>
      </c>
      <c r="F157" s="23">
        <f>E157*100/E155</f>
        <v>2.12030421756165</v>
      </c>
      <c r="G157" s="25">
        <v>212</v>
      </c>
      <c r="H157" s="23">
        <f>G157*100/G155</f>
        <v>1.6077658122250873</v>
      </c>
      <c r="I157" s="25">
        <v>543</v>
      </c>
      <c r="J157" s="23">
        <f>I157*100/I155</f>
        <v>4.1679459625422171</v>
      </c>
      <c r="K157" s="25">
        <v>442</v>
      </c>
      <c r="L157" s="23">
        <f>K157*100/K155</f>
        <v>3.2612705674020512</v>
      </c>
      <c r="M157" s="25">
        <v>243</v>
      </c>
      <c r="N157" s="23">
        <f>M157*100/M155</f>
        <v>1.762529919489374</v>
      </c>
      <c r="O157" s="25">
        <v>231</v>
      </c>
      <c r="P157" s="23">
        <f>O157*100/O155</f>
        <v>1.7559863169897378</v>
      </c>
      <c r="R157" s="95"/>
      <c r="T157" s="95"/>
      <c r="V157" s="95"/>
      <c r="X157" s="95"/>
      <c r="Z157" s="95"/>
      <c r="AB157" s="95"/>
      <c r="AD157" s="95"/>
      <c r="AF157" s="95"/>
      <c r="AH157" s="95"/>
      <c r="AJ157" s="95"/>
      <c r="AL157" s="95"/>
      <c r="AN157" s="95"/>
      <c r="AP157" s="95"/>
    </row>
    <row r="158" spans="2:42" ht="24.75" customHeight="1" x14ac:dyDescent="0.3">
      <c r="B158" s="6" t="s">
        <v>436</v>
      </c>
      <c r="C158" s="8"/>
      <c r="D158" s="8"/>
      <c r="E158" s="8"/>
      <c r="F158" s="8"/>
      <c r="G158" s="8"/>
      <c r="H158" s="8"/>
      <c r="I158" s="8"/>
      <c r="J158" s="8"/>
      <c r="K158" s="8"/>
      <c r="L158" s="8"/>
      <c r="M158" s="8"/>
      <c r="N158" s="8"/>
      <c r="O158" s="25">
        <v>80</v>
      </c>
      <c r="P158" s="23">
        <f>O158*100/O155</f>
        <v>0.60813378943367535</v>
      </c>
      <c r="R158" s="95"/>
      <c r="T158" s="95"/>
      <c r="V158" s="95"/>
      <c r="X158" s="95"/>
      <c r="Z158" s="95"/>
      <c r="AB158" s="95"/>
      <c r="AD158" s="95"/>
      <c r="AF158" s="95"/>
      <c r="AH158" s="95"/>
      <c r="AJ158" s="95"/>
      <c r="AL158" s="95"/>
      <c r="AN158" s="95"/>
      <c r="AP158" s="95"/>
    </row>
    <row r="159" spans="2:42" ht="24.75" customHeight="1" x14ac:dyDescent="0.3">
      <c r="B159" s="11" t="s">
        <v>7</v>
      </c>
      <c r="C159" s="8"/>
      <c r="D159" s="8"/>
      <c r="E159" s="16">
        <v>540</v>
      </c>
      <c r="F159" s="23">
        <f>E159*100/E155</f>
        <v>4.1484212952293156</v>
      </c>
      <c r="G159" s="25">
        <v>526</v>
      </c>
      <c r="H159" s="23">
        <f>G159*100/G155</f>
        <v>3.9890793265584712</v>
      </c>
      <c r="I159" s="7"/>
      <c r="J159" s="8"/>
      <c r="K159" s="7"/>
      <c r="L159" s="8"/>
      <c r="M159" s="7"/>
      <c r="N159" s="8"/>
      <c r="O159" s="25">
        <v>152</v>
      </c>
      <c r="P159" s="23">
        <f>O159*100/O155</f>
        <v>1.1554541999239833</v>
      </c>
      <c r="R159" s="95"/>
      <c r="T159" s="95"/>
      <c r="V159" s="95"/>
      <c r="X159" s="95"/>
      <c r="Z159" s="95"/>
      <c r="AB159" s="95"/>
      <c r="AD159" s="95"/>
      <c r="AF159" s="95"/>
      <c r="AH159" s="95"/>
      <c r="AJ159" s="95"/>
      <c r="AL159" s="95"/>
      <c r="AN159" s="95"/>
      <c r="AP159" s="95"/>
    </row>
    <row r="160" spans="2:42" ht="24.75" customHeight="1" x14ac:dyDescent="0.3">
      <c r="B160" s="12" t="s">
        <v>8</v>
      </c>
      <c r="C160" s="8"/>
      <c r="D160" s="8"/>
      <c r="E160" s="16">
        <v>855</v>
      </c>
      <c r="F160" s="23">
        <f>E160*100/E155</f>
        <v>6.568333717446416</v>
      </c>
      <c r="G160" s="25">
        <v>1148</v>
      </c>
      <c r="H160" s="23">
        <f>G160*100/G155</f>
        <v>8.7062035492188681</v>
      </c>
      <c r="I160" s="25">
        <v>2042</v>
      </c>
      <c r="J160" s="23">
        <f>I160*100/I155</f>
        <v>15.673933067239791</v>
      </c>
      <c r="K160" s="25">
        <v>1218</v>
      </c>
      <c r="L160" s="23">
        <f>K160*100/K155</f>
        <v>8.986940160849997</v>
      </c>
      <c r="M160" s="8"/>
      <c r="N160" s="8"/>
      <c r="O160" s="8"/>
      <c r="P160" s="8"/>
      <c r="R160" s="95"/>
      <c r="T160" s="95"/>
      <c r="V160" s="95"/>
      <c r="X160" s="95"/>
      <c r="Z160" s="95"/>
      <c r="AB160" s="95"/>
      <c r="AD160" s="95"/>
      <c r="AF160" s="95"/>
      <c r="AH160" s="95"/>
      <c r="AJ160" s="95"/>
      <c r="AL160" s="95"/>
      <c r="AN160" s="95"/>
      <c r="AP160" s="95"/>
    </row>
    <row r="161" spans="2:42" ht="24.75" customHeight="1" x14ac:dyDescent="0.3">
      <c r="B161" s="12" t="s">
        <v>10</v>
      </c>
      <c r="C161" s="8"/>
      <c r="D161" s="8"/>
      <c r="E161" s="7"/>
      <c r="F161" s="8"/>
      <c r="G161" s="7"/>
      <c r="H161" s="8"/>
      <c r="I161" s="7"/>
      <c r="J161" s="8"/>
      <c r="K161" s="7"/>
      <c r="L161" s="8"/>
      <c r="M161" s="25">
        <v>413</v>
      </c>
      <c r="N161" s="23">
        <f>M161*100/M155</f>
        <v>2.9955755421774133</v>
      </c>
      <c r="O161" s="25">
        <v>2265</v>
      </c>
      <c r="P161" s="23">
        <f>O161*100/O155</f>
        <v>17.217787913340935</v>
      </c>
      <c r="R161" s="95"/>
      <c r="T161" s="95"/>
      <c r="V161" s="95"/>
      <c r="X161" s="95"/>
      <c r="Z161" s="95"/>
      <c r="AB161" s="95"/>
      <c r="AD161" s="95"/>
      <c r="AF161" s="95"/>
      <c r="AH161" s="95"/>
      <c r="AJ161" s="95"/>
      <c r="AL161" s="95"/>
      <c r="AN161" s="95"/>
      <c r="AP161" s="95"/>
    </row>
    <row r="162" spans="2:42" ht="24.75" customHeight="1" x14ac:dyDescent="0.3">
      <c r="B162" s="11" t="s">
        <v>11</v>
      </c>
      <c r="C162" s="8"/>
      <c r="D162" s="8"/>
      <c r="E162" s="7"/>
      <c r="F162" s="8"/>
      <c r="G162" s="7"/>
      <c r="H162" s="8"/>
      <c r="I162" s="7"/>
      <c r="J162" s="8"/>
      <c r="K162" s="7"/>
      <c r="L162" s="8"/>
      <c r="M162" s="25">
        <v>125</v>
      </c>
      <c r="N162" s="23">
        <f>M162*100/M155</f>
        <v>0.90665119315297016</v>
      </c>
      <c r="O162" s="25">
        <v>247</v>
      </c>
      <c r="P162" s="23">
        <f>O162*100/O155</f>
        <v>1.8776130748764728</v>
      </c>
      <c r="R162" s="95"/>
      <c r="T162" s="95"/>
      <c r="V162" s="95"/>
      <c r="X162" s="95"/>
      <c r="Z162" s="95"/>
      <c r="AB162" s="95"/>
      <c r="AD162" s="95"/>
      <c r="AF162" s="95"/>
      <c r="AH162" s="95"/>
      <c r="AJ162" s="95"/>
      <c r="AL162" s="95"/>
      <c r="AN162" s="95"/>
      <c r="AP162" s="95"/>
    </row>
    <row r="163" spans="2:42" ht="24.75" customHeight="1" x14ac:dyDescent="0.3">
      <c r="B163" s="12" t="s">
        <v>12</v>
      </c>
      <c r="C163" s="8"/>
      <c r="D163" s="8"/>
      <c r="E163" s="7"/>
      <c r="F163" s="8"/>
      <c r="G163" s="7"/>
      <c r="H163" s="8"/>
      <c r="I163" s="7"/>
      <c r="J163" s="8"/>
      <c r="K163" s="7"/>
      <c r="L163" s="8"/>
      <c r="M163" s="22">
        <v>291</v>
      </c>
      <c r="N163" s="23">
        <f>M163*100/M155</f>
        <v>2.1106839776601145</v>
      </c>
      <c r="O163" s="22">
        <v>2435</v>
      </c>
      <c r="P163" s="23">
        <f>O163*100/O155</f>
        <v>18.510072215887494</v>
      </c>
      <c r="R163" s="95"/>
      <c r="T163" s="95"/>
      <c r="V163" s="95"/>
      <c r="X163" s="95"/>
      <c r="Z163" s="95"/>
      <c r="AB163" s="95"/>
      <c r="AD163" s="95"/>
      <c r="AF163" s="95"/>
      <c r="AH163" s="95"/>
      <c r="AJ163" s="95"/>
      <c r="AL163" s="95"/>
      <c r="AN163" s="95"/>
      <c r="AP163" s="95"/>
    </row>
    <row r="164" spans="2:42" ht="24.75" customHeight="1" x14ac:dyDescent="0.3">
      <c r="B164" s="11" t="s">
        <v>45</v>
      </c>
      <c r="C164" s="8"/>
      <c r="D164" s="8"/>
      <c r="E164" s="7"/>
      <c r="F164" s="8"/>
      <c r="G164" s="7"/>
      <c r="H164" s="8"/>
      <c r="I164" s="7"/>
      <c r="J164" s="8"/>
      <c r="K164" s="7"/>
      <c r="L164" s="8"/>
      <c r="M164" s="22">
        <v>66</v>
      </c>
      <c r="N164" s="23">
        <f>M164*100/M155</f>
        <v>0.47871182998476824</v>
      </c>
      <c r="O164" s="22">
        <v>62</v>
      </c>
      <c r="P164" s="23">
        <f>O164*100/O155</f>
        <v>0.47130368681109847</v>
      </c>
      <c r="R164" s="95"/>
      <c r="T164" s="95"/>
      <c r="V164" s="95"/>
      <c r="X164" s="95"/>
      <c r="Z164" s="95"/>
      <c r="AB164" s="95"/>
      <c r="AD164" s="95"/>
      <c r="AF164" s="95"/>
      <c r="AH164" s="95"/>
      <c r="AJ164" s="95"/>
      <c r="AL164" s="95"/>
      <c r="AN164" s="95"/>
      <c r="AP164" s="95"/>
    </row>
    <row r="165" spans="2:42" ht="24.75" customHeight="1" x14ac:dyDescent="0.3">
      <c r="B165" s="12" t="s">
        <v>13</v>
      </c>
      <c r="C165" s="8"/>
      <c r="D165" s="8"/>
      <c r="E165" s="7"/>
      <c r="F165" s="8"/>
      <c r="G165" s="25">
        <v>301</v>
      </c>
      <c r="H165" s="23">
        <f>G165*100/G155</f>
        <v>2.2827241013195816</v>
      </c>
      <c r="I165" s="7"/>
      <c r="J165" s="8"/>
      <c r="K165" s="7"/>
      <c r="L165" s="8"/>
      <c r="M165" s="7"/>
      <c r="N165" s="8"/>
      <c r="O165" s="25">
        <v>62</v>
      </c>
      <c r="P165" s="23">
        <f>O165*100/O155</f>
        <v>0.47130368681109847</v>
      </c>
      <c r="R165" s="95"/>
      <c r="T165" s="95"/>
      <c r="V165" s="95"/>
      <c r="X165" s="95"/>
      <c r="Z165" s="95"/>
      <c r="AB165" s="95"/>
      <c r="AD165" s="95"/>
      <c r="AF165" s="95"/>
      <c r="AH165" s="95"/>
      <c r="AJ165" s="95"/>
      <c r="AL165" s="95"/>
      <c r="AN165" s="95"/>
      <c r="AP165" s="95"/>
    </row>
    <row r="166" spans="2:42" ht="24.75" customHeight="1" x14ac:dyDescent="0.3">
      <c r="B166" s="11" t="s">
        <v>44</v>
      </c>
      <c r="C166" s="8"/>
      <c r="D166" s="8"/>
      <c r="E166" s="7"/>
      <c r="F166" s="8"/>
      <c r="G166" s="8"/>
      <c r="H166" s="8"/>
      <c r="I166" s="8"/>
      <c r="J166" s="8"/>
      <c r="K166" s="25">
        <v>601</v>
      </c>
      <c r="L166" s="23">
        <f>K166*100/K155</f>
        <v>4.4344425588430605</v>
      </c>
      <c r="M166" s="8"/>
      <c r="N166" s="8"/>
      <c r="O166" s="8"/>
      <c r="P166" s="8"/>
      <c r="R166" s="95"/>
      <c r="T166" s="95"/>
      <c r="V166" s="95"/>
      <c r="X166" s="95"/>
      <c r="Z166" s="95"/>
      <c r="AB166" s="95"/>
      <c r="AD166" s="95"/>
      <c r="AF166" s="95"/>
      <c r="AH166" s="95"/>
      <c r="AJ166" s="95"/>
      <c r="AL166" s="95"/>
      <c r="AN166" s="95"/>
      <c r="AP166" s="95"/>
    </row>
    <row r="167" spans="2:42" ht="24.75" customHeight="1" x14ac:dyDescent="0.3">
      <c r="B167" s="12" t="s">
        <v>435</v>
      </c>
      <c r="C167" s="8"/>
      <c r="D167" s="8"/>
      <c r="E167" s="7"/>
      <c r="F167" s="8"/>
      <c r="G167" s="8"/>
      <c r="H167" s="8"/>
      <c r="I167" s="8"/>
      <c r="J167" s="8"/>
      <c r="K167" s="8"/>
      <c r="L167" s="8"/>
      <c r="M167" s="8"/>
      <c r="N167" s="8"/>
      <c r="O167" s="25">
        <v>103</v>
      </c>
      <c r="P167" s="23">
        <f>O167*100/O155</f>
        <v>0.78297225389585712</v>
      </c>
      <c r="R167" s="95"/>
      <c r="T167" s="95"/>
      <c r="V167" s="95"/>
      <c r="X167" s="95"/>
      <c r="Z167" s="95"/>
      <c r="AB167" s="95"/>
      <c r="AD167" s="95"/>
      <c r="AF167" s="95"/>
      <c r="AH167" s="95"/>
      <c r="AJ167" s="95"/>
      <c r="AL167" s="95"/>
      <c r="AN167" s="95"/>
      <c r="AP167" s="95"/>
    </row>
    <row r="168" spans="2:42" ht="24.75" customHeight="1" x14ac:dyDescent="0.3">
      <c r="B168" s="12" t="s">
        <v>14</v>
      </c>
      <c r="C168" s="8"/>
      <c r="D168" s="8"/>
      <c r="E168" s="7"/>
      <c r="F168" s="8"/>
      <c r="G168" s="8"/>
      <c r="H168" s="8"/>
      <c r="I168" s="8"/>
      <c r="J168" s="8"/>
      <c r="K168" s="8"/>
      <c r="L168" s="8"/>
      <c r="M168" s="8"/>
      <c r="N168" s="8"/>
      <c r="O168" s="25">
        <v>170</v>
      </c>
      <c r="P168" s="23">
        <f>O168*100/O155</f>
        <v>1.2922843025465602</v>
      </c>
      <c r="R168" s="95"/>
      <c r="T168" s="95"/>
      <c r="V168" s="95"/>
      <c r="X168" s="95"/>
      <c r="Z168" s="95"/>
      <c r="AB168" s="95"/>
      <c r="AD168" s="95"/>
      <c r="AF168" s="95"/>
      <c r="AH168" s="95"/>
      <c r="AJ168" s="95"/>
      <c r="AL168" s="95"/>
      <c r="AN168" s="95"/>
      <c r="AP168" s="95"/>
    </row>
    <row r="169" spans="2:42" ht="24.75" customHeight="1" x14ac:dyDescent="0.3">
      <c r="B169" s="12" t="s">
        <v>15</v>
      </c>
      <c r="C169" s="16">
        <v>1067</v>
      </c>
      <c r="D169" s="23">
        <f>C169*100/C155</f>
        <v>9.3769224009139638</v>
      </c>
      <c r="E169" s="16">
        <v>1515</v>
      </c>
      <c r="F169" s="23">
        <f>E169*100/E155</f>
        <v>11.638626411615579</v>
      </c>
      <c r="G169" s="25">
        <v>1311</v>
      </c>
      <c r="H169" s="23">
        <f>G169*100/G155</f>
        <v>9.9423631123919307</v>
      </c>
      <c r="I169" s="25">
        <v>1322</v>
      </c>
      <c r="J169" s="23">
        <f>I169*100/I155</f>
        <v>10.147374884863371</v>
      </c>
      <c r="K169" s="25">
        <v>581</v>
      </c>
      <c r="L169" s="23">
        <f>K169*100/K155</f>
        <v>4.2868737548882168</v>
      </c>
      <c r="M169" s="25">
        <v>536</v>
      </c>
      <c r="N169" s="23">
        <f>M169*100/M155</f>
        <v>3.8877203162399363</v>
      </c>
      <c r="O169" s="25">
        <v>363</v>
      </c>
      <c r="P169" s="23">
        <f>O169*100/O155</f>
        <v>2.7594070695553023</v>
      </c>
      <c r="R169" s="95"/>
      <c r="T169" s="95"/>
      <c r="V169" s="95"/>
      <c r="X169" s="95"/>
      <c r="Z169" s="95"/>
      <c r="AB169" s="95"/>
      <c r="AD169" s="95"/>
      <c r="AF169" s="95"/>
      <c r="AH169" s="95"/>
      <c r="AJ169" s="95"/>
      <c r="AL169" s="95"/>
      <c r="AN169" s="95"/>
      <c r="AP169" s="95"/>
    </row>
    <row r="170" spans="2:42" ht="24.75" customHeight="1" x14ac:dyDescent="0.3">
      <c r="B170" s="11" t="s">
        <v>16</v>
      </c>
      <c r="C170" s="7"/>
      <c r="D170" s="8"/>
      <c r="E170" s="7"/>
      <c r="F170" s="8"/>
      <c r="G170" s="7"/>
      <c r="H170" s="8"/>
      <c r="I170" s="7"/>
      <c r="J170" s="8"/>
      <c r="K170" s="22">
        <v>123</v>
      </c>
      <c r="L170" s="23">
        <f>K170*100/K155</f>
        <v>0.90754814432229025</v>
      </c>
      <c r="M170" s="7"/>
      <c r="N170" s="8"/>
      <c r="O170" s="7"/>
      <c r="P170" s="8"/>
      <c r="R170" s="95"/>
      <c r="T170" s="95"/>
      <c r="V170" s="95"/>
      <c r="X170" s="95"/>
      <c r="Z170" s="95"/>
      <c r="AB170" s="95"/>
      <c r="AD170" s="95"/>
      <c r="AF170" s="95"/>
      <c r="AH170" s="95"/>
      <c r="AJ170" s="95"/>
      <c r="AL170" s="95"/>
      <c r="AN170" s="95"/>
      <c r="AP170" s="95"/>
    </row>
    <row r="171" spans="2:42" ht="24.75" customHeight="1" x14ac:dyDescent="0.3">
      <c r="B171" s="12" t="s">
        <v>17</v>
      </c>
      <c r="C171" s="7"/>
      <c r="D171" s="8"/>
      <c r="E171" s="7"/>
      <c r="F171" s="8"/>
      <c r="G171" s="22">
        <v>891</v>
      </c>
      <c r="H171" s="23">
        <f>G171*100/G155</f>
        <v>6.7571666919460034</v>
      </c>
      <c r="I171" s="7"/>
      <c r="J171" s="8"/>
      <c r="K171" s="7"/>
      <c r="L171" s="8"/>
      <c r="M171" s="7"/>
      <c r="N171" s="8"/>
      <c r="O171" s="7"/>
      <c r="P171" s="8"/>
      <c r="R171" s="95"/>
      <c r="T171" s="95"/>
      <c r="V171" s="95"/>
      <c r="X171" s="95"/>
      <c r="Z171" s="95"/>
      <c r="AB171" s="95"/>
      <c r="AD171" s="95"/>
      <c r="AF171" s="95"/>
      <c r="AH171" s="95"/>
      <c r="AJ171" s="95"/>
      <c r="AL171" s="95"/>
      <c r="AN171" s="95"/>
      <c r="AP171" s="95"/>
    </row>
    <row r="172" spans="2:42" ht="24.75" customHeight="1" x14ac:dyDescent="0.3">
      <c r="B172" s="12" t="s">
        <v>19</v>
      </c>
      <c r="C172" s="16">
        <v>6570</v>
      </c>
      <c r="D172" s="23">
        <f>C172*100/C155</f>
        <v>57.737938307408385</v>
      </c>
      <c r="E172" s="16">
        <v>6855</v>
      </c>
      <c r="F172" s="23">
        <f>E172*100/E155</f>
        <v>52.66190366443881</v>
      </c>
      <c r="G172" s="25">
        <v>7073</v>
      </c>
      <c r="H172" s="23">
        <f>G172*100/G155</f>
        <v>53.64022448050963</v>
      </c>
      <c r="I172" s="25">
        <v>4102</v>
      </c>
      <c r="J172" s="23">
        <f>I172*100/I155</f>
        <v>31.486030089038994</v>
      </c>
      <c r="K172" s="25">
        <v>4254</v>
      </c>
      <c r="L172" s="23">
        <f>K172*100/K155</f>
        <v>31.387884601195307</v>
      </c>
      <c r="M172" s="8"/>
      <c r="N172" s="8"/>
      <c r="O172" s="8"/>
      <c r="P172" s="8"/>
      <c r="R172" s="95"/>
      <c r="T172" s="95"/>
      <c r="V172" s="95"/>
      <c r="X172" s="95"/>
      <c r="Z172" s="95"/>
      <c r="AB172" s="95"/>
      <c r="AD172" s="95"/>
      <c r="AF172" s="95"/>
      <c r="AH172" s="95"/>
      <c r="AJ172" s="95"/>
      <c r="AL172" s="95"/>
      <c r="AN172" s="95"/>
      <c r="AP172" s="95"/>
    </row>
    <row r="173" spans="2:42" ht="24.75" customHeight="1" x14ac:dyDescent="0.3">
      <c r="B173" s="64" t="s">
        <v>47</v>
      </c>
      <c r="C173" s="7"/>
      <c r="D173" s="8"/>
      <c r="E173" s="7"/>
      <c r="F173" s="8"/>
      <c r="G173" s="7"/>
      <c r="H173" s="8"/>
      <c r="I173" s="7"/>
      <c r="J173" s="8"/>
      <c r="K173" s="7"/>
      <c r="L173" s="8"/>
      <c r="M173" s="25">
        <v>6512</v>
      </c>
      <c r="N173" s="23">
        <f>M173*100/M155</f>
        <v>47.232900558497136</v>
      </c>
      <c r="O173" s="25">
        <v>5127</v>
      </c>
      <c r="P173" s="23">
        <f>O173*100/O155</f>
        <v>38.973774230330676</v>
      </c>
      <c r="R173" s="95"/>
      <c r="T173" s="95"/>
      <c r="V173" s="95"/>
      <c r="X173" s="95"/>
      <c r="Z173" s="95"/>
      <c r="AB173" s="95"/>
      <c r="AD173" s="95"/>
      <c r="AF173" s="95"/>
      <c r="AH173" s="95"/>
      <c r="AJ173" s="95"/>
      <c r="AL173" s="95"/>
      <c r="AN173" s="95"/>
      <c r="AP173" s="95"/>
    </row>
    <row r="174" spans="2:42" ht="24.75" customHeight="1" x14ac:dyDescent="0.3">
      <c r="B174" s="12" t="s">
        <v>46</v>
      </c>
      <c r="C174" s="7"/>
      <c r="D174" s="8"/>
      <c r="E174" s="7"/>
      <c r="F174" s="8"/>
      <c r="G174" s="7"/>
      <c r="H174" s="8"/>
      <c r="I174" s="7"/>
      <c r="J174" s="8"/>
      <c r="K174" s="7"/>
      <c r="L174" s="8"/>
      <c r="M174" s="22">
        <v>62</v>
      </c>
      <c r="N174" s="23">
        <f>M174*100/M155</f>
        <v>0.44969899180387324</v>
      </c>
      <c r="O174" s="7"/>
      <c r="P174" s="7"/>
      <c r="R174" s="95"/>
      <c r="T174" s="95"/>
      <c r="V174" s="95"/>
      <c r="X174" s="95"/>
      <c r="Z174" s="95"/>
      <c r="AB174" s="95"/>
      <c r="AD174" s="95"/>
      <c r="AF174" s="95"/>
      <c r="AH174" s="95"/>
      <c r="AJ174" s="95"/>
      <c r="AL174" s="95"/>
      <c r="AN174" s="95"/>
      <c r="AP174" s="95"/>
    </row>
    <row r="175" spans="2:42" ht="24.75" customHeight="1" x14ac:dyDescent="0.3">
      <c r="B175" s="12" t="s">
        <v>42</v>
      </c>
      <c r="C175" s="7"/>
      <c r="D175" s="8"/>
      <c r="E175" s="7"/>
      <c r="F175" s="8"/>
      <c r="G175" s="7"/>
      <c r="H175" s="8"/>
      <c r="I175" s="7"/>
      <c r="J175" s="8"/>
      <c r="K175" s="25">
        <v>306</v>
      </c>
      <c r="L175" s="23">
        <f>K175*100/K155</f>
        <v>2.2578027005091124</v>
      </c>
      <c r="M175" s="7"/>
      <c r="N175" s="8"/>
      <c r="O175" s="7"/>
      <c r="P175" s="8"/>
      <c r="R175" s="95"/>
      <c r="T175" s="95"/>
      <c r="V175" s="95"/>
      <c r="X175" s="95"/>
      <c r="Z175" s="95"/>
      <c r="AB175" s="95"/>
      <c r="AD175" s="95"/>
      <c r="AF175" s="95"/>
      <c r="AH175" s="95"/>
      <c r="AJ175" s="95"/>
      <c r="AL175" s="95"/>
      <c r="AN175" s="95"/>
      <c r="AP175" s="95"/>
    </row>
    <row r="176" spans="2:42" ht="24.75" customHeight="1" x14ac:dyDescent="0.3">
      <c r="B176" s="12" t="s">
        <v>20</v>
      </c>
      <c r="C176" s="7"/>
      <c r="D176" s="8"/>
      <c r="E176" s="16">
        <v>2807</v>
      </c>
      <c r="F176" s="23">
        <f>E176*100/E155</f>
        <v>21.56410847353461</v>
      </c>
      <c r="G176" s="25">
        <v>1590</v>
      </c>
      <c r="H176" s="23">
        <f>G176*100/G155</f>
        <v>12.058243591688154</v>
      </c>
      <c r="I176" s="7"/>
      <c r="J176" s="21"/>
      <c r="K176" s="7"/>
      <c r="L176" s="21"/>
      <c r="M176" s="7"/>
      <c r="N176" s="9"/>
      <c r="O176" s="25">
        <v>1636</v>
      </c>
      <c r="P176" s="23">
        <f>O176*100/O155</f>
        <v>12.436335993918663</v>
      </c>
      <c r="R176" s="95"/>
      <c r="T176" s="95"/>
      <c r="V176" s="95"/>
      <c r="X176" s="95"/>
      <c r="Z176" s="95"/>
      <c r="AB176" s="95"/>
      <c r="AD176" s="95"/>
      <c r="AF176" s="95"/>
      <c r="AH176" s="95"/>
      <c r="AJ176" s="95"/>
      <c r="AL176" s="95"/>
      <c r="AN176" s="95"/>
      <c r="AP176" s="95"/>
    </row>
    <row r="177" spans="2:42" ht="24.75" customHeight="1" x14ac:dyDescent="0.3">
      <c r="B177" s="12" t="s">
        <v>40</v>
      </c>
      <c r="C177" s="16">
        <v>2481</v>
      </c>
      <c r="D177" s="23">
        <f>C177*100/C155</f>
        <v>21.803321908779331</v>
      </c>
      <c r="E177" s="7"/>
      <c r="F177" s="8"/>
      <c r="G177" s="7"/>
      <c r="H177" s="8"/>
      <c r="I177" s="7"/>
      <c r="J177" s="8"/>
      <c r="K177" s="7"/>
      <c r="L177" s="8"/>
      <c r="M177" s="7"/>
      <c r="N177" s="8"/>
      <c r="O177" s="7"/>
      <c r="P177" s="8"/>
      <c r="R177" s="95"/>
      <c r="T177" s="95"/>
      <c r="V177" s="95"/>
      <c r="X177" s="95"/>
      <c r="Z177" s="95"/>
      <c r="AB177" s="95"/>
      <c r="AD177" s="95"/>
      <c r="AF177" s="95"/>
      <c r="AH177" s="95"/>
      <c r="AJ177" s="95"/>
      <c r="AL177" s="95"/>
      <c r="AN177" s="95"/>
      <c r="AP177" s="95"/>
    </row>
    <row r="178" spans="2:42" ht="24.75" customHeight="1" x14ac:dyDescent="0.3">
      <c r="B178" s="64" t="s">
        <v>41</v>
      </c>
      <c r="C178" s="8"/>
      <c r="D178" s="8"/>
      <c r="E178" s="7"/>
      <c r="F178" s="8"/>
      <c r="G178" s="7"/>
      <c r="H178" s="8"/>
      <c r="I178" s="25">
        <v>4856</v>
      </c>
      <c r="J178" s="23">
        <f>I178*100/I155</f>
        <v>37.273564630027636</v>
      </c>
      <c r="K178" s="7"/>
      <c r="L178" s="8"/>
      <c r="M178" s="7"/>
      <c r="N178" s="8"/>
      <c r="O178" s="7"/>
      <c r="P178" s="8"/>
      <c r="R178" s="95"/>
      <c r="T178" s="95"/>
      <c r="V178" s="95"/>
      <c r="X178" s="95"/>
      <c r="Z178" s="95"/>
      <c r="AB178" s="95"/>
      <c r="AD178" s="95"/>
      <c r="AF178" s="95"/>
      <c r="AH178" s="95"/>
      <c r="AJ178" s="95"/>
      <c r="AL178" s="95"/>
      <c r="AN178" s="95"/>
      <c r="AP178" s="95"/>
    </row>
    <row r="179" spans="2:42" ht="24.75" customHeight="1" x14ac:dyDescent="0.3">
      <c r="B179" s="64" t="s">
        <v>43</v>
      </c>
      <c r="C179" s="8"/>
      <c r="D179" s="8"/>
      <c r="E179" s="7"/>
      <c r="F179" s="8"/>
      <c r="G179" s="7"/>
      <c r="H179" s="8"/>
      <c r="I179" s="8"/>
      <c r="J179" s="8"/>
      <c r="K179" s="25">
        <v>5503</v>
      </c>
      <c r="L179" s="23">
        <f>K179*100/K155</f>
        <v>40.603556408175315</v>
      </c>
      <c r="M179" s="8"/>
      <c r="N179" s="8"/>
      <c r="O179" s="8"/>
      <c r="P179" s="8"/>
      <c r="R179" s="95"/>
      <c r="T179" s="95"/>
      <c r="V179" s="95"/>
      <c r="X179" s="95"/>
      <c r="Z179" s="95"/>
      <c r="AB179" s="95"/>
      <c r="AD179" s="95"/>
      <c r="AF179" s="95"/>
      <c r="AH179" s="95"/>
      <c r="AJ179" s="95"/>
      <c r="AL179" s="95"/>
      <c r="AN179" s="95"/>
      <c r="AP179" s="95"/>
    </row>
    <row r="180" spans="2:42" ht="24.75" customHeight="1" x14ac:dyDescent="0.3">
      <c r="B180" s="64" t="s">
        <v>48</v>
      </c>
      <c r="C180" s="8"/>
      <c r="D180" s="8"/>
      <c r="E180" s="7"/>
      <c r="F180" s="8"/>
      <c r="G180" s="7"/>
      <c r="H180" s="8"/>
      <c r="I180" s="8"/>
      <c r="J180" s="8"/>
      <c r="K180" s="8"/>
      <c r="L180" s="8"/>
      <c r="M180" s="25">
        <v>5288</v>
      </c>
      <c r="N180" s="23">
        <f>M180*100/M155</f>
        <v>38.354972075143252</v>
      </c>
      <c r="O180" s="7"/>
      <c r="P180" s="7"/>
      <c r="R180" s="95"/>
      <c r="T180" s="95"/>
      <c r="V180" s="95"/>
      <c r="X180" s="95"/>
      <c r="Z180" s="95"/>
      <c r="AB180" s="95"/>
      <c r="AD180" s="95"/>
      <c r="AF180" s="95"/>
      <c r="AH180" s="95"/>
      <c r="AJ180" s="95"/>
      <c r="AL180" s="95"/>
      <c r="AN180" s="95"/>
      <c r="AP180" s="95"/>
    </row>
    <row r="181" spans="2:42" ht="24.75" customHeight="1" x14ac:dyDescent="0.3">
      <c r="B181" s="12" t="s">
        <v>22</v>
      </c>
      <c r="C181" s="8"/>
      <c r="D181" s="8"/>
      <c r="E181" s="7"/>
      <c r="F181" s="8"/>
      <c r="G181" s="7"/>
      <c r="H181" s="8"/>
      <c r="I181" s="7"/>
      <c r="J181" s="8"/>
      <c r="K181" s="25">
        <v>335</v>
      </c>
      <c r="L181" s="23">
        <f>K181*100/K155</f>
        <v>2.471777466243636</v>
      </c>
      <c r="M181" s="25">
        <v>157</v>
      </c>
      <c r="N181" s="23">
        <f>M181*100/M155</f>
        <v>1.1387538986001307</v>
      </c>
      <c r="O181" s="25">
        <v>89</v>
      </c>
      <c r="P181" s="23">
        <f>O181*100/O155</f>
        <v>0.67654884074496391</v>
      </c>
      <c r="R181" s="95"/>
      <c r="T181" s="95"/>
      <c r="V181" s="95"/>
      <c r="X181" s="95"/>
      <c r="Z181" s="95"/>
      <c r="AB181" s="95"/>
      <c r="AD181" s="95"/>
      <c r="AF181" s="95"/>
      <c r="AH181" s="95"/>
      <c r="AJ181" s="95"/>
      <c r="AL181" s="95"/>
      <c r="AN181" s="95"/>
      <c r="AP181" s="95"/>
    </row>
    <row r="182" spans="2:42" ht="24.75" customHeight="1" x14ac:dyDescent="0.3">
      <c r="B182" s="12" t="s">
        <v>23</v>
      </c>
      <c r="C182" s="8"/>
      <c r="D182" s="8"/>
      <c r="E182" s="7"/>
      <c r="F182" s="8"/>
      <c r="G182" s="7"/>
      <c r="H182" s="8"/>
      <c r="I182" s="7"/>
      <c r="J182" s="8"/>
      <c r="K182" s="7"/>
      <c r="L182" s="7"/>
      <c r="M182" s="7"/>
      <c r="N182" s="7"/>
      <c r="O182" s="25">
        <v>41</v>
      </c>
      <c r="P182" s="23">
        <f>O182*100/O155</f>
        <v>0.31166856708475865</v>
      </c>
      <c r="R182" s="95"/>
      <c r="T182" s="95"/>
      <c r="V182" s="95"/>
      <c r="X182" s="95"/>
      <c r="Z182" s="95"/>
      <c r="AB182" s="95"/>
      <c r="AD182" s="95"/>
      <c r="AF182" s="95"/>
      <c r="AH182" s="95"/>
      <c r="AJ182" s="95"/>
      <c r="AL182" s="95"/>
      <c r="AN182" s="95"/>
      <c r="AP182" s="95"/>
    </row>
    <row r="183" spans="2:42" ht="24.75" customHeight="1" x14ac:dyDescent="0.3">
      <c r="B183" s="12" t="s">
        <v>24</v>
      </c>
      <c r="C183" s="22">
        <v>827</v>
      </c>
      <c r="D183" s="23">
        <f>C183*100/C155</f>
        <v>7.2677739695931098</v>
      </c>
      <c r="E183" s="7"/>
      <c r="F183" s="8"/>
      <c r="G183" s="8"/>
      <c r="H183" s="8"/>
      <c r="I183" s="8"/>
      <c r="J183" s="8"/>
      <c r="K183" s="8"/>
      <c r="L183" s="8"/>
      <c r="M183" s="8"/>
      <c r="N183" s="8"/>
      <c r="O183" s="8"/>
      <c r="P183" s="8"/>
      <c r="R183" s="95"/>
      <c r="T183" s="95"/>
      <c r="V183" s="95"/>
      <c r="X183" s="95"/>
      <c r="Z183" s="95"/>
      <c r="AB183" s="95"/>
      <c r="AD183" s="95"/>
      <c r="AF183" s="95"/>
      <c r="AH183" s="95"/>
      <c r="AJ183" s="95"/>
      <c r="AL183" s="95"/>
      <c r="AN183" s="95"/>
      <c r="AP183" s="95"/>
    </row>
    <row r="184" spans="2:42" ht="3.75" customHeight="1" x14ac:dyDescent="0.3">
      <c r="B184" s="13"/>
      <c r="C184" s="14"/>
      <c r="D184" s="14"/>
      <c r="E184" s="14"/>
      <c r="F184" s="14"/>
      <c r="G184" s="14"/>
      <c r="H184" s="14"/>
      <c r="I184" s="14"/>
      <c r="J184" s="14"/>
      <c r="K184" s="14"/>
      <c r="L184" s="14"/>
      <c r="M184" s="14"/>
      <c r="N184" s="14"/>
      <c r="O184" s="14"/>
      <c r="P184" s="14"/>
      <c r="R184" s="95"/>
    </row>
    <row r="185" spans="2:42" ht="14.25" customHeight="1" x14ac:dyDescent="0.3">
      <c r="B185" s="6" t="s">
        <v>438</v>
      </c>
    </row>
    <row r="186" spans="2:42" ht="14.25" customHeight="1" x14ac:dyDescent="0.3"/>
    <row r="187" spans="2:42" ht="30" customHeight="1" x14ac:dyDescent="0.3">
      <c r="B187" s="115" t="s">
        <v>231</v>
      </c>
      <c r="C187" s="115"/>
      <c r="D187" s="115"/>
      <c r="E187" s="115"/>
      <c r="F187" s="115"/>
      <c r="G187" s="115"/>
      <c r="H187" s="115"/>
      <c r="I187" s="115"/>
      <c r="J187" s="115"/>
      <c r="K187" s="115"/>
      <c r="L187" s="115"/>
      <c r="M187" s="115"/>
      <c r="N187" s="115"/>
      <c r="O187" s="115"/>
      <c r="P187" s="115"/>
    </row>
    <row r="188" spans="2:42" ht="14.25" customHeight="1" x14ac:dyDescent="0.3">
      <c r="B188" s="15" t="s">
        <v>27</v>
      </c>
      <c r="C188" s="125">
        <v>2001</v>
      </c>
      <c r="D188" s="126"/>
      <c r="E188" s="129">
        <v>2005</v>
      </c>
      <c r="F188" s="130"/>
      <c r="G188" s="125">
        <v>2009</v>
      </c>
      <c r="H188" s="126"/>
      <c r="I188" s="129">
        <v>2013</v>
      </c>
      <c r="J188" s="126"/>
      <c r="K188" s="129">
        <v>2017</v>
      </c>
      <c r="L188" s="126"/>
      <c r="M188" s="129">
        <v>2021</v>
      </c>
      <c r="N188" s="126"/>
      <c r="O188" s="129">
        <v>2025</v>
      </c>
      <c r="P188" s="126"/>
    </row>
    <row r="189" spans="2:42" ht="15" customHeight="1" x14ac:dyDescent="0.3">
      <c r="B189" s="134" t="s">
        <v>0</v>
      </c>
      <c r="C189" s="132">
        <v>44911</v>
      </c>
      <c r="D189" s="128"/>
      <c r="E189" s="119">
        <v>44843</v>
      </c>
      <c r="F189" s="118"/>
      <c r="G189" s="137">
        <v>44845</v>
      </c>
      <c r="H189" s="127"/>
      <c r="I189" s="135">
        <v>44833</v>
      </c>
      <c r="J189" s="128"/>
      <c r="K189" s="135">
        <v>44835</v>
      </c>
      <c r="L189" s="128"/>
      <c r="M189" s="135">
        <v>44830</v>
      </c>
      <c r="N189" s="128"/>
      <c r="O189" s="135">
        <v>45942</v>
      </c>
      <c r="P189" s="128"/>
    </row>
    <row r="190" spans="2:42" ht="15" customHeight="1" x14ac:dyDescent="0.3">
      <c r="B190" s="133"/>
      <c r="C190" s="74" t="s">
        <v>4</v>
      </c>
      <c r="D190" s="72" t="s">
        <v>5</v>
      </c>
      <c r="E190" s="72" t="s">
        <v>4</v>
      </c>
      <c r="F190" s="72" t="s">
        <v>5</v>
      </c>
      <c r="G190" s="72" t="s">
        <v>4</v>
      </c>
      <c r="H190" s="71" t="s">
        <v>5</v>
      </c>
      <c r="I190" s="72" t="s">
        <v>4</v>
      </c>
      <c r="J190" s="71" t="s">
        <v>5</v>
      </c>
      <c r="K190" s="68" t="s">
        <v>4</v>
      </c>
      <c r="L190" s="71" t="s">
        <v>5</v>
      </c>
      <c r="M190" s="68" t="s">
        <v>4</v>
      </c>
      <c r="N190" s="71" t="s">
        <v>5</v>
      </c>
      <c r="O190" s="68" t="s">
        <v>4</v>
      </c>
      <c r="P190" s="71" t="s">
        <v>5</v>
      </c>
    </row>
    <row r="191" spans="2:42" ht="24.75" customHeight="1" x14ac:dyDescent="0.3">
      <c r="B191" s="10" t="s">
        <v>1</v>
      </c>
      <c r="C191" s="16">
        <v>6087</v>
      </c>
      <c r="D191" s="23">
        <v>100</v>
      </c>
      <c r="E191" s="16">
        <v>6248</v>
      </c>
      <c r="F191" s="23">
        <v>100</v>
      </c>
      <c r="G191" s="16">
        <v>6246</v>
      </c>
      <c r="H191" s="23">
        <v>100</v>
      </c>
      <c r="I191" s="16">
        <v>6058</v>
      </c>
      <c r="J191" s="23">
        <v>100</v>
      </c>
      <c r="K191" s="16">
        <v>5952</v>
      </c>
      <c r="L191" s="23">
        <v>100</v>
      </c>
      <c r="M191" s="16">
        <v>5811</v>
      </c>
      <c r="N191" s="23">
        <v>100</v>
      </c>
      <c r="O191" s="16">
        <v>5718</v>
      </c>
      <c r="P191" s="23">
        <v>100</v>
      </c>
      <c r="R191" s="95"/>
      <c r="T191" s="95"/>
      <c r="V191" s="95"/>
      <c r="X191" s="95"/>
      <c r="Z191" s="95"/>
      <c r="AB191" s="95"/>
      <c r="AD191" s="95"/>
      <c r="AF191" s="95"/>
      <c r="AH191" s="95"/>
      <c r="AJ191" s="95"/>
      <c r="AL191" s="95"/>
      <c r="AN191" s="95"/>
      <c r="AP191" s="95"/>
    </row>
    <row r="192" spans="2:42" ht="24.75" customHeight="1" x14ac:dyDescent="0.3">
      <c r="B192" s="11" t="s">
        <v>28</v>
      </c>
      <c r="C192" s="16">
        <v>3120</v>
      </c>
      <c r="D192" s="23">
        <f>C192*100/C191</f>
        <v>51.256776737309018</v>
      </c>
      <c r="E192" s="16">
        <v>3582</v>
      </c>
      <c r="F192" s="23">
        <f>E192*100/E191</f>
        <v>57.330345710627398</v>
      </c>
      <c r="G192" s="16">
        <v>3325</v>
      </c>
      <c r="H192" s="23">
        <f>G192*100/G191</f>
        <v>53.234069804674995</v>
      </c>
      <c r="I192" s="16">
        <v>3108</v>
      </c>
      <c r="J192" s="23">
        <f>I192*100/I191</f>
        <v>51.304060746120832</v>
      </c>
      <c r="K192" s="16">
        <v>3133</v>
      </c>
      <c r="L192" s="23">
        <f>K192*100/K191</f>
        <v>52.637768817204304</v>
      </c>
      <c r="M192" s="16">
        <v>3150</v>
      </c>
      <c r="N192" s="23">
        <f>M192*100/M191</f>
        <v>54.207537429013939</v>
      </c>
      <c r="O192" s="16">
        <v>2971</v>
      </c>
      <c r="P192" s="23">
        <f>O192*100/O191</f>
        <v>51.958726827562081</v>
      </c>
      <c r="R192" s="95"/>
      <c r="T192" s="95"/>
      <c r="V192" s="95"/>
      <c r="X192" s="95"/>
      <c r="Z192" s="95"/>
      <c r="AB192" s="95"/>
      <c r="AD192" s="95"/>
      <c r="AF192" s="95"/>
      <c r="AH192" s="95"/>
      <c r="AJ192" s="95"/>
      <c r="AL192" s="95"/>
      <c r="AN192" s="95"/>
      <c r="AP192" s="95"/>
    </row>
    <row r="193" spans="2:42" ht="24.75" customHeight="1" x14ac:dyDescent="0.3">
      <c r="B193" s="11" t="s">
        <v>2</v>
      </c>
      <c r="C193" s="16">
        <v>54</v>
      </c>
      <c r="D193" s="23">
        <f>C193*100/C192</f>
        <v>1.7307692307692308</v>
      </c>
      <c r="E193" s="16">
        <v>54</v>
      </c>
      <c r="F193" s="23">
        <f>E193*100/E192</f>
        <v>1.5075376884422111</v>
      </c>
      <c r="G193" s="16">
        <v>40</v>
      </c>
      <c r="H193" s="23">
        <f>G193*100/G192</f>
        <v>1.2030075187969924</v>
      </c>
      <c r="I193" s="16">
        <v>43</v>
      </c>
      <c r="J193" s="23">
        <f>I193*100/I192</f>
        <v>1.3835263835263836</v>
      </c>
      <c r="K193" s="16">
        <v>42</v>
      </c>
      <c r="L193" s="23">
        <f>K193*100/K192</f>
        <v>1.3405681455473986</v>
      </c>
      <c r="M193" s="16">
        <v>31</v>
      </c>
      <c r="N193" s="23">
        <f>M193*100/M192</f>
        <v>0.98412698412698407</v>
      </c>
      <c r="O193" s="16">
        <v>43</v>
      </c>
      <c r="P193" s="23">
        <f>O193*100/O192</f>
        <v>1.447324133288455</v>
      </c>
      <c r="R193" s="95"/>
      <c r="T193" s="95"/>
      <c r="V193" s="95"/>
      <c r="X193" s="95"/>
      <c r="Z193" s="95"/>
      <c r="AB193" s="95"/>
      <c r="AD193" s="95"/>
      <c r="AF193" s="95"/>
      <c r="AH193" s="95"/>
      <c r="AJ193" s="95"/>
      <c r="AL193" s="95"/>
      <c r="AN193" s="95"/>
      <c r="AP193" s="95"/>
    </row>
    <row r="194" spans="2:42" ht="24.75" customHeight="1" x14ac:dyDescent="0.3">
      <c r="B194" s="6" t="s">
        <v>3</v>
      </c>
      <c r="C194" s="16">
        <v>29</v>
      </c>
      <c r="D194" s="23">
        <f>C194*100/C192</f>
        <v>0.92948717948717952</v>
      </c>
      <c r="E194" s="16">
        <v>73</v>
      </c>
      <c r="F194" s="23">
        <f>E194*100/E192</f>
        <v>2.0379676158570632</v>
      </c>
      <c r="G194" s="25">
        <v>45</v>
      </c>
      <c r="H194" s="23">
        <f>G194*100/G192</f>
        <v>1.3533834586466165</v>
      </c>
      <c r="I194" s="25">
        <v>124</v>
      </c>
      <c r="J194" s="23">
        <f>I194*100/I192</f>
        <v>3.9897039897039899</v>
      </c>
      <c r="K194" s="25">
        <v>91</v>
      </c>
      <c r="L194" s="23">
        <f>K194*100/K192</f>
        <v>2.904564315352697</v>
      </c>
      <c r="M194" s="25">
        <v>73</v>
      </c>
      <c r="N194" s="23">
        <f>M194*100/M192</f>
        <v>2.3174603174603177</v>
      </c>
      <c r="O194" s="25">
        <v>52</v>
      </c>
      <c r="P194" s="23">
        <f>O194*100/O192</f>
        <v>1.7502524402558062</v>
      </c>
      <c r="R194" s="95"/>
      <c r="T194" s="95"/>
      <c r="V194" s="95"/>
      <c r="X194" s="95"/>
      <c r="Z194" s="95"/>
      <c r="AB194" s="95"/>
      <c r="AD194" s="95"/>
      <c r="AF194" s="95"/>
      <c r="AH194" s="95"/>
      <c r="AJ194" s="95"/>
      <c r="AL194" s="95"/>
      <c r="AN194" s="95"/>
      <c r="AP194" s="95"/>
    </row>
    <row r="195" spans="2:42" ht="24.75" customHeight="1" x14ac:dyDescent="0.3">
      <c r="B195" s="6" t="s">
        <v>436</v>
      </c>
      <c r="C195" s="8"/>
      <c r="D195" s="8"/>
      <c r="E195" s="8"/>
      <c r="F195" s="8"/>
      <c r="G195" s="8"/>
      <c r="H195" s="8"/>
      <c r="I195" s="8"/>
      <c r="J195" s="8"/>
      <c r="K195" s="8"/>
      <c r="L195" s="8"/>
      <c r="M195" s="8"/>
      <c r="N195" s="8"/>
      <c r="O195" s="25">
        <v>12</v>
      </c>
      <c r="P195" s="23">
        <f>O195*100/O192</f>
        <v>0.40390440928980142</v>
      </c>
      <c r="R195" s="95"/>
      <c r="T195" s="95"/>
      <c r="V195" s="95"/>
      <c r="X195" s="95"/>
      <c r="Z195" s="95"/>
      <c r="AB195" s="95"/>
      <c r="AD195" s="95"/>
      <c r="AF195" s="95"/>
      <c r="AH195" s="95"/>
      <c r="AJ195" s="95"/>
      <c r="AL195" s="95"/>
      <c r="AN195" s="95"/>
      <c r="AP195" s="95"/>
    </row>
    <row r="196" spans="2:42" ht="24.75" customHeight="1" x14ac:dyDescent="0.3">
      <c r="B196" s="11" t="s">
        <v>7</v>
      </c>
      <c r="C196" s="8"/>
      <c r="D196" s="8"/>
      <c r="E196" s="16">
        <v>172</v>
      </c>
      <c r="F196" s="23">
        <f>E196*100/E192</f>
        <v>4.8017867113344499</v>
      </c>
      <c r="G196" s="25">
        <v>160</v>
      </c>
      <c r="H196" s="23">
        <f>G196*100/G192</f>
        <v>4.8120300751879697</v>
      </c>
      <c r="I196" s="7"/>
      <c r="J196" s="8"/>
      <c r="K196" s="7"/>
      <c r="L196" s="8"/>
      <c r="M196" s="7"/>
      <c r="N196" s="8"/>
      <c r="O196" s="25">
        <v>24</v>
      </c>
      <c r="P196" s="23">
        <f>O196*100/O192</f>
        <v>0.80780881857960285</v>
      </c>
      <c r="R196" s="95"/>
      <c r="T196" s="95"/>
      <c r="V196" s="95"/>
      <c r="X196" s="95"/>
      <c r="Z196" s="95"/>
      <c r="AB196" s="95"/>
      <c r="AD196" s="95"/>
      <c r="AF196" s="95"/>
      <c r="AH196" s="95"/>
      <c r="AJ196" s="95"/>
      <c r="AL196" s="95"/>
      <c r="AN196" s="95"/>
      <c r="AP196" s="95"/>
    </row>
    <row r="197" spans="2:42" ht="24.75" customHeight="1" x14ac:dyDescent="0.3">
      <c r="B197" s="12" t="s">
        <v>8</v>
      </c>
      <c r="C197" s="8"/>
      <c r="D197" s="8"/>
      <c r="E197" s="16">
        <v>226</v>
      </c>
      <c r="F197" s="23">
        <f>E197*100/E192</f>
        <v>6.3093243997766608</v>
      </c>
      <c r="G197" s="25">
        <v>313</v>
      </c>
      <c r="H197" s="23">
        <f>G197*100/G192</f>
        <v>9.4135338345864668</v>
      </c>
      <c r="I197" s="25">
        <v>518</v>
      </c>
      <c r="J197" s="23">
        <f>I197*100/I192</f>
        <v>16.666666666666668</v>
      </c>
      <c r="K197" s="25">
        <v>194</v>
      </c>
      <c r="L197" s="23">
        <f>K197*100/K192</f>
        <v>6.192148100861794</v>
      </c>
      <c r="M197" s="8"/>
      <c r="N197" s="8"/>
      <c r="O197" s="8"/>
      <c r="P197" s="8"/>
      <c r="R197" s="95"/>
      <c r="T197" s="95"/>
      <c r="V197" s="95"/>
      <c r="X197" s="95"/>
      <c r="Z197" s="95"/>
      <c r="AB197" s="95"/>
      <c r="AD197" s="95"/>
      <c r="AF197" s="95"/>
      <c r="AH197" s="95"/>
      <c r="AJ197" s="95"/>
      <c r="AL197" s="95"/>
      <c r="AN197" s="95"/>
      <c r="AP197" s="95"/>
    </row>
    <row r="198" spans="2:42" ht="24.75" customHeight="1" x14ac:dyDescent="0.3">
      <c r="B198" s="12" t="s">
        <v>10</v>
      </c>
      <c r="C198" s="8"/>
      <c r="D198" s="8"/>
      <c r="E198" s="8"/>
      <c r="F198" s="8"/>
      <c r="G198" s="8"/>
      <c r="H198" s="8"/>
      <c r="I198" s="8"/>
      <c r="J198" s="8"/>
      <c r="K198" s="8"/>
      <c r="L198" s="8"/>
      <c r="M198" s="22">
        <v>53</v>
      </c>
      <c r="N198" s="23">
        <f>M198*100/M192</f>
        <v>1.6825396825396826</v>
      </c>
      <c r="O198" s="22">
        <v>395</v>
      </c>
      <c r="P198" s="23">
        <f>O198*100/O192</f>
        <v>13.295186805789296</v>
      </c>
      <c r="R198" s="95"/>
      <c r="T198" s="95"/>
      <c r="V198" s="95"/>
      <c r="X198" s="95"/>
      <c r="Z198" s="95"/>
      <c r="AB198" s="95"/>
      <c r="AD198" s="95"/>
      <c r="AF198" s="95"/>
      <c r="AH198" s="95"/>
      <c r="AJ198" s="95"/>
      <c r="AL198" s="95"/>
      <c r="AN198" s="95"/>
      <c r="AP198" s="95"/>
    </row>
    <row r="199" spans="2:42" ht="24.75" customHeight="1" x14ac:dyDescent="0.3">
      <c r="B199" s="12" t="s">
        <v>11</v>
      </c>
      <c r="C199" s="8"/>
      <c r="D199" s="8"/>
      <c r="E199" s="7"/>
      <c r="F199" s="8"/>
      <c r="G199" s="7"/>
      <c r="H199" s="8"/>
      <c r="I199" s="7"/>
      <c r="J199" s="8"/>
      <c r="K199" s="7"/>
      <c r="L199" s="8"/>
      <c r="M199" s="16">
        <v>31</v>
      </c>
      <c r="N199" s="23">
        <f>M199*100/M192</f>
        <v>0.98412698412698407</v>
      </c>
      <c r="O199" s="16">
        <v>49</v>
      </c>
      <c r="P199" s="23">
        <f>O199*100/O192</f>
        <v>1.6492763379333557</v>
      </c>
      <c r="R199" s="95"/>
      <c r="T199" s="95"/>
      <c r="V199" s="95"/>
      <c r="X199" s="95"/>
      <c r="Z199" s="95"/>
      <c r="AB199" s="95"/>
      <c r="AD199" s="95"/>
      <c r="AF199" s="95"/>
      <c r="AH199" s="95"/>
      <c r="AJ199" s="95"/>
      <c r="AL199" s="95"/>
      <c r="AN199" s="95"/>
      <c r="AP199" s="95"/>
    </row>
    <row r="200" spans="2:42" ht="24.75" customHeight="1" x14ac:dyDescent="0.3">
      <c r="B200" s="12" t="s">
        <v>12</v>
      </c>
      <c r="C200" s="8"/>
      <c r="D200" s="8"/>
      <c r="E200" s="7"/>
      <c r="F200" s="8"/>
      <c r="G200" s="7"/>
      <c r="H200" s="8"/>
      <c r="I200" s="7"/>
      <c r="J200" s="8"/>
      <c r="K200" s="7"/>
      <c r="L200" s="8"/>
      <c r="M200" s="25">
        <v>84</v>
      </c>
      <c r="N200" s="23">
        <f>M200*100/M192</f>
        <v>2.6666666666666665</v>
      </c>
      <c r="O200" s="25">
        <v>525</v>
      </c>
      <c r="P200" s="23">
        <f>O200*100/O192</f>
        <v>17.670817906428812</v>
      </c>
      <c r="R200" s="95"/>
      <c r="T200" s="95"/>
      <c r="V200" s="95"/>
      <c r="X200" s="95"/>
      <c r="Z200" s="95"/>
      <c r="AB200" s="95"/>
      <c r="AD200" s="95"/>
      <c r="AF200" s="95"/>
      <c r="AH200" s="95"/>
      <c r="AJ200" s="95"/>
      <c r="AL200" s="95"/>
      <c r="AN200" s="95"/>
      <c r="AP200" s="95"/>
    </row>
    <row r="201" spans="2:42" ht="24.75" customHeight="1" x14ac:dyDescent="0.3">
      <c r="B201" s="12" t="s">
        <v>45</v>
      </c>
      <c r="C201" s="8"/>
      <c r="D201" s="8"/>
      <c r="E201" s="7"/>
      <c r="F201" s="8"/>
      <c r="G201" s="7"/>
      <c r="H201" s="8"/>
      <c r="I201" s="7"/>
      <c r="J201" s="8"/>
      <c r="K201" s="7"/>
      <c r="L201" s="8"/>
      <c r="M201" s="25">
        <v>15</v>
      </c>
      <c r="N201" s="23">
        <f>M201*100/M192</f>
        <v>0.47619047619047616</v>
      </c>
      <c r="O201" s="25">
        <v>23</v>
      </c>
      <c r="P201" s="23">
        <f>O201*100/O192</f>
        <v>0.77415011780545273</v>
      </c>
      <c r="R201" s="95"/>
      <c r="T201" s="95"/>
      <c r="V201" s="95"/>
      <c r="X201" s="95"/>
      <c r="Z201" s="95"/>
      <c r="AB201" s="95"/>
      <c r="AD201" s="95"/>
      <c r="AF201" s="95"/>
      <c r="AH201" s="95"/>
      <c r="AJ201" s="95"/>
      <c r="AL201" s="95"/>
      <c r="AN201" s="95"/>
      <c r="AP201" s="95"/>
    </row>
    <row r="202" spans="2:42" ht="24.75" customHeight="1" x14ac:dyDescent="0.3">
      <c r="B202" s="12" t="s">
        <v>13</v>
      </c>
      <c r="C202" s="8"/>
      <c r="D202" s="8"/>
      <c r="E202" s="7"/>
      <c r="F202" s="8"/>
      <c r="G202" s="25">
        <v>58</v>
      </c>
      <c r="H202" s="23">
        <f>G202*100/G192</f>
        <v>1.744360902255639</v>
      </c>
      <c r="I202" s="7"/>
      <c r="J202" s="8"/>
      <c r="K202" s="7"/>
      <c r="L202" s="8"/>
      <c r="M202" s="7"/>
      <c r="N202" s="8"/>
      <c r="O202" s="25">
        <v>5</v>
      </c>
      <c r="P202" s="23">
        <f>O202*100/O192</f>
        <v>0.16829350387075059</v>
      </c>
      <c r="R202" s="95"/>
      <c r="T202" s="95"/>
      <c r="V202" s="95"/>
      <c r="X202" s="95"/>
      <c r="Z202" s="95"/>
      <c r="AB202" s="95"/>
      <c r="AD202" s="95"/>
      <c r="AF202" s="95"/>
      <c r="AH202" s="95"/>
      <c r="AJ202" s="95"/>
      <c r="AL202" s="95"/>
      <c r="AN202" s="95"/>
      <c r="AP202" s="95"/>
    </row>
    <row r="203" spans="2:42" ht="24.75" customHeight="1" x14ac:dyDescent="0.3">
      <c r="B203" s="12" t="s">
        <v>44</v>
      </c>
      <c r="C203" s="8"/>
      <c r="D203" s="8"/>
      <c r="E203" s="7"/>
      <c r="F203" s="8"/>
      <c r="G203" s="8"/>
      <c r="H203" s="8"/>
      <c r="I203" s="8"/>
      <c r="J203" s="8"/>
      <c r="K203" s="25">
        <v>142</v>
      </c>
      <c r="L203" s="23">
        <f>K203*100/K192</f>
        <v>4.5323970635173954</v>
      </c>
      <c r="M203" s="8"/>
      <c r="N203" s="8"/>
      <c r="O203" s="8"/>
      <c r="P203" s="8"/>
      <c r="R203" s="95"/>
      <c r="T203" s="95"/>
      <c r="V203" s="95"/>
      <c r="X203" s="95"/>
      <c r="Z203" s="95"/>
      <c r="AB203" s="95"/>
      <c r="AD203" s="95"/>
      <c r="AF203" s="95"/>
      <c r="AH203" s="95"/>
      <c r="AJ203" s="95"/>
      <c r="AL203" s="95"/>
      <c r="AN203" s="95"/>
      <c r="AP203" s="95"/>
    </row>
    <row r="204" spans="2:42" ht="24.75" customHeight="1" x14ac:dyDescent="0.3">
      <c r="B204" s="12" t="s">
        <v>435</v>
      </c>
      <c r="C204" s="8"/>
      <c r="D204" s="8"/>
      <c r="E204" s="7"/>
      <c r="F204" s="8"/>
      <c r="G204" s="8"/>
      <c r="H204" s="8"/>
      <c r="I204" s="8"/>
      <c r="J204" s="8"/>
      <c r="K204" s="8"/>
      <c r="L204" s="8"/>
      <c r="M204" s="8"/>
      <c r="N204" s="8"/>
      <c r="O204" s="25">
        <v>11</v>
      </c>
      <c r="P204" s="23">
        <f>O204*100/O192</f>
        <v>0.37024570851565131</v>
      </c>
      <c r="R204" s="95"/>
      <c r="T204" s="95"/>
      <c r="V204" s="95"/>
      <c r="X204" s="95"/>
      <c r="Z204" s="95"/>
      <c r="AB204" s="95"/>
      <c r="AD204" s="95"/>
      <c r="AF204" s="95"/>
      <c r="AH204" s="95"/>
      <c r="AJ204" s="95"/>
      <c r="AL204" s="95"/>
      <c r="AN204" s="95"/>
      <c r="AP204" s="95"/>
    </row>
    <row r="205" spans="2:42" ht="24.75" customHeight="1" x14ac:dyDescent="0.3">
      <c r="B205" s="12" t="s">
        <v>14</v>
      </c>
      <c r="C205" s="8"/>
      <c r="D205" s="8"/>
      <c r="E205" s="7"/>
      <c r="F205" s="8"/>
      <c r="G205" s="8"/>
      <c r="H205" s="8"/>
      <c r="I205" s="8"/>
      <c r="J205" s="8"/>
      <c r="K205" s="8"/>
      <c r="L205" s="8"/>
      <c r="M205" s="8"/>
      <c r="N205" s="8"/>
      <c r="O205" s="25">
        <v>36</v>
      </c>
      <c r="P205" s="23">
        <f>O205*100/O192</f>
        <v>1.2117132278694043</v>
      </c>
      <c r="R205" s="95"/>
      <c r="T205" s="95"/>
      <c r="V205" s="95"/>
      <c r="X205" s="95"/>
      <c r="Z205" s="95"/>
      <c r="AB205" s="95"/>
      <c r="AD205" s="95"/>
      <c r="AF205" s="95"/>
      <c r="AH205" s="95"/>
      <c r="AJ205" s="95"/>
      <c r="AL205" s="95"/>
      <c r="AN205" s="95"/>
      <c r="AP205" s="95"/>
    </row>
    <row r="206" spans="2:42" ht="24.75" customHeight="1" x14ac:dyDescent="0.3">
      <c r="B206" s="12" t="s">
        <v>15</v>
      </c>
      <c r="C206" s="16">
        <v>167</v>
      </c>
      <c r="D206" s="23">
        <f>C206*100/C192</f>
        <v>5.3525641025641022</v>
      </c>
      <c r="E206" s="16">
        <v>251</v>
      </c>
      <c r="F206" s="23">
        <f>E206*100/E192</f>
        <v>7.0072585147962032</v>
      </c>
      <c r="G206" s="25">
        <v>185</v>
      </c>
      <c r="H206" s="23">
        <f>G206*100/G192</f>
        <v>5.5639097744360901</v>
      </c>
      <c r="I206" s="25">
        <v>219</v>
      </c>
      <c r="J206" s="23">
        <f>I206*100/I192</f>
        <v>7.0463320463320462</v>
      </c>
      <c r="K206" s="25">
        <v>73</v>
      </c>
      <c r="L206" s="23">
        <f>K206*100/K192</f>
        <v>2.3300351101180978</v>
      </c>
      <c r="M206" s="25">
        <v>83</v>
      </c>
      <c r="N206" s="23">
        <f>M206*100/M192</f>
        <v>2.6349206349206349</v>
      </c>
      <c r="O206" s="25">
        <v>51</v>
      </c>
      <c r="P206" s="23">
        <f>O206*100/O192</f>
        <v>1.7165937394816559</v>
      </c>
      <c r="R206" s="95"/>
      <c r="T206" s="95"/>
      <c r="V206" s="95"/>
      <c r="X206" s="95"/>
      <c r="Z206" s="95"/>
      <c r="AB206" s="95"/>
      <c r="AD206" s="95"/>
      <c r="AF206" s="95"/>
      <c r="AH206" s="95"/>
      <c r="AJ206" s="95"/>
      <c r="AL206" s="95"/>
      <c r="AN206" s="95"/>
      <c r="AP206" s="95"/>
    </row>
    <row r="207" spans="2:42" ht="24.75" customHeight="1" x14ac:dyDescent="0.3">
      <c r="B207" s="11" t="s">
        <v>16</v>
      </c>
      <c r="C207" s="7"/>
      <c r="D207" s="8"/>
      <c r="E207" s="7"/>
      <c r="F207" s="8"/>
      <c r="G207" s="7"/>
      <c r="H207" s="8"/>
      <c r="I207" s="7"/>
      <c r="J207" s="8"/>
      <c r="K207" s="22">
        <v>32</v>
      </c>
      <c r="L207" s="23">
        <f>K207*100/K192</f>
        <v>1.0213852537503989</v>
      </c>
      <c r="M207" s="7"/>
      <c r="N207" s="8"/>
      <c r="O207" s="7"/>
      <c r="P207" s="8"/>
      <c r="R207" s="95"/>
      <c r="T207" s="95"/>
      <c r="V207" s="95"/>
      <c r="X207" s="95"/>
      <c r="Z207" s="95"/>
      <c r="AB207" s="95"/>
      <c r="AD207" s="95"/>
      <c r="AF207" s="95"/>
      <c r="AH207" s="95"/>
      <c r="AJ207" s="95"/>
      <c r="AL207" s="95"/>
      <c r="AN207" s="95"/>
      <c r="AP207" s="95"/>
    </row>
    <row r="208" spans="2:42" ht="24.75" customHeight="1" x14ac:dyDescent="0.3">
      <c r="B208" s="12" t="s">
        <v>17</v>
      </c>
      <c r="C208" s="7"/>
      <c r="D208" s="8"/>
      <c r="E208" s="7"/>
      <c r="F208" s="8"/>
      <c r="G208" s="16">
        <v>237</v>
      </c>
      <c r="H208" s="23">
        <f>G208*100/G192</f>
        <v>7.1278195488721803</v>
      </c>
      <c r="I208" s="7"/>
      <c r="J208" s="8"/>
      <c r="K208" s="8"/>
      <c r="L208" s="8"/>
      <c r="M208" s="7"/>
      <c r="N208" s="8"/>
      <c r="O208" s="7"/>
      <c r="P208" s="8"/>
      <c r="R208" s="95"/>
      <c r="T208" s="95"/>
      <c r="V208" s="95"/>
      <c r="X208" s="95"/>
      <c r="Z208" s="95"/>
      <c r="AB208" s="95"/>
      <c r="AD208" s="95"/>
      <c r="AF208" s="95"/>
      <c r="AH208" s="95"/>
      <c r="AJ208" s="95"/>
      <c r="AL208" s="95"/>
      <c r="AN208" s="95"/>
      <c r="AP208" s="95"/>
    </row>
    <row r="209" spans="2:42" ht="24.75" customHeight="1" x14ac:dyDescent="0.3">
      <c r="B209" s="12" t="s">
        <v>19</v>
      </c>
      <c r="C209" s="16">
        <v>1756</v>
      </c>
      <c r="D209" s="23">
        <f>C209*100/C192</f>
        <v>56.282051282051285</v>
      </c>
      <c r="E209" s="16">
        <v>1778</v>
      </c>
      <c r="F209" s="23">
        <f>E209*100/E192</f>
        <v>49.637074260189841</v>
      </c>
      <c r="G209" s="25">
        <v>1791</v>
      </c>
      <c r="H209" s="23">
        <f>G209*100/G192</f>
        <v>53.86466165413534</v>
      </c>
      <c r="I209" s="25">
        <v>969</v>
      </c>
      <c r="J209" s="23">
        <f>I209*100/I192</f>
        <v>31.177606177606176</v>
      </c>
      <c r="K209" s="25">
        <v>1053</v>
      </c>
      <c r="L209" s="23">
        <f>K209*100/K192</f>
        <v>33.609958506224068</v>
      </c>
      <c r="M209" s="8"/>
      <c r="N209" s="8"/>
      <c r="O209" s="8"/>
      <c r="P209" s="8"/>
      <c r="R209" s="95"/>
      <c r="T209" s="95"/>
      <c r="V209" s="95"/>
      <c r="X209" s="95"/>
      <c r="Z209" s="95"/>
      <c r="AB209" s="95"/>
      <c r="AD209" s="95"/>
      <c r="AF209" s="95"/>
      <c r="AH209" s="95"/>
      <c r="AJ209" s="95"/>
      <c r="AL209" s="95"/>
      <c r="AN209" s="95"/>
      <c r="AP209" s="95"/>
    </row>
    <row r="210" spans="2:42" ht="24.75" customHeight="1" x14ac:dyDescent="0.3">
      <c r="B210" s="64" t="s">
        <v>47</v>
      </c>
      <c r="C210" s="7"/>
      <c r="D210" s="8"/>
      <c r="E210" s="7"/>
      <c r="F210" s="8"/>
      <c r="G210" s="7"/>
      <c r="H210" s="8"/>
      <c r="I210" s="7"/>
      <c r="J210" s="8"/>
      <c r="K210" s="7"/>
      <c r="L210" s="8"/>
      <c r="M210" s="25">
        <v>1457</v>
      </c>
      <c r="N210" s="23">
        <f>M210*100/M192</f>
        <v>46.253968253968253</v>
      </c>
      <c r="O210" s="25">
        <v>1331</v>
      </c>
      <c r="P210" s="23">
        <f>O210*100/O192</f>
        <v>44.799730730393804</v>
      </c>
      <c r="R210" s="95"/>
      <c r="T210" s="95"/>
      <c r="V210" s="95"/>
      <c r="X210" s="95"/>
      <c r="Z210" s="95"/>
      <c r="AB210" s="95"/>
      <c r="AD210" s="95"/>
      <c r="AF210" s="95"/>
      <c r="AH210" s="95"/>
      <c r="AJ210" s="95"/>
      <c r="AL210" s="95"/>
      <c r="AN210" s="95"/>
      <c r="AP210" s="95"/>
    </row>
    <row r="211" spans="2:42" ht="24.75" customHeight="1" x14ac:dyDescent="0.3">
      <c r="B211" s="64" t="s">
        <v>186</v>
      </c>
      <c r="C211" s="7"/>
      <c r="D211" s="8"/>
      <c r="E211" s="7"/>
      <c r="F211" s="8"/>
      <c r="G211" s="7"/>
      <c r="H211" s="8"/>
      <c r="I211" s="7"/>
      <c r="J211" s="8"/>
      <c r="K211" s="7"/>
      <c r="L211" s="8"/>
      <c r="M211" s="25">
        <v>11</v>
      </c>
      <c r="N211" s="23">
        <f>M211*100/M192</f>
        <v>0.34920634920634919</v>
      </c>
      <c r="O211" s="8"/>
      <c r="P211" s="8"/>
      <c r="R211" s="95"/>
      <c r="T211" s="95"/>
      <c r="V211" s="95"/>
      <c r="X211" s="95"/>
      <c r="Z211" s="95"/>
      <c r="AB211" s="95"/>
      <c r="AD211" s="95"/>
      <c r="AF211" s="95"/>
      <c r="AH211" s="95"/>
      <c r="AJ211" s="95"/>
      <c r="AL211" s="95"/>
      <c r="AN211" s="95"/>
      <c r="AP211" s="95"/>
    </row>
    <row r="212" spans="2:42" ht="24.75" customHeight="1" x14ac:dyDescent="0.3">
      <c r="B212" s="12" t="s">
        <v>185</v>
      </c>
      <c r="C212" s="7"/>
      <c r="D212" s="8"/>
      <c r="E212" s="7"/>
      <c r="F212" s="8"/>
      <c r="G212" s="7"/>
      <c r="H212" s="8"/>
      <c r="I212" s="7"/>
      <c r="J212" s="8"/>
      <c r="K212" s="16">
        <v>57</v>
      </c>
      <c r="L212" s="23">
        <f>K212*100/K192</f>
        <v>1.8193424832428982</v>
      </c>
      <c r="M212" s="7"/>
      <c r="N212" s="8"/>
      <c r="O212" s="7"/>
      <c r="P212" s="8"/>
      <c r="R212" s="95"/>
      <c r="T212" s="95"/>
      <c r="V212" s="95"/>
      <c r="X212" s="95"/>
      <c r="Z212" s="95"/>
      <c r="AB212" s="95"/>
      <c r="AD212" s="95"/>
      <c r="AF212" s="95"/>
      <c r="AH212" s="95"/>
      <c r="AJ212" s="95"/>
      <c r="AL212" s="95"/>
      <c r="AN212" s="95"/>
      <c r="AP212" s="95"/>
    </row>
    <row r="213" spans="2:42" ht="24.75" customHeight="1" x14ac:dyDescent="0.3">
      <c r="B213" s="12" t="s">
        <v>20</v>
      </c>
      <c r="C213" s="7"/>
      <c r="D213" s="8"/>
      <c r="E213" s="16">
        <v>1028</v>
      </c>
      <c r="F213" s="23">
        <f>E213*100/E192</f>
        <v>28.699050809603573</v>
      </c>
      <c r="G213" s="25">
        <v>496</v>
      </c>
      <c r="H213" s="23">
        <f>G213*100/G192</f>
        <v>14.917293233082706</v>
      </c>
      <c r="I213" s="7"/>
      <c r="J213" s="21"/>
      <c r="K213" s="7"/>
      <c r="L213" s="21"/>
      <c r="M213" s="7"/>
      <c r="N213" s="9"/>
      <c r="O213" s="25">
        <v>389</v>
      </c>
      <c r="P213" s="23">
        <f>O213*100/O192</f>
        <v>13.093234601144395</v>
      </c>
      <c r="R213" s="95"/>
      <c r="T213" s="95"/>
      <c r="V213" s="95"/>
      <c r="X213" s="95"/>
      <c r="Z213" s="95"/>
      <c r="AB213" s="95"/>
      <c r="AD213" s="95"/>
      <c r="AF213" s="95"/>
      <c r="AH213" s="95"/>
      <c r="AJ213" s="95"/>
      <c r="AL213" s="95"/>
      <c r="AN213" s="95"/>
      <c r="AP213" s="95"/>
    </row>
    <row r="214" spans="2:42" ht="24.75" customHeight="1" x14ac:dyDescent="0.3">
      <c r="B214" s="12" t="s">
        <v>40</v>
      </c>
      <c r="C214" s="16">
        <v>866</v>
      </c>
      <c r="D214" s="23">
        <f>C214*100/C192</f>
        <v>27.756410256410255</v>
      </c>
      <c r="E214" s="7"/>
      <c r="F214" s="8"/>
      <c r="G214" s="7"/>
      <c r="H214" s="8"/>
      <c r="I214" s="7"/>
      <c r="J214" s="8"/>
      <c r="K214" s="7"/>
      <c r="L214" s="8"/>
      <c r="M214" s="7"/>
      <c r="N214" s="8"/>
      <c r="O214" s="8"/>
      <c r="P214" s="8"/>
      <c r="R214" s="95"/>
      <c r="T214" s="95"/>
      <c r="V214" s="95"/>
      <c r="X214" s="95"/>
      <c r="Z214" s="95"/>
      <c r="AB214" s="95"/>
      <c r="AD214" s="95"/>
      <c r="AF214" s="95"/>
      <c r="AH214" s="95"/>
      <c r="AJ214" s="95"/>
      <c r="AL214" s="95"/>
      <c r="AN214" s="95"/>
      <c r="AP214" s="95"/>
    </row>
    <row r="215" spans="2:42" ht="24.75" customHeight="1" x14ac:dyDescent="0.3">
      <c r="B215" s="64" t="s">
        <v>41</v>
      </c>
      <c r="C215" s="8"/>
      <c r="D215" s="8"/>
      <c r="E215" s="7"/>
      <c r="F215" s="8"/>
      <c r="G215" s="7"/>
      <c r="H215" s="8"/>
      <c r="I215" s="25">
        <v>1235</v>
      </c>
      <c r="J215" s="23">
        <f>I215*100/I192</f>
        <v>39.736164736164739</v>
      </c>
      <c r="K215" s="7"/>
      <c r="L215" s="8"/>
      <c r="M215" s="7"/>
      <c r="N215" s="8"/>
      <c r="O215" s="7"/>
      <c r="P215" s="8"/>
      <c r="R215" s="95"/>
      <c r="T215" s="95"/>
      <c r="V215" s="95"/>
      <c r="X215" s="95"/>
      <c r="Z215" s="95"/>
      <c r="AB215" s="95"/>
      <c r="AD215" s="95"/>
      <c r="AF215" s="95"/>
      <c r="AH215" s="95"/>
      <c r="AJ215" s="95"/>
      <c r="AL215" s="95"/>
      <c r="AN215" s="95"/>
      <c r="AP215" s="95"/>
    </row>
    <row r="216" spans="2:42" ht="24.75" customHeight="1" x14ac:dyDescent="0.3">
      <c r="B216" s="64" t="s">
        <v>43</v>
      </c>
      <c r="C216" s="8"/>
      <c r="D216" s="8"/>
      <c r="E216" s="7"/>
      <c r="F216" s="8"/>
      <c r="G216" s="7"/>
      <c r="H216" s="8"/>
      <c r="I216" s="8"/>
      <c r="J216" s="8"/>
      <c r="K216" s="25">
        <v>1385</v>
      </c>
      <c r="L216" s="23">
        <f>K216*100/K192</f>
        <v>44.206830513884455</v>
      </c>
      <c r="M216" s="8"/>
      <c r="N216" s="8"/>
      <c r="O216" s="8"/>
      <c r="P216" s="8"/>
      <c r="R216" s="95"/>
      <c r="T216" s="95"/>
      <c r="V216" s="95"/>
      <c r="X216" s="95"/>
      <c r="Z216" s="95"/>
      <c r="AB216" s="95"/>
      <c r="AD216" s="95"/>
      <c r="AF216" s="95"/>
      <c r="AH216" s="95"/>
      <c r="AJ216" s="95"/>
      <c r="AL216" s="95"/>
      <c r="AN216" s="95"/>
      <c r="AP216" s="95"/>
    </row>
    <row r="217" spans="2:42" ht="24.75" customHeight="1" x14ac:dyDescent="0.3">
      <c r="B217" s="64" t="s">
        <v>48</v>
      </c>
      <c r="C217" s="8"/>
      <c r="D217" s="8"/>
      <c r="E217" s="7"/>
      <c r="F217" s="8"/>
      <c r="G217" s="7"/>
      <c r="H217" s="8"/>
      <c r="I217" s="8"/>
      <c r="J217" s="8"/>
      <c r="K217" s="8"/>
      <c r="L217" s="8"/>
      <c r="M217" s="25">
        <v>1284</v>
      </c>
      <c r="N217" s="23">
        <f>M217*100/M192</f>
        <v>40.761904761904759</v>
      </c>
      <c r="O217" s="7"/>
      <c r="P217" s="7"/>
      <c r="R217" s="95"/>
      <c r="T217" s="95"/>
      <c r="V217" s="95"/>
      <c r="X217" s="95"/>
      <c r="Z217" s="95"/>
      <c r="AB217" s="95"/>
      <c r="AD217" s="95"/>
      <c r="AF217" s="95"/>
      <c r="AH217" s="95"/>
      <c r="AJ217" s="95"/>
      <c r="AL217" s="95"/>
      <c r="AN217" s="95"/>
      <c r="AP217" s="95"/>
    </row>
    <row r="218" spans="2:42" ht="24.75" customHeight="1" x14ac:dyDescent="0.3">
      <c r="B218" s="12" t="s">
        <v>22</v>
      </c>
      <c r="C218" s="8"/>
      <c r="D218" s="8"/>
      <c r="E218" s="7"/>
      <c r="F218" s="8"/>
      <c r="G218" s="7"/>
      <c r="H218" s="8"/>
      <c r="I218" s="7"/>
      <c r="J218" s="8"/>
      <c r="K218" s="25">
        <v>64</v>
      </c>
      <c r="L218" s="23">
        <f>K218*100/K192</f>
        <v>2.0427705075007978</v>
      </c>
      <c r="M218" s="25">
        <v>28</v>
      </c>
      <c r="N218" s="23">
        <f>M218*100/M192</f>
        <v>0.88888888888888884</v>
      </c>
      <c r="O218" s="25">
        <v>19</v>
      </c>
      <c r="P218" s="23">
        <f>O218*100/O192</f>
        <v>0.63951531470885226</v>
      </c>
      <c r="R218" s="95"/>
      <c r="T218" s="95"/>
      <c r="V218" s="95"/>
      <c r="X218" s="95"/>
      <c r="Z218" s="95"/>
      <c r="AB218" s="95"/>
      <c r="AD218" s="95"/>
      <c r="AF218" s="95"/>
      <c r="AH218" s="95"/>
      <c r="AJ218" s="95"/>
      <c r="AL218" s="95"/>
      <c r="AN218" s="95"/>
      <c r="AP218" s="95"/>
    </row>
    <row r="219" spans="2:42" ht="24.75" customHeight="1" x14ac:dyDescent="0.3">
      <c r="B219" s="12" t="s">
        <v>23</v>
      </c>
      <c r="C219" s="8"/>
      <c r="D219" s="8"/>
      <c r="E219" s="7"/>
      <c r="F219" s="8"/>
      <c r="G219" s="7"/>
      <c r="H219" s="8"/>
      <c r="I219" s="7"/>
      <c r="J219" s="8"/>
      <c r="K219" s="7"/>
      <c r="L219" s="7"/>
      <c r="M219" s="7"/>
      <c r="N219" s="7"/>
      <c r="O219" s="25">
        <v>6</v>
      </c>
      <c r="P219" s="23">
        <f>O219*100/O192</f>
        <v>0.20195220464490071</v>
      </c>
      <c r="R219" s="95"/>
      <c r="T219" s="95"/>
      <c r="V219" s="95"/>
      <c r="X219" s="95"/>
      <c r="Z219" s="95"/>
      <c r="AB219" s="95"/>
      <c r="AD219" s="95"/>
      <c r="AF219" s="95"/>
      <c r="AH219" s="95"/>
      <c r="AJ219" s="95"/>
      <c r="AL219" s="95"/>
      <c r="AN219" s="95"/>
      <c r="AP219" s="95"/>
    </row>
    <row r="220" spans="2:42" ht="24.75" customHeight="1" x14ac:dyDescent="0.3">
      <c r="B220" s="12" t="s">
        <v>24</v>
      </c>
      <c r="C220" s="22">
        <v>248</v>
      </c>
      <c r="D220" s="23">
        <f>C220*100/C192</f>
        <v>7.9487179487179489</v>
      </c>
      <c r="E220" s="7"/>
      <c r="F220" s="8"/>
      <c r="G220" s="8"/>
      <c r="H220" s="8"/>
      <c r="I220" s="8"/>
      <c r="J220" s="8"/>
      <c r="K220" s="8"/>
      <c r="L220" s="8"/>
      <c r="M220" s="8"/>
      <c r="N220" s="8"/>
      <c r="O220" s="8"/>
      <c r="P220" s="8"/>
      <c r="R220" s="95"/>
      <c r="T220" s="95"/>
      <c r="V220" s="95"/>
      <c r="X220" s="95"/>
      <c r="Z220" s="95"/>
      <c r="AB220" s="95"/>
      <c r="AD220" s="95"/>
      <c r="AF220" s="95"/>
      <c r="AH220" s="95"/>
      <c r="AJ220" s="95"/>
      <c r="AL220" s="95"/>
      <c r="AN220" s="95"/>
      <c r="AP220" s="95"/>
    </row>
    <row r="221" spans="2:42" ht="3.75" customHeight="1" x14ac:dyDescent="0.3">
      <c r="B221" s="13"/>
      <c r="C221" s="14"/>
      <c r="D221" s="14"/>
      <c r="E221" s="14"/>
      <c r="F221" s="14"/>
      <c r="G221" s="14"/>
      <c r="H221" s="14"/>
      <c r="I221" s="14"/>
      <c r="J221" s="14"/>
      <c r="K221" s="14"/>
      <c r="L221" s="14"/>
      <c r="M221" s="14"/>
      <c r="N221" s="14"/>
      <c r="O221" s="14"/>
      <c r="P221" s="14"/>
    </row>
    <row r="222" spans="2:42" ht="14.25" customHeight="1" x14ac:dyDescent="0.3">
      <c r="B222" s="6" t="s">
        <v>438</v>
      </c>
    </row>
    <row r="223" spans="2:42" ht="14.25" customHeight="1" x14ac:dyDescent="0.3"/>
    <row r="224" spans="2:42" ht="30" customHeight="1" x14ac:dyDescent="0.3">
      <c r="B224" s="115" t="s">
        <v>232</v>
      </c>
      <c r="C224" s="115"/>
      <c r="D224" s="115"/>
      <c r="E224" s="115"/>
      <c r="F224" s="115"/>
      <c r="G224" s="115"/>
      <c r="H224" s="115"/>
      <c r="I224" s="115"/>
      <c r="J224" s="115"/>
      <c r="K224" s="115"/>
      <c r="L224" s="115"/>
      <c r="M224" s="115"/>
      <c r="N224" s="115"/>
      <c r="O224" s="115"/>
      <c r="P224" s="115"/>
    </row>
    <row r="225" spans="2:42" ht="14.25" customHeight="1" x14ac:dyDescent="0.3">
      <c r="B225" s="15" t="s">
        <v>27</v>
      </c>
      <c r="C225" s="125">
        <v>2001</v>
      </c>
      <c r="D225" s="126"/>
      <c r="E225" s="129">
        <v>2005</v>
      </c>
      <c r="F225" s="130"/>
      <c r="G225" s="125">
        <v>2009</v>
      </c>
      <c r="H225" s="126"/>
      <c r="I225" s="129">
        <v>2013</v>
      </c>
      <c r="J225" s="126"/>
      <c r="K225" s="129">
        <v>2017</v>
      </c>
      <c r="L225" s="126"/>
      <c r="M225" s="129">
        <v>2021</v>
      </c>
      <c r="N225" s="126"/>
      <c r="O225" s="129">
        <v>2025</v>
      </c>
      <c r="P225" s="126"/>
    </row>
    <row r="226" spans="2:42" ht="15" customHeight="1" x14ac:dyDescent="0.3">
      <c r="B226" s="127" t="s">
        <v>0</v>
      </c>
      <c r="C226" s="135">
        <v>44911</v>
      </c>
      <c r="D226" s="128"/>
      <c r="E226" s="119">
        <v>44843</v>
      </c>
      <c r="F226" s="118"/>
      <c r="G226" s="137">
        <v>44845</v>
      </c>
      <c r="H226" s="127"/>
      <c r="I226" s="135">
        <v>44833</v>
      </c>
      <c r="J226" s="128"/>
      <c r="K226" s="135">
        <v>44835</v>
      </c>
      <c r="L226" s="128"/>
      <c r="M226" s="135">
        <v>44830</v>
      </c>
      <c r="N226" s="128"/>
      <c r="O226" s="135">
        <v>45942</v>
      </c>
      <c r="P226" s="128"/>
    </row>
    <row r="227" spans="2:42" ht="14.25" customHeight="1" x14ac:dyDescent="0.3">
      <c r="B227" s="128"/>
      <c r="C227" s="68" t="s">
        <v>4</v>
      </c>
      <c r="D227" s="72" t="s">
        <v>5</v>
      </c>
      <c r="E227" s="72" t="s">
        <v>4</v>
      </c>
      <c r="F227" s="72" t="s">
        <v>5</v>
      </c>
      <c r="G227" s="72" t="s">
        <v>4</v>
      </c>
      <c r="H227" s="71" t="s">
        <v>5</v>
      </c>
      <c r="I227" s="72" t="s">
        <v>4</v>
      </c>
      <c r="J227" s="71" t="s">
        <v>5</v>
      </c>
      <c r="K227" s="68" t="s">
        <v>4</v>
      </c>
      <c r="L227" s="71" t="s">
        <v>5</v>
      </c>
      <c r="M227" s="68" t="s">
        <v>4</v>
      </c>
      <c r="N227" s="71" t="s">
        <v>5</v>
      </c>
      <c r="O227" s="68" t="s">
        <v>4</v>
      </c>
      <c r="P227" s="71" t="s">
        <v>5</v>
      </c>
    </row>
    <row r="228" spans="2:42" ht="24.75" customHeight="1" x14ac:dyDescent="0.3">
      <c r="B228" s="10" t="s">
        <v>1</v>
      </c>
      <c r="C228" s="16">
        <v>15941</v>
      </c>
      <c r="D228" s="23">
        <v>100</v>
      </c>
      <c r="E228" s="16">
        <v>19465</v>
      </c>
      <c r="F228" s="23">
        <v>100</v>
      </c>
      <c r="G228" s="16">
        <v>22875</v>
      </c>
      <c r="H228" s="23">
        <v>100</v>
      </c>
      <c r="I228" s="16">
        <v>24812</v>
      </c>
      <c r="J228" s="23">
        <v>100</v>
      </c>
      <c r="K228" s="16">
        <v>25782</v>
      </c>
      <c r="L228" s="23">
        <v>100</v>
      </c>
      <c r="M228" s="16">
        <v>26438</v>
      </c>
      <c r="N228" s="23">
        <v>100</v>
      </c>
      <c r="O228" s="16">
        <v>26544</v>
      </c>
      <c r="P228" s="23">
        <v>100</v>
      </c>
      <c r="R228" s="95"/>
      <c r="T228" s="95"/>
      <c r="V228" s="95"/>
      <c r="X228" s="95"/>
      <c r="Z228" s="95"/>
      <c r="AB228" s="95"/>
      <c r="AD228" s="95"/>
      <c r="AF228" s="95"/>
      <c r="AH228" s="95"/>
      <c r="AJ228" s="95"/>
      <c r="AL228" s="95"/>
      <c r="AN228" s="95"/>
      <c r="AP228" s="95"/>
    </row>
    <row r="229" spans="2:42" ht="24.75" customHeight="1" x14ac:dyDescent="0.3">
      <c r="B229" s="11" t="s">
        <v>28</v>
      </c>
      <c r="C229" s="16">
        <v>8829</v>
      </c>
      <c r="D229" s="23">
        <f>C229*100/C228</f>
        <v>55.385483972147291</v>
      </c>
      <c r="E229" s="16">
        <v>11493</v>
      </c>
      <c r="F229" s="23">
        <f>E229*100/E228</f>
        <v>59.044438736193165</v>
      </c>
      <c r="G229" s="16">
        <v>11964</v>
      </c>
      <c r="H229" s="23">
        <f>G229*100/G228</f>
        <v>52.301639344262298</v>
      </c>
      <c r="I229" s="16">
        <v>11925</v>
      </c>
      <c r="J229" s="23">
        <f>I229*100/I228</f>
        <v>48.061421892632595</v>
      </c>
      <c r="K229" s="16">
        <v>13314</v>
      </c>
      <c r="L229" s="23">
        <f>K229*100/K228</f>
        <v>51.640679543867812</v>
      </c>
      <c r="M229" s="16">
        <v>13947</v>
      </c>
      <c r="N229" s="23">
        <f>M229*100/M228</f>
        <v>52.753612224827897</v>
      </c>
      <c r="O229" s="16">
        <v>12889</v>
      </c>
      <c r="P229" s="23">
        <f>O229*100/O228</f>
        <v>48.557112718505124</v>
      </c>
      <c r="R229" s="95"/>
      <c r="T229" s="95"/>
      <c r="V229" s="95"/>
      <c r="X229" s="95"/>
      <c r="Z229" s="95"/>
      <c r="AB229" s="95"/>
      <c r="AD229" s="95"/>
      <c r="AF229" s="95"/>
      <c r="AH229" s="95"/>
      <c r="AJ229" s="95"/>
      <c r="AL229" s="95"/>
      <c r="AN229" s="95"/>
      <c r="AP229" s="95"/>
    </row>
    <row r="230" spans="2:42" ht="24.75" customHeight="1" x14ac:dyDescent="0.3">
      <c r="B230" s="11" t="s">
        <v>2</v>
      </c>
      <c r="C230" s="16">
        <v>171</v>
      </c>
      <c r="D230" s="23">
        <f>C230*100/C229</f>
        <v>1.9367991845056065</v>
      </c>
      <c r="E230" s="16">
        <v>185</v>
      </c>
      <c r="F230" s="23">
        <f>E230*100/E229</f>
        <v>1.609675454624554</v>
      </c>
      <c r="G230" s="16">
        <v>128</v>
      </c>
      <c r="H230" s="23">
        <f>G230*100/G229</f>
        <v>1.0698762955533268</v>
      </c>
      <c r="I230" s="16">
        <v>173</v>
      </c>
      <c r="J230" s="23">
        <f>I230*100/I229</f>
        <v>1.450733752620545</v>
      </c>
      <c r="K230" s="16">
        <v>162</v>
      </c>
      <c r="L230" s="23">
        <f>K230*100/K229</f>
        <v>1.2167643082469581</v>
      </c>
      <c r="M230" s="16">
        <v>108</v>
      </c>
      <c r="N230" s="23">
        <f>M230*100/M229</f>
        <v>0.77436007743600777</v>
      </c>
      <c r="O230" s="16">
        <v>102</v>
      </c>
      <c r="P230" s="23">
        <f>O230*100/O229</f>
        <v>0.79137248816820549</v>
      </c>
      <c r="R230" s="95"/>
      <c r="T230" s="95"/>
      <c r="V230" s="95"/>
      <c r="X230" s="95"/>
      <c r="Z230" s="95"/>
      <c r="AB230" s="95"/>
      <c r="AD230" s="95"/>
      <c r="AF230" s="95"/>
      <c r="AH230" s="95"/>
      <c r="AJ230" s="95"/>
      <c r="AL230" s="95"/>
      <c r="AN230" s="95"/>
      <c r="AP230" s="95"/>
    </row>
    <row r="231" spans="2:42" ht="24.75" customHeight="1" x14ac:dyDescent="0.3">
      <c r="B231" s="6" t="s">
        <v>3</v>
      </c>
      <c r="C231" s="16">
        <v>149</v>
      </c>
      <c r="D231" s="23">
        <f>C231*100/C229</f>
        <v>1.6876203420545928</v>
      </c>
      <c r="E231" s="16">
        <v>251</v>
      </c>
      <c r="F231" s="23">
        <f>E231*100/E229</f>
        <v>2.1839380492473679</v>
      </c>
      <c r="G231" s="25">
        <v>152</v>
      </c>
      <c r="H231" s="23">
        <f>G231*100/G229</f>
        <v>1.2704781009695754</v>
      </c>
      <c r="I231" s="25">
        <v>495</v>
      </c>
      <c r="J231" s="23">
        <f>I231*100/I229</f>
        <v>4.1509433962264151</v>
      </c>
      <c r="K231" s="25">
        <v>397</v>
      </c>
      <c r="L231" s="23">
        <f>K231*100/K229</f>
        <v>2.9818236442842121</v>
      </c>
      <c r="M231" s="25">
        <v>328</v>
      </c>
      <c r="N231" s="23">
        <f>M231*100/M229</f>
        <v>2.3517602351760236</v>
      </c>
      <c r="O231" s="25">
        <v>228</v>
      </c>
      <c r="P231" s="23">
        <f>O231*100/O229</f>
        <v>1.7689502676701063</v>
      </c>
      <c r="R231" s="95"/>
      <c r="T231" s="95"/>
      <c r="V231" s="95"/>
      <c r="X231" s="95"/>
      <c r="Z231" s="95"/>
      <c r="AB231" s="95"/>
      <c r="AD231" s="95"/>
      <c r="AF231" s="95"/>
      <c r="AH231" s="95"/>
      <c r="AJ231" s="95"/>
      <c r="AL231" s="95"/>
      <c r="AN231" s="95"/>
      <c r="AP231" s="95"/>
    </row>
    <row r="232" spans="2:42" ht="24.75" customHeight="1" x14ac:dyDescent="0.3">
      <c r="B232" s="6" t="s">
        <v>436</v>
      </c>
      <c r="C232" s="8"/>
      <c r="D232" s="8"/>
      <c r="E232" s="8"/>
      <c r="F232" s="8"/>
      <c r="G232" s="8"/>
      <c r="H232" s="8"/>
      <c r="I232" s="8"/>
      <c r="J232" s="8"/>
      <c r="K232" s="8"/>
      <c r="L232" s="8"/>
      <c r="M232" s="8"/>
      <c r="N232" s="8"/>
      <c r="O232" s="25">
        <v>87</v>
      </c>
      <c r="P232" s="23">
        <f>O232*100/O229</f>
        <v>0.67499418108464582</v>
      </c>
      <c r="R232" s="95"/>
      <c r="T232" s="95"/>
      <c r="V232" s="95"/>
      <c r="X232" s="95"/>
      <c r="Z232" s="95"/>
      <c r="AB232" s="95"/>
      <c r="AD232" s="95"/>
      <c r="AF232" s="95"/>
      <c r="AH232" s="95"/>
      <c r="AJ232" s="95"/>
      <c r="AL232" s="95"/>
      <c r="AN232" s="95"/>
      <c r="AP232" s="95"/>
    </row>
    <row r="233" spans="2:42" ht="24.75" customHeight="1" x14ac:dyDescent="0.3">
      <c r="B233" s="11" t="s">
        <v>7</v>
      </c>
      <c r="C233" s="8"/>
      <c r="D233" s="8"/>
      <c r="E233" s="16">
        <v>676</v>
      </c>
      <c r="F233" s="23">
        <f>E233*100/E229</f>
        <v>5.8818411206821546</v>
      </c>
      <c r="G233" s="25">
        <v>557</v>
      </c>
      <c r="H233" s="23">
        <f>G233*100/G229</f>
        <v>4.6556335673687732</v>
      </c>
      <c r="I233" s="7"/>
      <c r="J233" s="8"/>
      <c r="K233" s="7"/>
      <c r="L233" s="8"/>
      <c r="M233" s="7"/>
      <c r="N233" s="8"/>
      <c r="O233" s="25">
        <v>147</v>
      </c>
      <c r="P233" s="23">
        <f>O233*100/O229</f>
        <v>1.1405074094188843</v>
      </c>
      <c r="R233" s="95"/>
      <c r="T233" s="95"/>
      <c r="V233" s="95"/>
      <c r="X233" s="95"/>
      <c r="Z233" s="95"/>
      <c r="AB233" s="95"/>
      <c r="AD233" s="95"/>
      <c r="AF233" s="95"/>
      <c r="AH233" s="95"/>
      <c r="AJ233" s="95"/>
      <c r="AL233" s="95"/>
      <c r="AN233" s="95"/>
      <c r="AP233" s="95"/>
    </row>
    <row r="234" spans="2:42" ht="24.75" customHeight="1" x14ac:dyDescent="0.3">
      <c r="B234" s="12" t="s">
        <v>8</v>
      </c>
      <c r="C234" s="8"/>
      <c r="D234" s="8"/>
      <c r="E234" s="16">
        <v>916</v>
      </c>
      <c r="F234" s="23">
        <f>E234*100/E229</f>
        <v>7.9700687374923866</v>
      </c>
      <c r="G234" s="25">
        <v>1265</v>
      </c>
      <c r="H234" s="23">
        <f>G234*100/G229</f>
        <v>10.573386827148111</v>
      </c>
      <c r="I234" s="25">
        <v>1806</v>
      </c>
      <c r="J234" s="23">
        <f>I234*100/I229</f>
        <v>15.144654088050315</v>
      </c>
      <c r="K234" s="25">
        <v>1155</v>
      </c>
      <c r="L234" s="23">
        <f>K234*100/K229</f>
        <v>8.6750788643533117</v>
      </c>
      <c r="M234" s="8"/>
      <c r="N234" s="8"/>
      <c r="O234" s="8"/>
      <c r="P234" s="8"/>
      <c r="R234" s="95"/>
      <c r="T234" s="95"/>
      <c r="V234" s="95"/>
      <c r="X234" s="95"/>
      <c r="Z234" s="95"/>
      <c r="AB234" s="95"/>
      <c r="AD234" s="95"/>
      <c r="AF234" s="95"/>
      <c r="AH234" s="95"/>
      <c r="AJ234" s="95"/>
      <c r="AL234" s="95"/>
      <c r="AN234" s="95"/>
      <c r="AP234" s="95"/>
    </row>
    <row r="235" spans="2:42" ht="24.75" customHeight="1" x14ac:dyDescent="0.3">
      <c r="B235" s="12" t="s">
        <v>10</v>
      </c>
      <c r="C235" s="8"/>
      <c r="D235" s="8"/>
      <c r="E235" s="7"/>
      <c r="F235" s="8"/>
      <c r="G235" s="7"/>
      <c r="H235" s="8"/>
      <c r="I235" s="7"/>
      <c r="J235" s="8"/>
      <c r="K235" s="7"/>
      <c r="L235" s="8"/>
      <c r="M235" s="25">
        <v>356</v>
      </c>
      <c r="N235" s="23">
        <f>M235*100/M229</f>
        <v>2.5525202552520256</v>
      </c>
      <c r="O235" s="25">
        <v>1922</v>
      </c>
      <c r="P235" s="23">
        <f>O235*100/O229</f>
        <v>14.911940414306773</v>
      </c>
      <c r="R235" s="95"/>
      <c r="T235" s="95"/>
      <c r="V235" s="95"/>
      <c r="X235" s="95"/>
      <c r="Z235" s="95"/>
      <c r="AB235" s="95"/>
      <c r="AD235" s="95"/>
      <c r="AF235" s="95"/>
      <c r="AH235" s="95"/>
      <c r="AJ235" s="95"/>
      <c r="AL235" s="95"/>
      <c r="AN235" s="95"/>
      <c r="AP235" s="95"/>
    </row>
    <row r="236" spans="2:42" ht="24.75" customHeight="1" x14ac:dyDescent="0.3">
      <c r="B236" s="11" t="s">
        <v>11</v>
      </c>
      <c r="C236" s="8"/>
      <c r="D236" s="8"/>
      <c r="E236" s="7"/>
      <c r="F236" s="8"/>
      <c r="G236" s="7"/>
      <c r="H236" s="8"/>
      <c r="I236" s="7"/>
      <c r="J236" s="8"/>
      <c r="K236" s="7"/>
      <c r="L236" s="8"/>
      <c r="M236" s="25">
        <v>204</v>
      </c>
      <c r="N236" s="23">
        <f>M236*100/M229</f>
        <v>1.4626801462680146</v>
      </c>
      <c r="O236" s="25">
        <v>370</v>
      </c>
      <c r="P236" s="23">
        <f>O236*100/O229</f>
        <v>2.8706649080611375</v>
      </c>
      <c r="R236" s="95"/>
      <c r="T236" s="95"/>
      <c r="V236" s="95"/>
      <c r="X236" s="95"/>
      <c r="Z236" s="95"/>
      <c r="AB236" s="95"/>
      <c r="AD236" s="95"/>
      <c r="AF236" s="95"/>
      <c r="AH236" s="95"/>
      <c r="AJ236" s="95"/>
      <c r="AL236" s="95"/>
      <c r="AN236" s="95"/>
      <c r="AP236" s="95"/>
    </row>
    <row r="237" spans="2:42" ht="24.75" customHeight="1" x14ac:dyDescent="0.3">
      <c r="B237" s="12" t="s">
        <v>12</v>
      </c>
      <c r="C237" s="8"/>
      <c r="D237" s="8"/>
      <c r="E237" s="7"/>
      <c r="F237" s="8"/>
      <c r="G237" s="7"/>
      <c r="H237" s="8"/>
      <c r="I237" s="7"/>
      <c r="J237" s="8"/>
      <c r="K237" s="7"/>
      <c r="L237" s="8"/>
      <c r="M237" s="25">
        <v>237</v>
      </c>
      <c r="N237" s="23">
        <f>M237*100/M229</f>
        <v>1.699290169929017</v>
      </c>
      <c r="O237" s="25">
        <v>2663</v>
      </c>
      <c r="P237" s="23">
        <f>O237*100/O229</f>
        <v>20.66102878423462</v>
      </c>
      <c r="R237" s="95"/>
      <c r="T237" s="95"/>
      <c r="V237" s="95"/>
      <c r="X237" s="95"/>
      <c r="Z237" s="95"/>
      <c r="AB237" s="95"/>
      <c r="AD237" s="95"/>
      <c r="AF237" s="95"/>
      <c r="AH237" s="95"/>
      <c r="AJ237" s="95"/>
      <c r="AL237" s="95"/>
      <c r="AN237" s="95"/>
      <c r="AP237" s="95"/>
    </row>
    <row r="238" spans="2:42" ht="24.75" customHeight="1" x14ac:dyDescent="0.3">
      <c r="B238" s="12" t="s">
        <v>45</v>
      </c>
      <c r="C238" s="8"/>
      <c r="D238" s="8"/>
      <c r="E238" s="7"/>
      <c r="F238" s="8"/>
      <c r="G238" s="7"/>
      <c r="H238" s="8"/>
      <c r="I238" s="7"/>
      <c r="J238" s="8"/>
      <c r="K238" s="7"/>
      <c r="L238" s="8"/>
      <c r="M238" s="25">
        <v>63</v>
      </c>
      <c r="N238" s="23">
        <f>M238*100/M229</f>
        <v>0.45171004517100449</v>
      </c>
      <c r="O238" s="25">
        <v>73</v>
      </c>
      <c r="P238" s="23">
        <f>O238*100/O229</f>
        <v>0.56637442780665681</v>
      </c>
      <c r="R238" s="95"/>
      <c r="T238" s="95"/>
      <c r="V238" s="95"/>
      <c r="X238" s="95"/>
      <c r="Z238" s="95"/>
      <c r="AB238" s="95"/>
      <c r="AD238" s="95"/>
      <c r="AF238" s="95"/>
      <c r="AH238" s="95"/>
      <c r="AJ238" s="95"/>
      <c r="AL238" s="95"/>
      <c r="AN238" s="95"/>
      <c r="AP238" s="95"/>
    </row>
    <row r="239" spans="2:42" ht="24.75" customHeight="1" x14ac:dyDescent="0.3">
      <c r="B239" s="12" t="s">
        <v>13</v>
      </c>
      <c r="C239" s="8"/>
      <c r="D239" s="8"/>
      <c r="E239" s="7"/>
      <c r="F239" s="8"/>
      <c r="G239" s="25">
        <v>222</v>
      </c>
      <c r="H239" s="23">
        <f>G239*100/G229</f>
        <v>1.8555667001003009</v>
      </c>
      <c r="I239" s="7"/>
      <c r="J239" s="8"/>
      <c r="K239" s="7"/>
      <c r="L239" s="8"/>
      <c r="M239" s="7"/>
      <c r="N239" s="8"/>
      <c r="O239" s="25">
        <v>34</v>
      </c>
      <c r="P239" s="23">
        <f>O239*100/O229</f>
        <v>0.26379082938940179</v>
      </c>
      <c r="R239" s="95"/>
      <c r="T239" s="95"/>
      <c r="V239" s="95"/>
      <c r="X239" s="95"/>
      <c r="Z239" s="95"/>
      <c r="AB239" s="95"/>
      <c r="AD239" s="95"/>
      <c r="AF239" s="95"/>
      <c r="AH239" s="95"/>
      <c r="AJ239" s="95"/>
      <c r="AL239" s="95"/>
      <c r="AN239" s="95"/>
      <c r="AP239" s="95"/>
    </row>
    <row r="240" spans="2:42" ht="24.75" customHeight="1" x14ac:dyDescent="0.3">
      <c r="B240" s="11" t="s">
        <v>44</v>
      </c>
      <c r="C240" s="8"/>
      <c r="D240" s="8"/>
      <c r="E240" s="7"/>
      <c r="F240" s="8"/>
      <c r="G240" s="8"/>
      <c r="H240" s="8"/>
      <c r="I240" s="8"/>
      <c r="J240" s="8"/>
      <c r="K240" s="25">
        <v>509</v>
      </c>
      <c r="L240" s="23">
        <f>K240*100/K229</f>
        <v>3.8230434129487758</v>
      </c>
      <c r="M240" s="8"/>
      <c r="N240" s="8"/>
      <c r="O240" s="8"/>
      <c r="P240" s="8"/>
      <c r="R240" s="95"/>
      <c r="T240" s="95"/>
      <c r="V240" s="95"/>
      <c r="X240" s="95"/>
      <c r="Z240" s="95"/>
      <c r="AB240" s="95"/>
      <c r="AD240" s="95"/>
      <c r="AF240" s="95"/>
      <c r="AH240" s="95"/>
      <c r="AJ240" s="95"/>
      <c r="AL240" s="95"/>
      <c r="AN240" s="95"/>
      <c r="AP240" s="95"/>
    </row>
    <row r="241" spans="2:42" ht="24.75" customHeight="1" x14ac:dyDescent="0.3">
      <c r="B241" s="12" t="s">
        <v>435</v>
      </c>
      <c r="C241" s="8"/>
      <c r="D241" s="8"/>
      <c r="E241" s="7"/>
      <c r="F241" s="8"/>
      <c r="G241" s="8"/>
      <c r="H241" s="8"/>
      <c r="I241" s="8"/>
      <c r="J241" s="8"/>
      <c r="K241" s="8"/>
      <c r="L241" s="8"/>
      <c r="M241" s="8"/>
      <c r="N241" s="8"/>
      <c r="O241" s="25">
        <v>38</v>
      </c>
      <c r="P241" s="23">
        <f>O241*100/O229</f>
        <v>0.29482504461168441</v>
      </c>
      <c r="R241" s="95"/>
      <c r="T241" s="95"/>
      <c r="V241" s="95"/>
      <c r="X241" s="95"/>
      <c r="Z241" s="95"/>
      <c r="AB241" s="95"/>
      <c r="AD241" s="95"/>
      <c r="AF241" s="95"/>
      <c r="AH241" s="95"/>
      <c r="AJ241" s="95"/>
      <c r="AL241" s="95"/>
      <c r="AN241" s="95"/>
      <c r="AP241" s="95"/>
    </row>
    <row r="242" spans="2:42" ht="24.75" customHeight="1" x14ac:dyDescent="0.3">
      <c r="B242" s="12" t="s">
        <v>14</v>
      </c>
      <c r="C242" s="8"/>
      <c r="D242" s="8"/>
      <c r="E242" s="7"/>
      <c r="F242" s="8"/>
      <c r="G242" s="8"/>
      <c r="H242" s="8"/>
      <c r="I242" s="8"/>
      <c r="J242" s="8"/>
      <c r="K242" s="8"/>
      <c r="L242" s="8"/>
      <c r="M242" s="8"/>
      <c r="N242" s="8"/>
      <c r="O242" s="25">
        <v>117</v>
      </c>
      <c r="P242" s="23">
        <f>O242*100/O229</f>
        <v>0.90775079525176505</v>
      </c>
      <c r="R242" s="95"/>
      <c r="T242" s="95"/>
      <c r="V242" s="95"/>
      <c r="X242" s="95"/>
      <c r="Z242" s="95"/>
      <c r="AB242" s="95"/>
      <c r="AD242" s="95"/>
      <c r="AF242" s="95"/>
      <c r="AH242" s="95"/>
      <c r="AJ242" s="95"/>
      <c r="AL242" s="95"/>
      <c r="AN242" s="95"/>
      <c r="AP242" s="95"/>
    </row>
    <row r="243" spans="2:42" ht="24.75" customHeight="1" x14ac:dyDescent="0.3">
      <c r="B243" s="12" t="s">
        <v>15</v>
      </c>
      <c r="C243" s="16">
        <v>428</v>
      </c>
      <c r="D243" s="23">
        <f>C243*100/C229</f>
        <v>4.8476611167742663</v>
      </c>
      <c r="E243" s="16">
        <v>812</v>
      </c>
      <c r="F243" s="23">
        <f>E243*100/E229</f>
        <v>7.0651701035412859</v>
      </c>
      <c r="G243" s="25">
        <v>623</v>
      </c>
      <c r="H243" s="23">
        <f>G243*100/G229</f>
        <v>5.2072885322634574</v>
      </c>
      <c r="I243" s="25">
        <v>944</v>
      </c>
      <c r="J243" s="23">
        <f>I243*100/I229</f>
        <v>7.9161425576519919</v>
      </c>
      <c r="K243" s="25">
        <v>433</v>
      </c>
      <c r="L243" s="23">
        <f>K243*100/K229</f>
        <v>3.2522157127835363</v>
      </c>
      <c r="M243" s="25">
        <v>296</v>
      </c>
      <c r="N243" s="23">
        <f>M243*100/M229</f>
        <v>2.1223202122320211</v>
      </c>
      <c r="O243" s="25">
        <v>209</v>
      </c>
      <c r="P243" s="23">
        <f>O243*100/O229</f>
        <v>1.6215377453642641</v>
      </c>
      <c r="R243" s="95"/>
      <c r="T243" s="95"/>
      <c r="V243" s="95"/>
      <c r="X243" s="95"/>
      <c r="Z243" s="95"/>
      <c r="AB243" s="95"/>
      <c r="AD243" s="95"/>
      <c r="AF243" s="95"/>
      <c r="AH243" s="95"/>
      <c r="AJ243" s="95"/>
      <c r="AL243" s="95"/>
      <c r="AN243" s="95"/>
      <c r="AP243" s="95"/>
    </row>
    <row r="244" spans="2:42" ht="24.75" customHeight="1" x14ac:dyDescent="0.3">
      <c r="B244" s="12" t="s">
        <v>16</v>
      </c>
      <c r="C244" s="7"/>
      <c r="D244" s="8"/>
      <c r="E244" s="7"/>
      <c r="F244" s="8"/>
      <c r="G244" s="7"/>
      <c r="H244" s="8"/>
      <c r="I244" s="7"/>
      <c r="J244" s="8"/>
      <c r="K244" s="25">
        <v>108</v>
      </c>
      <c r="L244" s="23">
        <f>K244*100/K229</f>
        <v>0.81117620549797209</v>
      </c>
      <c r="M244" s="7"/>
      <c r="N244" s="8"/>
      <c r="O244" s="7"/>
      <c r="P244" s="8"/>
      <c r="R244" s="95"/>
      <c r="T244" s="95"/>
      <c r="V244" s="95"/>
      <c r="X244" s="95"/>
      <c r="Z244" s="95"/>
      <c r="AB244" s="95"/>
      <c r="AD244" s="95"/>
      <c r="AF244" s="95"/>
      <c r="AH244" s="95"/>
      <c r="AJ244" s="95"/>
      <c r="AL244" s="95"/>
      <c r="AN244" s="95"/>
      <c r="AP244" s="95"/>
    </row>
    <row r="245" spans="2:42" ht="24.75" customHeight="1" x14ac:dyDescent="0.3">
      <c r="B245" s="12" t="s">
        <v>17</v>
      </c>
      <c r="C245" s="7"/>
      <c r="D245" s="8"/>
      <c r="E245" s="7"/>
      <c r="F245" s="8"/>
      <c r="G245" s="25">
        <v>1136</v>
      </c>
      <c r="H245" s="23">
        <f>G245*100/G229</f>
        <v>9.4951521230357745</v>
      </c>
      <c r="I245" s="7"/>
      <c r="J245" s="8"/>
      <c r="K245" s="7"/>
      <c r="L245" s="8"/>
      <c r="M245" s="7"/>
      <c r="N245" s="8"/>
      <c r="O245" s="7"/>
      <c r="P245" s="8"/>
      <c r="R245" s="95"/>
      <c r="T245" s="95"/>
      <c r="V245" s="95"/>
      <c r="X245" s="95"/>
      <c r="Z245" s="95"/>
      <c r="AB245" s="95"/>
      <c r="AD245" s="95"/>
      <c r="AF245" s="95"/>
      <c r="AH245" s="95"/>
      <c r="AJ245" s="95"/>
      <c r="AL245" s="95"/>
      <c r="AN245" s="95"/>
      <c r="AP245" s="95"/>
    </row>
    <row r="246" spans="2:42" ht="24.75" customHeight="1" x14ac:dyDescent="0.3">
      <c r="B246" s="12" t="s">
        <v>19</v>
      </c>
      <c r="C246" s="16">
        <v>4910</v>
      </c>
      <c r="D246" s="23">
        <f>C246*100/C229</f>
        <v>55.612187110658056</v>
      </c>
      <c r="E246" s="16">
        <v>5531</v>
      </c>
      <c r="F246" s="23">
        <f>E246*100/E229</f>
        <v>48.124945619072477</v>
      </c>
      <c r="G246" s="25">
        <v>6296</v>
      </c>
      <c r="H246" s="23">
        <f>G246*100/G229</f>
        <v>52.624540287529257</v>
      </c>
      <c r="I246" s="25">
        <v>3710</v>
      </c>
      <c r="J246" s="23">
        <f>I246*100/I229</f>
        <v>31.111111111111111</v>
      </c>
      <c r="K246" s="25">
        <v>4157</v>
      </c>
      <c r="L246" s="23">
        <f>K246*100/K229</f>
        <v>31.222773020880275</v>
      </c>
      <c r="M246" s="8"/>
      <c r="N246" s="8"/>
      <c r="O246" s="8"/>
      <c r="P246" s="8"/>
      <c r="R246" s="95"/>
      <c r="T246" s="95"/>
      <c r="V246" s="95"/>
      <c r="X246" s="95"/>
      <c r="Z246" s="95"/>
      <c r="AB246" s="95"/>
      <c r="AD246" s="95"/>
      <c r="AF246" s="95"/>
      <c r="AH246" s="95"/>
      <c r="AJ246" s="95"/>
      <c r="AL246" s="95"/>
      <c r="AN246" s="95"/>
      <c r="AP246" s="95"/>
    </row>
    <row r="247" spans="2:42" ht="24.75" customHeight="1" x14ac:dyDescent="0.3">
      <c r="B247" s="64" t="s">
        <v>47</v>
      </c>
      <c r="C247" s="7"/>
      <c r="D247" s="8"/>
      <c r="E247" s="7"/>
      <c r="F247" s="8"/>
      <c r="G247" s="7"/>
      <c r="H247" s="8"/>
      <c r="I247" s="7"/>
      <c r="J247" s="8"/>
      <c r="K247" s="7"/>
      <c r="L247" s="8"/>
      <c r="M247" s="25">
        <v>6522</v>
      </c>
      <c r="N247" s="23">
        <f>M247*100/M229</f>
        <v>46.762744676274465</v>
      </c>
      <c r="O247" s="25">
        <v>5285</v>
      </c>
      <c r="P247" s="23">
        <f>O247*100/O229</f>
        <v>41.003956862440837</v>
      </c>
      <c r="R247" s="95"/>
      <c r="T247" s="95"/>
      <c r="V247" s="95"/>
      <c r="X247" s="95"/>
      <c r="Z247" s="95"/>
      <c r="AB247" s="95"/>
      <c r="AD247" s="95"/>
      <c r="AF247" s="95"/>
      <c r="AH247" s="95"/>
      <c r="AJ247" s="95"/>
      <c r="AL247" s="95"/>
      <c r="AN247" s="95"/>
      <c r="AP247" s="95"/>
    </row>
    <row r="248" spans="2:42" ht="24.75" customHeight="1" x14ac:dyDescent="0.3">
      <c r="B248" s="12" t="s">
        <v>46</v>
      </c>
      <c r="C248" s="7"/>
      <c r="D248" s="8"/>
      <c r="E248" s="7"/>
      <c r="F248" s="8"/>
      <c r="G248" s="7"/>
      <c r="H248" s="8"/>
      <c r="I248" s="7"/>
      <c r="J248" s="8"/>
      <c r="K248" s="7"/>
      <c r="L248" s="8"/>
      <c r="M248" s="25">
        <v>62</v>
      </c>
      <c r="N248" s="23">
        <f>M248*100/M229</f>
        <v>0.44454004445400447</v>
      </c>
      <c r="O248" s="8"/>
      <c r="P248" s="8"/>
      <c r="R248" s="95"/>
      <c r="T248" s="95"/>
      <c r="V248" s="95"/>
      <c r="X248" s="95"/>
      <c r="Z248" s="95"/>
      <c r="AB248" s="95"/>
      <c r="AD248" s="95"/>
      <c r="AF248" s="95"/>
      <c r="AH248" s="95"/>
      <c r="AJ248" s="95"/>
      <c r="AL248" s="95"/>
      <c r="AN248" s="95"/>
      <c r="AP248" s="95"/>
    </row>
    <row r="249" spans="2:42" ht="24.75" customHeight="1" x14ac:dyDescent="0.3">
      <c r="B249" s="12" t="s">
        <v>42</v>
      </c>
      <c r="C249" s="7"/>
      <c r="D249" s="8"/>
      <c r="E249" s="7"/>
      <c r="F249" s="8"/>
      <c r="G249" s="7"/>
      <c r="H249" s="8"/>
      <c r="I249" s="7"/>
      <c r="J249" s="8"/>
      <c r="K249" s="25">
        <v>367</v>
      </c>
      <c r="L249" s="23">
        <f>K249*100/K229</f>
        <v>2.7564969205347754</v>
      </c>
      <c r="M249" s="7"/>
      <c r="N249" s="8"/>
      <c r="O249" s="7"/>
      <c r="P249" s="8"/>
      <c r="R249" s="95"/>
      <c r="T249" s="95"/>
      <c r="V249" s="95"/>
      <c r="X249" s="95"/>
      <c r="Z249" s="95"/>
      <c r="AB249" s="95"/>
      <c r="AD249" s="95"/>
      <c r="AF249" s="95"/>
      <c r="AH249" s="95"/>
      <c r="AJ249" s="95"/>
      <c r="AL249" s="95"/>
      <c r="AN249" s="95"/>
      <c r="AP249" s="95"/>
    </row>
    <row r="250" spans="2:42" ht="24.75" customHeight="1" x14ac:dyDescent="0.3">
      <c r="B250" s="12" t="s">
        <v>20</v>
      </c>
      <c r="C250" s="7"/>
      <c r="D250" s="8"/>
      <c r="E250" s="16">
        <v>3122</v>
      </c>
      <c r="F250" s="23">
        <f>E250*100/E229</f>
        <v>27.16436091533977</v>
      </c>
      <c r="G250" s="25">
        <v>1585</v>
      </c>
      <c r="H250" s="23">
        <f>G250*100/G229</f>
        <v>13.248077566031428</v>
      </c>
      <c r="I250" s="7"/>
      <c r="J250" s="21"/>
      <c r="K250" s="7"/>
      <c r="L250" s="21"/>
      <c r="M250" s="7"/>
      <c r="N250" s="9"/>
      <c r="O250" s="25">
        <v>1503</v>
      </c>
      <c r="P250" s="23">
        <f>O250*100/O229</f>
        <v>11.661106369772675</v>
      </c>
      <c r="R250" s="95"/>
      <c r="T250" s="95"/>
      <c r="V250" s="95"/>
      <c r="X250" s="95"/>
      <c r="Z250" s="95"/>
      <c r="AB250" s="95"/>
      <c r="AD250" s="95"/>
      <c r="AF250" s="95"/>
      <c r="AH250" s="95"/>
      <c r="AJ250" s="95"/>
      <c r="AL250" s="95"/>
      <c r="AN250" s="95"/>
      <c r="AP250" s="95"/>
    </row>
    <row r="251" spans="2:42" ht="24.75" customHeight="1" x14ac:dyDescent="0.3">
      <c r="B251" s="12" t="s">
        <v>40</v>
      </c>
      <c r="C251" s="16">
        <v>2495</v>
      </c>
      <c r="D251" s="23">
        <f>C251*100/C229</f>
        <v>28.259145996149055</v>
      </c>
      <c r="E251" s="7"/>
      <c r="F251" s="8"/>
      <c r="G251" s="7"/>
      <c r="H251" s="8"/>
      <c r="I251" s="7"/>
      <c r="J251" s="8"/>
      <c r="K251" s="7"/>
      <c r="L251" s="8"/>
      <c r="M251" s="7"/>
      <c r="N251" s="8"/>
      <c r="O251" s="7"/>
      <c r="P251" s="8"/>
      <c r="R251" s="95"/>
      <c r="T251" s="95"/>
      <c r="V251" s="95"/>
      <c r="X251" s="95"/>
      <c r="Z251" s="95"/>
      <c r="AB251" s="95"/>
      <c r="AD251" s="95"/>
      <c r="AF251" s="95"/>
      <c r="AH251" s="95"/>
      <c r="AJ251" s="95"/>
      <c r="AL251" s="95"/>
      <c r="AN251" s="95"/>
      <c r="AP251" s="95"/>
    </row>
    <row r="252" spans="2:42" ht="24.75" customHeight="1" x14ac:dyDescent="0.3">
      <c r="B252" s="64" t="s">
        <v>41</v>
      </c>
      <c r="C252" s="8"/>
      <c r="D252" s="8"/>
      <c r="E252" s="7"/>
      <c r="F252" s="8"/>
      <c r="G252" s="7"/>
      <c r="H252" s="8"/>
      <c r="I252" s="25">
        <v>4797</v>
      </c>
      <c r="J252" s="23">
        <f>I252*100/I229</f>
        <v>40.226415094339622</v>
      </c>
      <c r="K252" s="7"/>
      <c r="L252" s="8"/>
      <c r="M252" s="7"/>
      <c r="N252" s="8"/>
      <c r="O252" s="7"/>
      <c r="P252" s="8"/>
      <c r="R252" s="95"/>
      <c r="T252" s="95"/>
      <c r="V252" s="95"/>
      <c r="X252" s="95"/>
      <c r="Z252" s="95"/>
      <c r="AB252" s="95"/>
      <c r="AD252" s="95"/>
      <c r="AF252" s="95"/>
      <c r="AH252" s="95"/>
      <c r="AJ252" s="95"/>
      <c r="AL252" s="95"/>
      <c r="AN252" s="95"/>
      <c r="AP252" s="95"/>
    </row>
    <row r="253" spans="2:42" ht="24.75" customHeight="1" x14ac:dyDescent="0.3">
      <c r="B253" s="64" t="s">
        <v>43</v>
      </c>
      <c r="C253" s="8"/>
      <c r="D253" s="8"/>
      <c r="E253" s="7"/>
      <c r="F253" s="8"/>
      <c r="G253" s="7"/>
      <c r="H253" s="8"/>
      <c r="I253" s="8"/>
      <c r="J253" s="8"/>
      <c r="K253" s="25">
        <v>5741</v>
      </c>
      <c r="L253" s="23">
        <f>K253*100/K229</f>
        <v>43.12002403485053</v>
      </c>
      <c r="M253" s="8"/>
      <c r="N253" s="8"/>
      <c r="O253" s="8"/>
      <c r="P253" s="8"/>
      <c r="R253" s="95"/>
      <c r="T253" s="95"/>
      <c r="V253" s="95"/>
      <c r="X253" s="95"/>
      <c r="Z253" s="95"/>
      <c r="AB253" s="95"/>
      <c r="AD253" s="95"/>
      <c r="AF253" s="95"/>
      <c r="AH253" s="95"/>
      <c r="AJ253" s="95"/>
      <c r="AL253" s="95"/>
      <c r="AN253" s="95"/>
      <c r="AP253" s="95"/>
    </row>
    <row r="254" spans="2:42" ht="24.75" customHeight="1" x14ac:dyDescent="0.3">
      <c r="B254" s="64" t="s">
        <v>48</v>
      </c>
      <c r="C254" s="8"/>
      <c r="D254" s="8"/>
      <c r="E254" s="7"/>
      <c r="F254" s="8"/>
      <c r="G254" s="7"/>
      <c r="H254" s="8"/>
      <c r="I254" s="8"/>
      <c r="J254" s="8"/>
      <c r="K254" s="8"/>
      <c r="L254" s="8"/>
      <c r="M254" s="25">
        <v>5624</v>
      </c>
      <c r="N254" s="23">
        <f>M254*100/M229</f>
        <v>40.3240840324084</v>
      </c>
      <c r="O254" s="8"/>
      <c r="P254" s="8"/>
      <c r="R254" s="95"/>
      <c r="T254" s="95"/>
      <c r="V254" s="95"/>
      <c r="X254" s="95"/>
      <c r="Z254" s="95"/>
      <c r="AB254" s="95"/>
      <c r="AD254" s="95"/>
      <c r="AF254" s="95"/>
      <c r="AH254" s="95"/>
      <c r="AJ254" s="95"/>
      <c r="AL254" s="95"/>
      <c r="AN254" s="95"/>
      <c r="AP254" s="95"/>
    </row>
    <row r="255" spans="2:42" ht="24.75" customHeight="1" x14ac:dyDescent="0.3">
      <c r="B255" s="12" t="s">
        <v>22</v>
      </c>
      <c r="C255" s="8"/>
      <c r="D255" s="8"/>
      <c r="E255" s="7"/>
      <c r="F255" s="8"/>
      <c r="G255" s="7"/>
      <c r="H255" s="8"/>
      <c r="I255" s="7"/>
      <c r="J255" s="8"/>
      <c r="K255" s="25">
        <v>285</v>
      </c>
      <c r="L255" s="23">
        <f>K255*100/K229</f>
        <v>2.1406038756196484</v>
      </c>
      <c r="M255" s="25">
        <v>147</v>
      </c>
      <c r="N255" s="23">
        <f>M255*100/M229</f>
        <v>1.0539901053990106</v>
      </c>
      <c r="O255" s="25">
        <v>71</v>
      </c>
      <c r="P255" s="23">
        <f>O255*100/O229</f>
        <v>0.55085732019551559</v>
      </c>
      <c r="R255" s="95"/>
      <c r="T255" s="95"/>
      <c r="V255" s="95"/>
      <c r="X255" s="95"/>
      <c r="Z255" s="95"/>
      <c r="AB255" s="95"/>
      <c r="AD255" s="95"/>
      <c r="AF255" s="95"/>
      <c r="AH255" s="95"/>
      <c r="AJ255" s="95"/>
      <c r="AL255" s="95"/>
      <c r="AN255" s="95"/>
      <c r="AP255" s="95"/>
    </row>
    <row r="256" spans="2:42" ht="24.75" customHeight="1" x14ac:dyDescent="0.3">
      <c r="B256" s="12" t="s">
        <v>23</v>
      </c>
      <c r="C256" s="8"/>
      <c r="D256" s="8"/>
      <c r="E256" s="7"/>
      <c r="F256" s="8"/>
      <c r="G256" s="7"/>
      <c r="H256" s="8"/>
      <c r="I256" s="7"/>
      <c r="J256" s="8"/>
      <c r="K256" s="8"/>
      <c r="L256" s="8"/>
      <c r="M256" s="8"/>
      <c r="N256" s="8"/>
      <c r="O256" s="25">
        <v>40</v>
      </c>
      <c r="P256" s="23">
        <f>O256*100/O229</f>
        <v>0.31034215222282568</v>
      </c>
      <c r="R256" s="95"/>
      <c r="T256" s="95"/>
      <c r="V256" s="95"/>
      <c r="X256" s="95"/>
      <c r="Z256" s="95"/>
      <c r="AB256" s="95"/>
      <c r="AD256" s="95"/>
      <c r="AF256" s="95"/>
      <c r="AH256" s="95"/>
      <c r="AJ256" s="95"/>
      <c r="AL256" s="95"/>
      <c r="AN256" s="95"/>
      <c r="AP256" s="95"/>
    </row>
    <row r="257" spans="2:42" ht="24.75" customHeight="1" x14ac:dyDescent="0.3">
      <c r="B257" s="12" t="s">
        <v>24</v>
      </c>
      <c r="C257" s="22">
        <v>676</v>
      </c>
      <c r="D257" s="23">
        <f>C257*100/C229</f>
        <v>7.656586249858421</v>
      </c>
      <c r="E257" s="7"/>
      <c r="F257" s="8"/>
      <c r="G257" s="8"/>
      <c r="H257" s="8"/>
      <c r="I257" s="8"/>
      <c r="J257" s="8"/>
      <c r="K257" s="8"/>
      <c r="L257" s="8"/>
      <c r="M257" s="8"/>
      <c r="N257" s="8"/>
      <c r="O257" s="8"/>
      <c r="P257" s="8"/>
      <c r="R257" s="95"/>
      <c r="T257" s="95"/>
      <c r="V257" s="95"/>
      <c r="X257" s="95"/>
      <c r="Z257" s="95"/>
      <c r="AB257" s="95"/>
      <c r="AD257" s="95"/>
      <c r="AF257" s="95"/>
      <c r="AH257" s="95"/>
      <c r="AJ257" s="95"/>
      <c r="AL257" s="95"/>
      <c r="AN257" s="95"/>
      <c r="AP257" s="95"/>
    </row>
    <row r="258" spans="2:42" ht="3.75" customHeight="1" x14ac:dyDescent="0.3">
      <c r="B258" s="13"/>
      <c r="C258" s="14"/>
      <c r="D258" s="14"/>
      <c r="E258" s="14"/>
      <c r="F258" s="14"/>
      <c r="G258" s="14"/>
      <c r="H258" s="14"/>
      <c r="I258" s="14"/>
      <c r="J258" s="14"/>
      <c r="K258" s="14"/>
      <c r="L258" s="14"/>
      <c r="M258" s="14"/>
      <c r="N258" s="14"/>
      <c r="O258" s="14"/>
      <c r="P258" s="14"/>
    </row>
    <row r="259" spans="2:42" ht="14.25" customHeight="1" x14ac:dyDescent="0.3">
      <c r="B259" s="6" t="s">
        <v>438</v>
      </c>
    </row>
    <row r="260" spans="2:42" ht="14.25" customHeight="1" x14ac:dyDescent="0.3"/>
    <row r="261" spans="2:42" ht="30" customHeight="1" x14ac:dyDescent="0.3">
      <c r="B261" s="115" t="s">
        <v>233</v>
      </c>
      <c r="C261" s="115"/>
      <c r="D261" s="115"/>
      <c r="E261" s="115"/>
      <c r="F261" s="115"/>
      <c r="G261" s="115"/>
      <c r="H261" s="115"/>
      <c r="I261" s="115"/>
      <c r="J261" s="115"/>
      <c r="K261" s="115"/>
      <c r="L261" s="115"/>
      <c r="M261" s="115"/>
      <c r="N261" s="115"/>
      <c r="O261" s="115"/>
      <c r="P261" s="115"/>
    </row>
    <row r="262" spans="2:42" ht="14.25" customHeight="1" x14ac:dyDescent="0.3">
      <c r="B262" s="15" t="s">
        <v>27</v>
      </c>
      <c r="C262" s="125">
        <v>2001</v>
      </c>
      <c r="D262" s="126"/>
      <c r="E262" s="129">
        <v>2005</v>
      </c>
      <c r="F262" s="130"/>
      <c r="G262" s="125">
        <v>2009</v>
      </c>
      <c r="H262" s="126"/>
      <c r="I262" s="129">
        <v>2013</v>
      </c>
      <c r="J262" s="126"/>
      <c r="K262" s="129">
        <v>2017</v>
      </c>
      <c r="L262" s="126"/>
      <c r="M262" s="129">
        <v>2021</v>
      </c>
      <c r="N262" s="126"/>
      <c r="O262" s="129">
        <v>2025</v>
      </c>
      <c r="P262" s="126"/>
    </row>
    <row r="263" spans="2:42" ht="15" customHeight="1" x14ac:dyDescent="0.3">
      <c r="B263" s="134" t="s">
        <v>0</v>
      </c>
      <c r="C263" s="132">
        <v>44911</v>
      </c>
      <c r="D263" s="128"/>
      <c r="E263" s="119">
        <v>44843</v>
      </c>
      <c r="F263" s="118"/>
      <c r="G263" s="137">
        <v>44845</v>
      </c>
      <c r="H263" s="127"/>
      <c r="I263" s="135">
        <v>44833</v>
      </c>
      <c r="J263" s="128"/>
      <c r="K263" s="135">
        <v>44835</v>
      </c>
      <c r="L263" s="128"/>
      <c r="M263" s="135">
        <v>44830</v>
      </c>
      <c r="N263" s="128"/>
      <c r="O263" s="135">
        <v>45942</v>
      </c>
      <c r="P263" s="128"/>
    </row>
    <row r="264" spans="2:42" ht="14.25" customHeight="1" x14ac:dyDescent="0.3">
      <c r="B264" s="133"/>
      <c r="C264" s="74" t="s">
        <v>4</v>
      </c>
      <c r="D264" s="72" t="s">
        <v>5</v>
      </c>
      <c r="E264" s="72" t="s">
        <v>4</v>
      </c>
      <c r="F264" s="72" t="s">
        <v>5</v>
      </c>
      <c r="G264" s="72" t="s">
        <v>4</v>
      </c>
      <c r="H264" s="71" t="s">
        <v>5</v>
      </c>
      <c r="I264" s="72" t="s">
        <v>4</v>
      </c>
      <c r="J264" s="71" t="s">
        <v>5</v>
      </c>
      <c r="K264" s="68" t="s">
        <v>4</v>
      </c>
      <c r="L264" s="71" t="s">
        <v>5</v>
      </c>
      <c r="M264" s="68" t="s">
        <v>4</v>
      </c>
      <c r="N264" s="71" t="s">
        <v>5</v>
      </c>
      <c r="O264" s="68" t="s">
        <v>4</v>
      </c>
      <c r="P264" s="71" t="s">
        <v>5</v>
      </c>
    </row>
    <row r="265" spans="2:42" ht="24.75" customHeight="1" x14ac:dyDescent="0.3">
      <c r="B265" s="10" t="s">
        <v>1</v>
      </c>
      <c r="C265" s="16">
        <v>8342</v>
      </c>
      <c r="D265" s="23">
        <v>100</v>
      </c>
      <c r="E265" s="16">
        <v>7971</v>
      </c>
      <c r="F265" s="23">
        <v>100</v>
      </c>
      <c r="G265" s="16">
        <v>7791</v>
      </c>
      <c r="H265" s="23">
        <v>100</v>
      </c>
      <c r="I265" s="16">
        <v>7482</v>
      </c>
      <c r="J265" s="23">
        <v>100</v>
      </c>
      <c r="K265" s="16">
        <v>7419</v>
      </c>
      <c r="L265" s="23">
        <v>100</v>
      </c>
      <c r="M265" s="16">
        <v>7371</v>
      </c>
      <c r="N265" s="23">
        <v>100</v>
      </c>
      <c r="O265" s="16">
        <v>7036</v>
      </c>
      <c r="P265" s="23">
        <v>100</v>
      </c>
      <c r="R265" s="95"/>
      <c r="T265" s="95"/>
      <c r="V265" s="95"/>
      <c r="X265" s="95"/>
      <c r="Z265" s="95"/>
      <c r="AB265" s="95"/>
      <c r="AD265" s="95"/>
      <c r="AF265" s="95"/>
      <c r="AH265" s="95"/>
      <c r="AJ265" s="95"/>
      <c r="AL265" s="95"/>
      <c r="AN265" s="95"/>
      <c r="AP265" s="95"/>
    </row>
    <row r="266" spans="2:42" ht="24.75" customHeight="1" x14ac:dyDescent="0.3">
      <c r="B266" s="11" t="s">
        <v>28</v>
      </c>
      <c r="C266" s="16">
        <v>4160</v>
      </c>
      <c r="D266" s="23">
        <f>C266*100/C265</f>
        <v>49.868137137377126</v>
      </c>
      <c r="E266" s="16">
        <v>4141</v>
      </c>
      <c r="F266" s="23">
        <f>E266*100/E265</f>
        <v>51.950821728766776</v>
      </c>
      <c r="G266" s="16">
        <v>3619</v>
      </c>
      <c r="H266" s="23">
        <f>G266*100/G265</f>
        <v>46.451033243486073</v>
      </c>
      <c r="I266" s="16">
        <v>3432</v>
      </c>
      <c r="J266" s="23">
        <f>I266*100/I265</f>
        <v>45.870088211708101</v>
      </c>
      <c r="K266" s="16">
        <v>3727</v>
      </c>
      <c r="L266" s="23">
        <f>K266*100/K265</f>
        <v>50.235880846475268</v>
      </c>
      <c r="M266" s="16">
        <v>3812</v>
      </c>
      <c r="N266" s="23">
        <f>M266*100/M265</f>
        <v>51.71618504951838</v>
      </c>
      <c r="O266" s="16">
        <v>3407</v>
      </c>
      <c r="P266" s="23">
        <f>O266*100/O265</f>
        <v>48.422399090392268</v>
      </c>
      <c r="R266" s="95"/>
      <c r="T266" s="95"/>
      <c r="V266" s="95"/>
      <c r="X266" s="95"/>
      <c r="Z266" s="95"/>
      <c r="AB266" s="95"/>
      <c r="AD266" s="95"/>
      <c r="AF266" s="95"/>
      <c r="AH266" s="95"/>
      <c r="AJ266" s="95"/>
      <c r="AL266" s="95"/>
      <c r="AN266" s="95"/>
      <c r="AP266" s="95"/>
    </row>
    <row r="267" spans="2:42" ht="24.75" customHeight="1" x14ac:dyDescent="0.3">
      <c r="B267" s="11" t="s">
        <v>2</v>
      </c>
      <c r="C267" s="16">
        <v>64</v>
      </c>
      <c r="D267" s="23">
        <f>C267*100/C266</f>
        <v>1.5384615384615385</v>
      </c>
      <c r="E267" s="16">
        <v>55</v>
      </c>
      <c r="F267" s="23">
        <f>E267*100/E266</f>
        <v>1.3281815986476697</v>
      </c>
      <c r="G267" s="16">
        <v>42</v>
      </c>
      <c r="H267" s="23">
        <f>G267*100/G266</f>
        <v>1.1605415860735009</v>
      </c>
      <c r="I267" s="16">
        <v>48</v>
      </c>
      <c r="J267" s="23">
        <f>I267*100/I266</f>
        <v>1.3986013986013985</v>
      </c>
      <c r="K267" s="16">
        <v>40</v>
      </c>
      <c r="L267" s="23">
        <f>K267*100/K266</f>
        <v>1.0732492621411323</v>
      </c>
      <c r="M267" s="16">
        <v>31</v>
      </c>
      <c r="N267" s="23">
        <f>M267*100/M266</f>
        <v>0.8132214060860441</v>
      </c>
      <c r="O267" s="16">
        <v>35</v>
      </c>
      <c r="P267" s="23">
        <f>O267*100/O266</f>
        <v>1.0272967420017611</v>
      </c>
      <c r="R267" s="95"/>
      <c r="T267" s="95"/>
      <c r="V267" s="95"/>
      <c r="X267" s="95"/>
      <c r="Z267" s="95"/>
      <c r="AB267" s="95"/>
      <c r="AD267" s="95"/>
      <c r="AF267" s="95"/>
      <c r="AH267" s="95"/>
      <c r="AJ267" s="95"/>
      <c r="AL267" s="95"/>
      <c r="AN267" s="95"/>
      <c r="AP267" s="95"/>
    </row>
    <row r="268" spans="2:42" ht="24.75" customHeight="1" x14ac:dyDescent="0.3">
      <c r="B268" s="6" t="s">
        <v>3</v>
      </c>
      <c r="C268" s="16">
        <v>63</v>
      </c>
      <c r="D268" s="23">
        <f>C268*100/C266</f>
        <v>1.5144230769230769</v>
      </c>
      <c r="E268" s="16">
        <v>80</v>
      </c>
      <c r="F268" s="23">
        <f>E268*100/E266</f>
        <v>1.9319005071238831</v>
      </c>
      <c r="G268" s="25">
        <v>50</v>
      </c>
      <c r="H268" s="23">
        <f>G268*100/G266</f>
        <v>1.3815971262779774</v>
      </c>
      <c r="I268" s="25">
        <v>127</v>
      </c>
      <c r="J268" s="23">
        <f>I268*100/I266</f>
        <v>3.7004662004662006</v>
      </c>
      <c r="K268" s="25">
        <v>95</v>
      </c>
      <c r="L268" s="23">
        <f>K268*100/K266</f>
        <v>2.5489669975851892</v>
      </c>
      <c r="M268" s="25">
        <v>101</v>
      </c>
      <c r="N268" s="23">
        <f>M268*100/M266</f>
        <v>2.6495278069254984</v>
      </c>
      <c r="O268" s="25">
        <v>72</v>
      </c>
      <c r="P268" s="23">
        <f>O268*100/O266</f>
        <v>2.1132961549750515</v>
      </c>
      <c r="R268" s="95"/>
      <c r="T268" s="95"/>
      <c r="V268" s="95"/>
      <c r="X268" s="95"/>
      <c r="Z268" s="95"/>
      <c r="AB268" s="95"/>
      <c r="AD268" s="95"/>
      <c r="AF268" s="95"/>
      <c r="AH268" s="95"/>
      <c r="AJ268" s="95"/>
      <c r="AL268" s="95"/>
      <c r="AN268" s="95"/>
      <c r="AP268" s="95"/>
    </row>
    <row r="269" spans="2:42" ht="24.75" customHeight="1" x14ac:dyDescent="0.3">
      <c r="B269" s="6" t="s">
        <v>436</v>
      </c>
      <c r="C269" s="8"/>
      <c r="D269" s="8"/>
      <c r="E269" s="8"/>
      <c r="F269" s="8"/>
      <c r="G269" s="8"/>
      <c r="H269" s="8"/>
      <c r="I269" s="8"/>
      <c r="J269" s="8"/>
      <c r="K269" s="8"/>
      <c r="L269" s="8"/>
      <c r="M269" s="8"/>
      <c r="N269" s="8"/>
      <c r="O269" s="25">
        <v>15</v>
      </c>
      <c r="P269" s="23">
        <f>O269*100/O266</f>
        <v>0.44027003228646905</v>
      </c>
      <c r="R269" s="95"/>
      <c r="T269" s="95"/>
      <c r="V269" s="95"/>
      <c r="X269" s="95"/>
      <c r="Z269" s="95"/>
      <c r="AB269" s="95"/>
      <c r="AD269" s="95"/>
      <c r="AF269" s="95"/>
      <c r="AH269" s="95"/>
      <c r="AJ269" s="95"/>
      <c r="AL269" s="95"/>
      <c r="AN269" s="95"/>
      <c r="AP269" s="95"/>
    </row>
    <row r="270" spans="2:42" ht="24.75" customHeight="1" x14ac:dyDescent="0.3">
      <c r="B270" s="11" t="s">
        <v>7</v>
      </c>
      <c r="C270" s="8"/>
      <c r="D270" s="8"/>
      <c r="E270" s="16">
        <v>232</v>
      </c>
      <c r="F270" s="23">
        <f>E270*100/E266</f>
        <v>5.6025114706592607</v>
      </c>
      <c r="G270" s="25">
        <v>179</v>
      </c>
      <c r="H270" s="23">
        <f>G270*100/G266</f>
        <v>4.9461177120751589</v>
      </c>
      <c r="I270" s="7"/>
      <c r="J270" s="8"/>
      <c r="K270" s="7"/>
      <c r="L270" s="8"/>
      <c r="M270" s="7"/>
      <c r="N270" s="8"/>
      <c r="O270" s="25">
        <v>25</v>
      </c>
      <c r="P270" s="23">
        <f>O270*100/O266</f>
        <v>0.73378338714411506</v>
      </c>
      <c r="R270" s="95"/>
      <c r="T270" s="95"/>
      <c r="V270" s="95"/>
      <c r="X270" s="95"/>
      <c r="Z270" s="95"/>
      <c r="AB270" s="95"/>
      <c r="AD270" s="95"/>
      <c r="AF270" s="95"/>
      <c r="AH270" s="95"/>
      <c r="AJ270" s="95"/>
      <c r="AL270" s="95"/>
      <c r="AN270" s="95"/>
      <c r="AP270" s="95"/>
    </row>
    <row r="271" spans="2:42" ht="24.75" customHeight="1" x14ac:dyDescent="0.3">
      <c r="B271" s="12" t="s">
        <v>8</v>
      </c>
      <c r="C271" s="8"/>
      <c r="D271" s="8"/>
      <c r="E271" s="16">
        <v>419</v>
      </c>
      <c r="F271" s="23">
        <f>E271*100/E266</f>
        <v>10.118328906061338</v>
      </c>
      <c r="G271" s="25">
        <v>440</v>
      </c>
      <c r="H271" s="23">
        <f>G271*100/G266</f>
        <v>12.158054711246201</v>
      </c>
      <c r="I271" s="25">
        <v>462</v>
      </c>
      <c r="J271" s="23">
        <f>I271*100/I266</f>
        <v>13.461538461538462</v>
      </c>
      <c r="K271" s="25">
        <v>354</v>
      </c>
      <c r="L271" s="23">
        <f>K271*100/K266</f>
        <v>9.498255969949021</v>
      </c>
      <c r="M271" s="8"/>
      <c r="N271" s="8"/>
      <c r="O271" s="8"/>
      <c r="P271" s="8"/>
      <c r="R271" s="95"/>
      <c r="T271" s="95"/>
      <c r="V271" s="95"/>
      <c r="X271" s="95"/>
      <c r="Z271" s="95"/>
      <c r="AB271" s="95"/>
      <c r="AD271" s="95"/>
      <c r="AF271" s="95"/>
      <c r="AH271" s="95"/>
      <c r="AJ271" s="95"/>
      <c r="AL271" s="95"/>
      <c r="AN271" s="95"/>
      <c r="AP271" s="95"/>
    </row>
    <row r="272" spans="2:42" ht="24.75" customHeight="1" x14ac:dyDescent="0.3">
      <c r="B272" s="12" t="s">
        <v>10</v>
      </c>
      <c r="C272" s="8"/>
      <c r="D272" s="8"/>
      <c r="E272" s="7"/>
      <c r="F272" s="8"/>
      <c r="G272" s="7"/>
      <c r="H272" s="8"/>
      <c r="I272" s="7"/>
      <c r="J272" s="8"/>
      <c r="K272" s="7"/>
      <c r="L272" s="8"/>
      <c r="M272" s="25">
        <v>88</v>
      </c>
      <c r="N272" s="23">
        <f>M272*100/M266</f>
        <v>2.3084994753410282</v>
      </c>
      <c r="O272" s="25">
        <v>486</v>
      </c>
      <c r="P272" s="23">
        <f>O272*100/O266</f>
        <v>14.264749046081597</v>
      </c>
      <c r="R272" s="95"/>
      <c r="T272" s="95"/>
      <c r="V272" s="95"/>
      <c r="X272" s="95"/>
      <c r="Z272" s="95"/>
      <c r="AB272" s="95"/>
      <c r="AD272" s="95"/>
      <c r="AF272" s="95"/>
      <c r="AH272" s="95"/>
      <c r="AJ272" s="95"/>
      <c r="AL272" s="95"/>
      <c r="AN272" s="95"/>
      <c r="AP272" s="95"/>
    </row>
    <row r="273" spans="2:42" ht="24.75" customHeight="1" x14ac:dyDescent="0.3">
      <c r="B273" s="11" t="s">
        <v>11</v>
      </c>
      <c r="C273" s="8"/>
      <c r="D273" s="8"/>
      <c r="E273" s="7"/>
      <c r="F273" s="8"/>
      <c r="G273" s="7"/>
      <c r="H273" s="8"/>
      <c r="I273" s="7"/>
      <c r="J273" s="8"/>
      <c r="K273" s="7"/>
      <c r="L273" s="8"/>
      <c r="M273" s="16">
        <v>70</v>
      </c>
      <c r="N273" s="23">
        <f>M273*100/M266</f>
        <v>1.8363064008394543</v>
      </c>
      <c r="O273" s="16">
        <v>99</v>
      </c>
      <c r="P273" s="23">
        <f>O273*100/O266</f>
        <v>2.9057822130906956</v>
      </c>
      <c r="R273" s="95"/>
      <c r="T273" s="95"/>
      <c r="V273" s="95"/>
      <c r="X273" s="95"/>
      <c r="Z273" s="95"/>
      <c r="AB273" s="95"/>
      <c r="AD273" s="95"/>
      <c r="AF273" s="95"/>
      <c r="AH273" s="95"/>
      <c r="AJ273" s="95"/>
      <c r="AL273" s="95"/>
      <c r="AN273" s="95"/>
      <c r="AP273" s="95"/>
    </row>
    <row r="274" spans="2:42" ht="24.75" customHeight="1" x14ac:dyDescent="0.3">
      <c r="B274" s="12" t="s">
        <v>12</v>
      </c>
      <c r="C274" s="8"/>
      <c r="D274" s="8"/>
      <c r="E274" s="7"/>
      <c r="F274" s="8"/>
      <c r="G274" s="7"/>
      <c r="H274" s="8"/>
      <c r="I274" s="7"/>
      <c r="J274" s="8"/>
      <c r="K274" s="7"/>
      <c r="L274" s="8"/>
      <c r="M274" s="16">
        <v>40</v>
      </c>
      <c r="N274" s="23">
        <f>M274*100/M266</f>
        <v>1.0493179433368311</v>
      </c>
      <c r="O274" s="16">
        <v>650</v>
      </c>
      <c r="P274" s="23">
        <f>O274*100/O266</f>
        <v>19.078368065746993</v>
      </c>
      <c r="R274" s="95"/>
      <c r="T274" s="95"/>
      <c r="V274" s="95"/>
      <c r="X274" s="95"/>
      <c r="Z274" s="95"/>
      <c r="AB274" s="95"/>
      <c r="AD274" s="95"/>
      <c r="AF274" s="95"/>
      <c r="AH274" s="95"/>
      <c r="AJ274" s="95"/>
      <c r="AL274" s="95"/>
      <c r="AN274" s="95"/>
      <c r="AP274" s="95"/>
    </row>
    <row r="275" spans="2:42" ht="24.75" customHeight="1" x14ac:dyDescent="0.3">
      <c r="B275" s="12" t="s">
        <v>45</v>
      </c>
      <c r="C275" s="8"/>
      <c r="D275" s="8"/>
      <c r="E275" s="7"/>
      <c r="F275" s="8"/>
      <c r="G275" s="7"/>
      <c r="H275" s="8"/>
      <c r="I275" s="7"/>
      <c r="J275" s="8"/>
      <c r="K275" s="7"/>
      <c r="L275" s="8"/>
      <c r="M275" s="16">
        <v>13</v>
      </c>
      <c r="N275" s="23">
        <f>M275*100/M266</f>
        <v>0.3410283315844701</v>
      </c>
      <c r="O275" s="16">
        <v>27</v>
      </c>
      <c r="P275" s="23">
        <f>O275*100/O266</f>
        <v>0.79248605811564421</v>
      </c>
      <c r="R275" s="95"/>
      <c r="T275" s="95"/>
      <c r="V275" s="95"/>
      <c r="X275" s="95"/>
      <c r="Z275" s="95"/>
      <c r="AB275" s="95"/>
      <c r="AD275" s="95"/>
      <c r="AF275" s="95"/>
      <c r="AH275" s="95"/>
      <c r="AJ275" s="95"/>
      <c r="AL275" s="95"/>
      <c r="AN275" s="95"/>
      <c r="AP275" s="95"/>
    </row>
    <row r="276" spans="2:42" ht="24.75" customHeight="1" x14ac:dyDescent="0.3">
      <c r="B276" s="11" t="s">
        <v>13</v>
      </c>
      <c r="C276" s="8"/>
      <c r="D276" s="8"/>
      <c r="E276" s="7"/>
      <c r="F276" s="8"/>
      <c r="G276" s="25">
        <v>53</v>
      </c>
      <c r="H276" s="23">
        <f>G276*100/G266</f>
        <v>1.4644929538546561</v>
      </c>
      <c r="I276" s="7"/>
      <c r="J276" s="8"/>
      <c r="K276" s="7"/>
      <c r="L276" s="8"/>
      <c r="M276" s="7"/>
      <c r="N276" s="8"/>
      <c r="O276" s="25">
        <v>15</v>
      </c>
      <c r="P276" s="23">
        <f>O276*100/O266</f>
        <v>0.44027003228646905</v>
      </c>
      <c r="R276" s="95"/>
      <c r="T276" s="95"/>
      <c r="V276" s="95"/>
      <c r="X276" s="95"/>
      <c r="Z276" s="95"/>
      <c r="AB276" s="95"/>
      <c r="AD276" s="95"/>
      <c r="AF276" s="95"/>
      <c r="AH276" s="95"/>
      <c r="AJ276" s="95"/>
      <c r="AL276" s="95"/>
      <c r="AN276" s="95"/>
      <c r="AP276" s="95"/>
    </row>
    <row r="277" spans="2:42" ht="24.75" customHeight="1" x14ac:dyDescent="0.3">
      <c r="B277" s="12" t="s">
        <v>44</v>
      </c>
      <c r="C277" s="8"/>
      <c r="D277" s="8"/>
      <c r="E277" s="7"/>
      <c r="F277" s="8"/>
      <c r="G277" s="8"/>
      <c r="H277" s="8"/>
      <c r="I277" s="8"/>
      <c r="J277" s="8"/>
      <c r="K277" s="25">
        <v>158</v>
      </c>
      <c r="L277" s="23">
        <f>K277*100/K266</f>
        <v>4.2393345854574722</v>
      </c>
      <c r="M277" s="8"/>
      <c r="N277" s="8"/>
      <c r="O277" s="8"/>
      <c r="P277" s="8"/>
      <c r="R277" s="95"/>
      <c r="T277" s="95"/>
      <c r="V277" s="95"/>
      <c r="X277" s="95"/>
      <c r="Z277" s="95"/>
      <c r="AB277" s="95"/>
      <c r="AD277" s="95"/>
      <c r="AF277" s="95"/>
      <c r="AH277" s="95"/>
      <c r="AJ277" s="95"/>
      <c r="AL277" s="95"/>
      <c r="AN277" s="95"/>
      <c r="AP277" s="95"/>
    </row>
    <row r="278" spans="2:42" ht="24.75" customHeight="1" x14ac:dyDescent="0.3">
      <c r="B278" s="12" t="s">
        <v>435</v>
      </c>
      <c r="C278" s="8"/>
      <c r="D278" s="8"/>
      <c r="E278" s="7"/>
      <c r="F278" s="8"/>
      <c r="G278" s="8"/>
      <c r="H278" s="8"/>
      <c r="I278" s="8"/>
      <c r="J278" s="8"/>
      <c r="K278" s="8"/>
      <c r="L278" s="8"/>
      <c r="M278" s="8"/>
      <c r="N278" s="8"/>
      <c r="O278" s="25">
        <v>22</v>
      </c>
      <c r="P278" s="23">
        <f>O278*100/O266</f>
        <v>0.64572938068682129</v>
      </c>
      <c r="R278" s="95"/>
      <c r="T278" s="95"/>
      <c r="V278" s="95"/>
      <c r="X278" s="95"/>
      <c r="Z278" s="95"/>
      <c r="AB278" s="95"/>
      <c r="AD278" s="95"/>
      <c r="AF278" s="95"/>
      <c r="AH278" s="95"/>
      <c r="AJ278" s="95"/>
      <c r="AL278" s="95"/>
      <c r="AN278" s="95"/>
      <c r="AP278" s="95"/>
    </row>
    <row r="279" spans="2:42" ht="24.75" customHeight="1" x14ac:dyDescent="0.3">
      <c r="B279" s="12" t="s">
        <v>14</v>
      </c>
      <c r="C279" s="8"/>
      <c r="D279" s="8"/>
      <c r="E279" s="7"/>
      <c r="F279" s="8"/>
      <c r="G279" s="8"/>
      <c r="H279" s="8"/>
      <c r="I279" s="8"/>
      <c r="J279" s="8"/>
      <c r="K279" s="8"/>
      <c r="L279" s="8"/>
      <c r="M279" s="8"/>
      <c r="N279" s="8"/>
      <c r="O279" s="25">
        <v>45</v>
      </c>
      <c r="P279" s="23">
        <f>O279*100/O266</f>
        <v>1.3208100968594072</v>
      </c>
      <c r="R279" s="95"/>
      <c r="T279" s="95"/>
      <c r="V279" s="95"/>
      <c r="X279" s="95"/>
      <c r="Z279" s="95"/>
      <c r="AB279" s="95"/>
      <c r="AD279" s="95"/>
      <c r="AF279" s="95"/>
      <c r="AH279" s="95"/>
      <c r="AJ279" s="95"/>
      <c r="AL279" s="95"/>
      <c r="AN279" s="95"/>
      <c r="AP279" s="95"/>
    </row>
    <row r="280" spans="2:42" ht="24.75" customHeight="1" x14ac:dyDescent="0.3">
      <c r="B280" s="12" t="s">
        <v>15</v>
      </c>
      <c r="C280" s="16">
        <v>239</v>
      </c>
      <c r="D280" s="23">
        <f>C280*100/C266</f>
        <v>5.7451923076923075</v>
      </c>
      <c r="E280" s="16">
        <v>329</v>
      </c>
      <c r="F280" s="23">
        <f>E280*100/E266</f>
        <v>7.9449408355469693</v>
      </c>
      <c r="G280" s="25">
        <v>235</v>
      </c>
      <c r="H280" s="23">
        <f>G280*100/G266</f>
        <v>6.4935064935064934</v>
      </c>
      <c r="I280" s="25">
        <v>288</v>
      </c>
      <c r="J280" s="23">
        <f>I280*100/I266</f>
        <v>8.3916083916083917</v>
      </c>
      <c r="K280" s="25">
        <v>147</v>
      </c>
      <c r="L280" s="23">
        <f>K280*100/K266</f>
        <v>3.9441910383686611</v>
      </c>
      <c r="M280" s="25">
        <v>117</v>
      </c>
      <c r="N280" s="23">
        <f>M280*100/M266</f>
        <v>3.069254984260231</v>
      </c>
      <c r="O280" s="25">
        <v>89</v>
      </c>
      <c r="P280" s="23">
        <f>O280*100/O266</f>
        <v>2.6122688582330498</v>
      </c>
      <c r="R280" s="95"/>
      <c r="T280" s="95"/>
      <c r="V280" s="95"/>
      <c r="X280" s="95"/>
      <c r="Z280" s="95"/>
      <c r="AB280" s="95"/>
      <c r="AD280" s="95"/>
      <c r="AF280" s="95"/>
      <c r="AH280" s="95"/>
      <c r="AJ280" s="95"/>
      <c r="AL280" s="95"/>
      <c r="AN280" s="95"/>
      <c r="AP280" s="95"/>
    </row>
    <row r="281" spans="2:42" ht="24.75" customHeight="1" x14ac:dyDescent="0.3">
      <c r="B281" s="11" t="s">
        <v>16</v>
      </c>
      <c r="C281" s="7"/>
      <c r="D281" s="8"/>
      <c r="E281" s="7"/>
      <c r="F281" s="8"/>
      <c r="G281" s="7"/>
      <c r="H281" s="8"/>
      <c r="I281" s="7"/>
      <c r="J281" s="8"/>
      <c r="K281" s="22">
        <v>28</v>
      </c>
      <c r="L281" s="23">
        <f>K281*100/K266</f>
        <v>0.75127448349879256</v>
      </c>
      <c r="M281" s="7"/>
      <c r="N281" s="8"/>
      <c r="O281" s="7"/>
      <c r="P281" s="8"/>
      <c r="R281" s="95"/>
      <c r="T281" s="95"/>
      <c r="V281" s="95"/>
      <c r="X281" s="95"/>
      <c r="Z281" s="95"/>
      <c r="AB281" s="95"/>
      <c r="AD281" s="95"/>
      <c r="AF281" s="95"/>
      <c r="AH281" s="95"/>
      <c r="AJ281" s="95"/>
      <c r="AL281" s="95"/>
      <c r="AN281" s="95"/>
      <c r="AP281" s="95"/>
    </row>
    <row r="282" spans="2:42" ht="24.75" customHeight="1" x14ac:dyDescent="0.3">
      <c r="B282" s="12" t="s">
        <v>17</v>
      </c>
      <c r="C282" s="7"/>
      <c r="D282" s="8"/>
      <c r="E282" s="7"/>
      <c r="F282" s="8"/>
      <c r="G282" s="22">
        <v>380</v>
      </c>
      <c r="H282" s="23">
        <f>G282*100/G266</f>
        <v>10.500138159712629</v>
      </c>
      <c r="I282" s="7"/>
      <c r="J282" s="8"/>
      <c r="K282" s="7"/>
      <c r="L282" s="8"/>
      <c r="M282" s="7"/>
      <c r="N282" s="8"/>
      <c r="O282" s="7"/>
      <c r="P282" s="8"/>
      <c r="R282" s="95"/>
      <c r="T282" s="95"/>
      <c r="V282" s="95"/>
      <c r="X282" s="95"/>
      <c r="Z282" s="95"/>
      <c r="AB282" s="95"/>
      <c r="AD282" s="95"/>
      <c r="AF282" s="95"/>
      <c r="AH282" s="95"/>
      <c r="AJ282" s="95"/>
      <c r="AL282" s="95"/>
      <c r="AN282" s="95"/>
      <c r="AP282" s="95"/>
    </row>
    <row r="283" spans="2:42" ht="24.75" customHeight="1" x14ac:dyDescent="0.3">
      <c r="B283" s="12" t="s">
        <v>19</v>
      </c>
      <c r="C283" s="16">
        <v>2206</v>
      </c>
      <c r="D283" s="23">
        <f>C283*100/C266</f>
        <v>53.028846153846153</v>
      </c>
      <c r="E283" s="16">
        <v>1899</v>
      </c>
      <c r="F283" s="23">
        <f>E283*100/E266</f>
        <v>45.858488287853177</v>
      </c>
      <c r="G283" s="25">
        <v>1703</v>
      </c>
      <c r="H283" s="23">
        <f>G283*100/G266</f>
        <v>47.057198121027909</v>
      </c>
      <c r="I283" s="25">
        <v>1063</v>
      </c>
      <c r="J283" s="23">
        <f>I283*100/I266</f>
        <v>30.973193473193472</v>
      </c>
      <c r="K283" s="25">
        <v>1118</v>
      </c>
      <c r="L283" s="23">
        <f>K283*100/K266</f>
        <v>29.997316876844646</v>
      </c>
      <c r="M283" s="8"/>
      <c r="N283" s="8"/>
      <c r="O283" s="8"/>
      <c r="P283" s="8"/>
      <c r="R283" s="95"/>
      <c r="T283" s="95"/>
      <c r="V283" s="95"/>
      <c r="X283" s="95"/>
      <c r="Z283" s="95"/>
      <c r="AB283" s="95"/>
      <c r="AD283" s="95"/>
      <c r="AF283" s="95"/>
      <c r="AH283" s="95"/>
      <c r="AJ283" s="95"/>
      <c r="AL283" s="95"/>
      <c r="AN283" s="95"/>
      <c r="AP283" s="95"/>
    </row>
    <row r="284" spans="2:42" ht="24.75" customHeight="1" x14ac:dyDescent="0.3">
      <c r="B284" s="64" t="s">
        <v>47</v>
      </c>
      <c r="C284" s="7"/>
      <c r="D284" s="8"/>
      <c r="E284" s="7"/>
      <c r="F284" s="8"/>
      <c r="G284" s="7"/>
      <c r="H284" s="8"/>
      <c r="I284" s="7"/>
      <c r="J284" s="8"/>
      <c r="K284" s="7"/>
      <c r="L284" s="8"/>
      <c r="M284" s="25">
        <v>1769</v>
      </c>
      <c r="N284" s="23">
        <f>M284*100/M266</f>
        <v>46.406086044071351</v>
      </c>
      <c r="O284" s="25">
        <v>1344</v>
      </c>
      <c r="P284" s="23">
        <f>O284*100/O266</f>
        <v>39.448194892867626</v>
      </c>
      <c r="R284" s="95"/>
      <c r="T284" s="95"/>
      <c r="V284" s="95"/>
      <c r="X284" s="95"/>
      <c r="Z284" s="95"/>
      <c r="AB284" s="95"/>
      <c r="AD284" s="95"/>
      <c r="AF284" s="95"/>
      <c r="AH284" s="95"/>
      <c r="AJ284" s="95"/>
      <c r="AL284" s="95"/>
      <c r="AN284" s="95"/>
      <c r="AP284" s="95"/>
    </row>
    <row r="285" spans="2:42" ht="24.75" customHeight="1" x14ac:dyDescent="0.3">
      <c r="B285" s="12" t="s">
        <v>46</v>
      </c>
      <c r="C285" s="7"/>
      <c r="D285" s="8"/>
      <c r="E285" s="7"/>
      <c r="F285" s="8"/>
      <c r="G285" s="7"/>
      <c r="H285" s="8"/>
      <c r="I285" s="7"/>
      <c r="J285" s="8"/>
      <c r="K285" s="7"/>
      <c r="L285" s="8"/>
      <c r="M285" s="22">
        <v>11</v>
      </c>
      <c r="N285" s="23">
        <f>M285*100/M266</f>
        <v>0.28856243441762852</v>
      </c>
      <c r="O285" s="7"/>
      <c r="P285" s="7"/>
      <c r="R285" s="95"/>
      <c r="T285" s="95"/>
      <c r="V285" s="95"/>
      <c r="X285" s="95"/>
      <c r="Z285" s="95"/>
      <c r="AB285" s="95"/>
      <c r="AD285" s="95"/>
      <c r="AF285" s="95"/>
      <c r="AH285" s="95"/>
      <c r="AJ285" s="95"/>
      <c r="AL285" s="95"/>
      <c r="AN285" s="95"/>
      <c r="AP285" s="95"/>
    </row>
    <row r="286" spans="2:42" ht="24.75" customHeight="1" x14ac:dyDescent="0.3">
      <c r="B286" s="12" t="s">
        <v>42</v>
      </c>
      <c r="C286" s="7"/>
      <c r="D286" s="8"/>
      <c r="E286" s="7"/>
      <c r="F286" s="8"/>
      <c r="G286" s="7"/>
      <c r="H286" s="8"/>
      <c r="I286" s="7"/>
      <c r="J286" s="8"/>
      <c r="K286" s="22">
        <v>98</v>
      </c>
      <c r="L286" s="23">
        <f>K286*100/K266</f>
        <v>2.6294606922457739</v>
      </c>
      <c r="M286" s="7"/>
      <c r="N286" s="8"/>
      <c r="O286" s="7"/>
      <c r="P286" s="8"/>
      <c r="R286" s="95"/>
      <c r="T286" s="95"/>
      <c r="V286" s="95"/>
      <c r="X286" s="95"/>
      <c r="Z286" s="95"/>
      <c r="AB286" s="95"/>
      <c r="AD286" s="95"/>
      <c r="AF286" s="95"/>
      <c r="AH286" s="95"/>
      <c r="AJ286" s="95"/>
      <c r="AL286" s="95"/>
      <c r="AN286" s="95"/>
      <c r="AP286" s="95"/>
    </row>
    <row r="287" spans="2:42" ht="24.75" customHeight="1" x14ac:dyDescent="0.3">
      <c r="B287" s="12" t="s">
        <v>20</v>
      </c>
      <c r="C287" s="7"/>
      <c r="D287" s="8"/>
      <c r="E287" s="16">
        <v>1127</v>
      </c>
      <c r="F287" s="23">
        <f>E287*100/E266</f>
        <v>27.215648394107703</v>
      </c>
      <c r="G287" s="25">
        <v>537</v>
      </c>
      <c r="H287" s="23">
        <f>G287*100/G266</f>
        <v>14.838353136225477</v>
      </c>
      <c r="I287" s="7"/>
      <c r="J287" s="21"/>
      <c r="K287" s="7"/>
      <c r="L287" s="21"/>
      <c r="M287" s="7"/>
      <c r="N287" s="9"/>
      <c r="O287" s="25">
        <v>452</v>
      </c>
      <c r="P287" s="23">
        <f>O287*100/O266</f>
        <v>13.2668036395656</v>
      </c>
      <c r="R287" s="95"/>
      <c r="T287" s="95"/>
      <c r="V287" s="95"/>
      <c r="X287" s="95"/>
      <c r="Z287" s="95"/>
      <c r="AB287" s="95"/>
      <c r="AD287" s="95"/>
      <c r="AF287" s="95"/>
      <c r="AH287" s="95"/>
      <c r="AJ287" s="95"/>
      <c r="AL287" s="95"/>
      <c r="AN287" s="95"/>
      <c r="AP287" s="95"/>
    </row>
    <row r="288" spans="2:42" ht="24.75" customHeight="1" x14ac:dyDescent="0.3">
      <c r="B288" s="12" t="s">
        <v>40</v>
      </c>
      <c r="C288" s="16">
        <v>1261</v>
      </c>
      <c r="D288" s="23">
        <f>C288*100/C266</f>
        <v>30.3125</v>
      </c>
      <c r="E288" s="7"/>
      <c r="F288" s="8"/>
      <c r="G288" s="7"/>
      <c r="H288" s="8"/>
      <c r="I288" s="7"/>
      <c r="J288" s="8"/>
      <c r="K288" s="7"/>
      <c r="L288" s="8"/>
      <c r="M288" s="7"/>
      <c r="N288" s="8"/>
      <c r="O288" s="7"/>
      <c r="P288" s="8"/>
      <c r="R288" s="95"/>
      <c r="T288" s="95"/>
      <c r="V288" s="95"/>
      <c r="X288" s="95"/>
      <c r="Z288" s="95"/>
      <c r="AB288" s="95"/>
      <c r="AD288" s="95"/>
      <c r="AF288" s="95"/>
      <c r="AH288" s="95"/>
      <c r="AJ288" s="95"/>
      <c r="AL288" s="95"/>
      <c r="AN288" s="95"/>
      <c r="AP288" s="95"/>
    </row>
    <row r="289" spans="2:42" ht="24.75" customHeight="1" x14ac:dyDescent="0.3">
      <c r="B289" s="64" t="s">
        <v>41</v>
      </c>
      <c r="C289" s="8"/>
      <c r="D289" s="8"/>
      <c r="E289" s="7"/>
      <c r="F289" s="8"/>
      <c r="G289" s="7"/>
      <c r="H289" s="8"/>
      <c r="I289" s="25">
        <v>1444</v>
      </c>
      <c r="J289" s="23">
        <f>I289*100/I266</f>
        <v>42.074592074592076</v>
      </c>
      <c r="K289" s="7"/>
      <c r="L289" s="8"/>
      <c r="M289" s="7"/>
      <c r="N289" s="8"/>
      <c r="O289" s="7"/>
      <c r="P289" s="8"/>
      <c r="R289" s="95"/>
      <c r="T289" s="95"/>
      <c r="V289" s="95"/>
      <c r="X289" s="95"/>
      <c r="Z289" s="95"/>
      <c r="AB289" s="95"/>
      <c r="AD289" s="95"/>
      <c r="AF289" s="95"/>
      <c r="AH289" s="95"/>
      <c r="AJ289" s="95"/>
      <c r="AL289" s="95"/>
      <c r="AN289" s="95"/>
      <c r="AP289" s="95"/>
    </row>
    <row r="290" spans="2:42" ht="24.75" customHeight="1" x14ac:dyDescent="0.3">
      <c r="B290" s="64" t="s">
        <v>43</v>
      </c>
      <c r="C290" s="8"/>
      <c r="D290" s="8"/>
      <c r="E290" s="7"/>
      <c r="F290" s="8"/>
      <c r="G290" s="7"/>
      <c r="H290" s="8"/>
      <c r="I290" s="8"/>
      <c r="J290" s="8"/>
      <c r="K290" s="25">
        <v>1614</v>
      </c>
      <c r="L290" s="23">
        <f>K290*100/K266</f>
        <v>43.305607727394687</v>
      </c>
      <c r="M290" s="8"/>
      <c r="N290" s="8"/>
      <c r="O290" s="8"/>
      <c r="P290" s="8"/>
      <c r="R290" s="95"/>
      <c r="T290" s="95"/>
      <c r="V290" s="95"/>
      <c r="X290" s="95"/>
      <c r="Z290" s="95"/>
      <c r="AB290" s="95"/>
      <c r="AD290" s="95"/>
      <c r="AF290" s="95"/>
      <c r="AH290" s="95"/>
      <c r="AJ290" s="95"/>
      <c r="AL290" s="95"/>
      <c r="AN290" s="95"/>
      <c r="AP290" s="95"/>
    </row>
    <row r="291" spans="2:42" ht="24.75" customHeight="1" x14ac:dyDescent="0.3">
      <c r="B291" s="64" t="s">
        <v>48</v>
      </c>
      <c r="C291" s="8"/>
      <c r="D291" s="8"/>
      <c r="E291" s="7"/>
      <c r="F291" s="8"/>
      <c r="G291" s="7"/>
      <c r="H291" s="8"/>
      <c r="I291" s="8"/>
      <c r="J291" s="8"/>
      <c r="K291" s="8"/>
      <c r="L291" s="8"/>
      <c r="M291" s="25">
        <v>1529</v>
      </c>
      <c r="N291" s="23">
        <f>M291*100/M266</f>
        <v>40.110178384050364</v>
      </c>
      <c r="O291" s="7"/>
      <c r="P291" s="7"/>
      <c r="R291" s="95"/>
      <c r="T291" s="95"/>
      <c r="V291" s="95"/>
      <c r="X291" s="95"/>
      <c r="Z291" s="95"/>
      <c r="AB291" s="95"/>
      <c r="AD291" s="95"/>
      <c r="AF291" s="95"/>
      <c r="AH291" s="95"/>
      <c r="AJ291" s="95"/>
      <c r="AL291" s="95"/>
      <c r="AN291" s="95"/>
      <c r="AP291" s="95"/>
    </row>
    <row r="292" spans="2:42" ht="24.75" customHeight="1" x14ac:dyDescent="0.3">
      <c r="B292" s="12" t="s">
        <v>22</v>
      </c>
      <c r="C292" s="8"/>
      <c r="D292" s="8"/>
      <c r="E292" s="7"/>
      <c r="F292" s="8"/>
      <c r="G292" s="7"/>
      <c r="H292" s="8"/>
      <c r="I292" s="7"/>
      <c r="J292" s="8"/>
      <c r="K292" s="25">
        <v>75</v>
      </c>
      <c r="L292" s="23">
        <f>K292*100/K266</f>
        <v>2.0123423665146229</v>
      </c>
      <c r="M292" s="25">
        <v>43</v>
      </c>
      <c r="N292" s="23">
        <f>M292*100/M266</f>
        <v>1.1280167890870934</v>
      </c>
      <c r="O292" s="25">
        <v>21</v>
      </c>
      <c r="P292" s="23">
        <f>O292*100/O266</f>
        <v>0.61637804520105666</v>
      </c>
      <c r="R292" s="95"/>
      <c r="T292" s="95"/>
      <c r="V292" s="95"/>
      <c r="X292" s="95"/>
      <c r="Z292" s="95"/>
      <c r="AB292" s="95"/>
      <c r="AD292" s="95"/>
      <c r="AF292" s="95"/>
      <c r="AH292" s="95"/>
      <c r="AJ292" s="95"/>
      <c r="AL292" s="95"/>
      <c r="AN292" s="95"/>
      <c r="AP292" s="95"/>
    </row>
    <row r="293" spans="2:42" ht="24.75" customHeight="1" x14ac:dyDescent="0.3">
      <c r="B293" s="12" t="s">
        <v>23</v>
      </c>
      <c r="C293" s="8"/>
      <c r="D293" s="8"/>
      <c r="E293" s="7"/>
      <c r="F293" s="8"/>
      <c r="G293" s="7"/>
      <c r="H293" s="8"/>
      <c r="I293" s="7"/>
      <c r="J293" s="8"/>
      <c r="K293" s="7"/>
      <c r="L293" s="7"/>
      <c r="M293" s="7"/>
      <c r="N293" s="7"/>
      <c r="O293" s="25">
        <v>10</v>
      </c>
      <c r="P293" s="23">
        <f>O293*100/O266</f>
        <v>0.29351335485764601</v>
      </c>
      <c r="R293" s="95"/>
      <c r="T293" s="95"/>
      <c r="V293" s="95"/>
      <c r="X293" s="95"/>
      <c r="Z293" s="95"/>
      <c r="AB293" s="95"/>
      <c r="AD293" s="95"/>
      <c r="AF293" s="95"/>
      <c r="AH293" s="95"/>
      <c r="AJ293" s="95"/>
      <c r="AL293" s="95"/>
      <c r="AN293" s="95"/>
      <c r="AP293" s="95"/>
    </row>
    <row r="294" spans="2:42" ht="24.75" customHeight="1" x14ac:dyDescent="0.3">
      <c r="B294" s="12" t="s">
        <v>24</v>
      </c>
      <c r="C294" s="22">
        <v>327</v>
      </c>
      <c r="D294" s="23">
        <f>C294*100/C266</f>
        <v>7.8605769230769234</v>
      </c>
      <c r="E294" s="7"/>
      <c r="F294" s="8"/>
      <c r="G294" s="8"/>
      <c r="H294" s="8"/>
      <c r="I294" s="8"/>
      <c r="J294" s="8"/>
      <c r="K294" s="8"/>
      <c r="L294" s="8"/>
      <c r="M294" s="8"/>
      <c r="N294" s="8"/>
      <c r="O294" s="8"/>
      <c r="P294" s="8"/>
      <c r="R294" s="95"/>
      <c r="T294" s="95"/>
      <c r="V294" s="95"/>
      <c r="X294" s="95"/>
      <c r="Z294" s="95"/>
      <c r="AB294" s="95"/>
      <c r="AD294" s="95"/>
      <c r="AF294" s="95"/>
      <c r="AH294" s="95"/>
      <c r="AJ294" s="95"/>
      <c r="AL294" s="95"/>
      <c r="AN294" s="95"/>
      <c r="AP294" s="95"/>
    </row>
    <row r="295" spans="2:42" ht="3.75" customHeight="1" x14ac:dyDescent="0.3">
      <c r="B295" s="13"/>
      <c r="C295" s="14"/>
      <c r="D295" s="14"/>
      <c r="E295" s="14"/>
      <c r="F295" s="14"/>
      <c r="G295" s="14"/>
      <c r="H295" s="14"/>
      <c r="I295" s="14"/>
      <c r="J295" s="14"/>
      <c r="K295" s="14"/>
      <c r="L295" s="14"/>
      <c r="M295" s="14"/>
      <c r="N295" s="14"/>
      <c r="O295" s="14"/>
      <c r="P295" s="14"/>
      <c r="R295" s="95"/>
    </row>
    <row r="296" spans="2:42" ht="14.25" customHeight="1" x14ac:dyDescent="0.3">
      <c r="B296" s="6" t="s">
        <v>438</v>
      </c>
    </row>
    <row r="297" spans="2:42" ht="14.25" customHeight="1" x14ac:dyDescent="0.3"/>
    <row r="298" spans="2:42" ht="30" customHeight="1" x14ac:dyDescent="0.3">
      <c r="B298" s="115" t="s">
        <v>234</v>
      </c>
      <c r="C298" s="115"/>
      <c r="D298" s="115"/>
      <c r="E298" s="115"/>
      <c r="F298" s="115"/>
      <c r="G298" s="115"/>
      <c r="H298" s="115"/>
      <c r="I298" s="115"/>
      <c r="J298" s="115"/>
      <c r="K298" s="115"/>
      <c r="L298" s="115"/>
      <c r="M298" s="115"/>
      <c r="N298" s="115"/>
      <c r="O298" s="115"/>
      <c r="P298" s="115"/>
    </row>
    <row r="299" spans="2:42" ht="14.25" customHeight="1" x14ac:dyDescent="0.3">
      <c r="B299" s="15" t="s">
        <v>27</v>
      </c>
      <c r="C299" s="125">
        <v>2001</v>
      </c>
      <c r="D299" s="126"/>
      <c r="E299" s="129">
        <v>2005</v>
      </c>
      <c r="F299" s="130"/>
      <c r="G299" s="125">
        <v>2009</v>
      </c>
      <c r="H299" s="126"/>
      <c r="I299" s="129">
        <v>2013</v>
      </c>
      <c r="J299" s="126"/>
      <c r="K299" s="129">
        <v>2017</v>
      </c>
      <c r="L299" s="126"/>
      <c r="M299" s="129">
        <v>2021</v>
      </c>
      <c r="N299" s="126"/>
      <c r="O299" s="129">
        <v>2025</v>
      </c>
      <c r="P299" s="126"/>
    </row>
    <row r="300" spans="2:42" ht="15" customHeight="1" x14ac:dyDescent="0.3">
      <c r="B300" s="134" t="s">
        <v>0</v>
      </c>
      <c r="C300" s="132">
        <v>44911</v>
      </c>
      <c r="D300" s="128"/>
      <c r="E300" s="119">
        <v>44843</v>
      </c>
      <c r="F300" s="118"/>
      <c r="G300" s="137">
        <v>44845</v>
      </c>
      <c r="H300" s="127"/>
      <c r="I300" s="135">
        <v>44833</v>
      </c>
      <c r="J300" s="128"/>
      <c r="K300" s="135">
        <v>44835</v>
      </c>
      <c r="L300" s="128"/>
      <c r="M300" s="135">
        <v>44830</v>
      </c>
      <c r="N300" s="128"/>
      <c r="O300" s="135">
        <v>45942</v>
      </c>
      <c r="P300" s="128"/>
    </row>
    <row r="301" spans="2:42" ht="14.25" customHeight="1" x14ac:dyDescent="0.3">
      <c r="B301" s="133"/>
      <c r="C301" s="74" t="s">
        <v>4</v>
      </c>
      <c r="D301" s="72" t="s">
        <v>5</v>
      </c>
      <c r="E301" s="72" t="s">
        <v>4</v>
      </c>
      <c r="F301" s="72" t="s">
        <v>5</v>
      </c>
      <c r="G301" s="72" t="s">
        <v>4</v>
      </c>
      <c r="H301" s="71" t="s">
        <v>5</v>
      </c>
      <c r="I301" s="72" t="s">
        <v>4</v>
      </c>
      <c r="J301" s="71" t="s">
        <v>5</v>
      </c>
      <c r="K301" s="68" t="s">
        <v>4</v>
      </c>
      <c r="L301" s="71" t="s">
        <v>5</v>
      </c>
      <c r="M301" s="68" t="s">
        <v>4</v>
      </c>
      <c r="N301" s="71" t="s">
        <v>5</v>
      </c>
      <c r="O301" s="68" t="s">
        <v>4</v>
      </c>
      <c r="P301" s="71" t="s">
        <v>5</v>
      </c>
    </row>
    <row r="302" spans="2:42" ht="24.75" customHeight="1" x14ac:dyDescent="0.3">
      <c r="B302" s="10" t="s">
        <v>1</v>
      </c>
      <c r="C302" s="16">
        <v>8148</v>
      </c>
      <c r="D302" s="23">
        <v>100</v>
      </c>
      <c r="E302" s="16">
        <v>8572</v>
      </c>
      <c r="F302" s="23">
        <v>100</v>
      </c>
      <c r="G302" s="16">
        <v>8917</v>
      </c>
      <c r="H302" s="23">
        <v>100</v>
      </c>
      <c r="I302" s="16">
        <v>8796</v>
      </c>
      <c r="J302" s="23">
        <v>100</v>
      </c>
      <c r="K302" s="16">
        <v>8646</v>
      </c>
      <c r="L302" s="23">
        <v>100</v>
      </c>
      <c r="M302" s="16">
        <v>8445</v>
      </c>
      <c r="N302" s="23">
        <v>100</v>
      </c>
      <c r="O302" s="16">
        <v>8311</v>
      </c>
      <c r="P302" s="23">
        <v>100</v>
      </c>
      <c r="R302" s="95"/>
      <c r="T302" s="95"/>
      <c r="V302" s="95"/>
      <c r="X302" s="95"/>
      <c r="Z302" s="95"/>
      <c r="AB302" s="95"/>
      <c r="AD302" s="95"/>
      <c r="AF302" s="95"/>
      <c r="AH302" s="95"/>
      <c r="AJ302" s="95"/>
      <c r="AL302" s="95"/>
      <c r="AN302" s="95"/>
      <c r="AP302" s="95"/>
    </row>
    <row r="303" spans="2:42" ht="24.75" customHeight="1" x14ac:dyDescent="0.3">
      <c r="B303" s="11" t="s">
        <v>28</v>
      </c>
      <c r="C303" s="16">
        <v>4807</v>
      </c>
      <c r="D303" s="23">
        <f>C303*100/C302</f>
        <v>58.99607265586647</v>
      </c>
      <c r="E303" s="16">
        <v>5340</v>
      </c>
      <c r="F303" s="23">
        <f>E303*100/E302</f>
        <v>62.2958469435371</v>
      </c>
      <c r="G303" s="16">
        <v>5216</v>
      </c>
      <c r="H303" s="23">
        <f>G303*100/G302</f>
        <v>58.495009532353933</v>
      </c>
      <c r="I303" s="16">
        <v>4903</v>
      </c>
      <c r="J303" s="23">
        <f>I303*100/I302</f>
        <v>55.741246020918602</v>
      </c>
      <c r="K303" s="16">
        <v>4904</v>
      </c>
      <c r="L303" s="23">
        <f>K303*100/K302</f>
        <v>56.719870460328472</v>
      </c>
      <c r="M303" s="16">
        <v>4845</v>
      </c>
      <c r="N303" s="23">
        <f>M303*100/M302</f>
        <v>57.371225577264653</v>
      </c>
      <c r="O303" s="16">
        <v>4495</v>
      </c>
      <c r="P303" s="23">
        <f>O303*100/O302</f>
        <v>54.084947659728073</v>
      </c>
      <c r="R303" s="95"/>
      <c r="T303" s="95"/>
      <c r="V303" s="95"/>
      <c r="X303" s="95"/>
      <c r="Z303" s="95"/>
      <c r="AB303" s="95"/>
      <c r="AD303" s="95"/>
      <c r="AF303" s="95"/>
      <c r="AH303" s="95"/>
      <c r="AJ303" s="95"/>
      <c r="AL303" s="95"/>
      <c r="AN303" s="95"/>
      <c r="AP303" s="95"/>
    </row>
    <row r="304" spans="2:42" ht="24.75" customHeight="1" x14ac:dyDescent="0.3">
      <c r="B304" s="11" t="s">
        <v>2</v>
      </c>
      <c r="C304" s="16">
        <v>74</v>
      </c>
      <c r="D304" s="23">
        <f>C304*100/C303</f>
        <v>1.5394216767214479</v>
      </c>
      <c r="E304" s="16">
        <v>79</v>
      </c>
      <c r="F304" s="23">
        <f>E304*100/E303</f>
        <v>1.4794007490636705</v>
      </c>
      <c r="G304" s="16">
        <v>55</v>
      </c>
      <c r="H304" s="23">
        <f>G304*100/G303</f>
        <v>1.0544478527607362</v>
      </c>
      <c r="I304" s="16">
        <v>63</v>
      </c>
      <c r="J304" s="23">
        <f>I304*100/I303</f>
        <v>1.2849275953497858</v>
      </c>
      <c r="K304" s="16">
        <v>60</v>
      </c>
      <c r="L304" s="23">
        <f>K304*100/K303</f>
        <v>1.2234910277324633</v>
      </c>
      <c r="M304" s="16">
        <v>50</v>
      </c>
      <c r="N304" s="23">
        <f>M304*100/M303</f>
        <v>1.0319917440660475</v>
      </c>
      <c r="O304" s="16">
        <v>28</v>
      </c>
      <c r="P304" s="23">
        <f>O304*100/O303</f>
        <v>0.62291434927697442</v>
      </c>
      <c r="R304" s="95"/>
      <c r="T304" s="95"/>
      <c r="V304" s="95"/>
      <c r="X304" s="95"/>
      <c r="Z304" s="95"/>
      <c r="AB304" s="95"/>
      <c r="AD304" s="95"/>
      <c r="AF304" s="95"/>
      <c r="AH304" s="95"/>
      <c r="AJ304" s="95"/>
      <c r="AL304" s="95"/>
      <c r="AN304" s="95"/>
      <c r="AP304" s="95"/>
    </row>
    <row r="305" spans="2:42" ht="24.75" customHeight="1" x14ac:dyDescent="0.3">
      <c r="B305" s="6" t="s">
        <v>3</v>
      </c>
      <c r="C305" s="16">
        <v>59</v>
      </c>
      <c r="D305" s="23">
        <f>C305*100/C303</f>
        <v>1.2273767422508841</v>
      </c>
      <c r="E305" s="16">
        <v>79</v>
      </c>
      <c r="F305" s="23">
        <f>E305*100/E303</f>
        <v>1.4794007490636705</v>
      </c>
      <c r="G305" s="25">
        <v>77</v>
      </c>
      <c r="H305" s="23">
        <f>G305*100/G303</f>
        <v>1.4762269938650308</v>
      </c>
      <c r="I305" s="25">
        <v>219</v>
      </c>
      <c r="J305" s="23">
        <f>I305*100/I303</f>
        <v>4.4666530695492552</v>
      </c>
      <c r="K305" s="25">
        <v>147</v>
      </c>
      <c r="L305" s="23">
        <f>K305*100/K303</f>
        <v>2.9975530179445351</v>
      </c>
      <c r="M305" s="25">
        <v>85</v>
      </c>
      <c r="N305" s="23">
        <f>M305*100/M303</f>
        <v>1.7543859649122806</v>
      </c>
      <c r="O305" s="25">
        <v>76</v>
      </c>
      <c r="P305" s="23">
        <f>O305*100/O303</f>
        <v>1.6907675194660734</v>
      </c>
      <c r="R305" s="95"/>
      <c r="T305" s="95"/>
      <c r="V305" s="95"/>
      <c r="X305" s="95"/>
      <c r="Z305" s="95"/>
      <c r="AB305" s="95"/>
      <c r="AD305" s="95"/>
      <c r="AF305" s="95"/>
      <c r="AH305" s="95"/>
      <c r="AJ305" s="95"/>
      <c r="AL305" s="95"/>
      <c r="AN305" s="95"/>
      <c r="AP305" s="95"/>
    </row>
    <row r="306" spans="2:42" ht="24.75" customHeight="1" x14ac:dyDescent="0.3">
      <c r="B306" s="6" t="s">
        <v>436</v>
      </c>
      <c r="C306" s="8"/>
      <c r="D306" s="8"/>
      <c r="E306" s="8"/>
      <c r="F306" s="8"/>
      <c r="G306" s="8"/>
      <c r="H306" s="8"/>
      <c r="I306" s="8"/>
      <c r="J306" s="8"/>
      <c r="K306" s="8"/>
      <c r="L306" s="8"/>
      <c r="M306" s="8"/>
      <c r="N306" s="8"/>
      <c r="O306" s="25">
        <v>16</v>
      </c>
      <c r="P306" s="23">
        <f>O306*100/O303</f>
        <v>0.35595105672969968</v>
      </c>
      <c r="R306" s="95"/>
      <c r="T306" s="95"/>
      <c r="V306" s="95"/>
      <c r="X306" s="95"/>
      <c r="Z306" s="95"/>
      <c r="AB306" s="95"/>
      <c r="AD306" s="95"/>
      <c r="AF306" s="95"/>
      <c r="AH306" s="95"/>
      <c r="AJ306" s="95"/>
      <c r="AL306" s="95"/>
      <c r="AN306" s="95"/>
      <c r="AP306" s="95"/>
    </row>
    <row r="307" spans="2:42" ht="24.75" customHeight="1" x14ac:dyDescent="0.3">
      <c r="B307" s="11" t="s">
        <v>7</v>
      </c>
      <c r="C307" s="8"/>
      <c r="D307" s="8"/>
      <c r="E307" s="16">
        <v>188</v>
      </c>
      <c r="F307" s="23">
        <f>E307*100/E303</f>
        <v>3.5205992509363297</v>
      </c>
      <c r="G307" s="25">
        <v>194</v>
      </c>
      <c r="H307" s="23">
        <f>G307*100/G303</f>
        <v>3.7193251533742333</v>
      </c>
      <c r="I307" s="7"/>
      <c r="J307" s="8"/>
      <c r="K307" s="7"/>
      <c r="L307" s="8"/>
      <c r="M307" s="7"/>
      <c r="N307" s="8"/>
      <c r="O307" s="25">
        <v>34</v>
      </c>
      <c r="P307" s="23">
        <f>O307*100/O303</f>
        <v>0.75639599555061177</v>
      </c>
      <c r="R307" s="95"/>
      <c r="T307" s="95"/>
      <c r="V307" s="95"/>
      <c r="X307" s="95"/>
      <c r="Z307" s="95"/>
      <c r="AB307" s="95"/>
      <c r="AD307" s="95"/>
      <c r="AF307" s="95"/>
      <c r="AH307" s="95"/>
      <c r="AJ307" s="95"/>
      <c r="AL307" s="95"/>
      <c r="AN307" s="95"/>
      <c r="AP307" s="95"/>
    </row>
    <row r="308" spans="2:42" ht="24.75" customHeight="1" x14ac:dyDescent="0.3">
      <c r="B308" s="12" t="s">
        <v>8</v>
      </c>
      <c r="C308" s="8"/>
      <c r="D308" s="8"/>
      <c r="E308" s="16">
        <v>281</v>
      </c>
      <c r="F308" s="23">
        <f>E308*100/E303</f>
        <v>5.262172284644195</v>
      </c>
      <c r="G308" s="25">
        <v>406</v>
      </c>
      <c r="H308" s="23">
        <f>G308*100/G303</f>
        <v>7.7837423312883436</v>
      </c>
      <c r="I308" s="25">
        <v>572</v>
      </c>
      <c r="J308" s="23">
        <f>I308*100/I303</f>
        <v>11.666326738731389</v>
      </c>
      <c r="K308" s="25">
        <v>335</v>
      </c>
      <c r="L308" s="23">
        <f>K308*100/K303</f>
        <v>6.8311582381729199</v>
      </c>
      <c r="M308" s="8"/>
      <c r="N308" s="8"/>
      <c r="O308" s="8"/>
      <c r="P308" s="8"/>
      <c r="R308" s="95"/>
      <c r="T308" s="95"/>
      <c r="V308" s="95"/>
      <c r="X308" s="95"/>
      <c r="Z308" s="95"/>
      <c r="AB308" s="95"/>
      <c r="AD308" s="95"/>
      <c r="AF308" s="95"/>
      <c r="AH308" s="95"/>
      <c r="AJ308" s="95"/>
      <c r="AL308" s="95"/>
      <c r="AN308" s="95"/>
      <c r="AP308" s="95"/>
    </row>
    <row r="309" spans="2:42" ht="24.75" customHeight="1" x14ac:dyDescent="0.3">
      <c r="B309" s="12" t="s">
        <v>10</v>
      </c>
      <c r="C309" s="8"/>
      <c r="D309" s="8"/>
      <c r="E309" s="7"/>
      <c r="F309" s="8"/>
      <c r="G309" s="7"/>
      <c r="H309" s="8"/>
      <c r="I309" s="7"/>
      <c r="J309" s="8"/>
      <c r="K309" s="7"/>
      <c r="L309" s="8"/>
      <c r="M309" s="25">
        <v>170</v>
      </c>
      <c r="N309" s="23">
        <f>M309*100/M303</f>
        <v>3.5087719298245612</v>
      </c>
      <c r="O309" s="25">
        <v>613</v>
      </c>
      <c r="P309" s="23">
        <f>O309*100/O303</f>
        <v>13.637374860956619</v>
      </c>
      <c r="R309" s="95"/>
      <c r="T309" s="95"/>
      <c r="V309" s="95"/>
      <c r="X309" s="95"/>
      <c r="Z309" s="95"/>
      <c r="AB309" s="95"/>
      <c r="AD309" s="95"/>
      <c r="AF309" s="95"/>
      <c r="AH309" s="95"/>
      <c r="AJ309" s="95"/>
      <c r="AL309" s="95"/>
      <c r="AN309" s="95"/>
      <c r="AP309" s="95"/>
    </row>
    <row r="310" spans="2:42" ht="24.75" customHeight="1" x14ac:dyDescent="0.3">
      <c r="B310" s="11" t="s">
        <v>11</v>
      </c>
      <c r="C310" s="8"/>
      <c r="D310" s="8"/>
      <c r="E310" s="7"/>
      <c r="F310" s="8"/>
      <c r="G310" s="7"/>
      <c r="H310" s="8"/>
      <c r="I310" s="7"/>
      <c r="J310" s="8"/>
      <c r="K310" s="7"/>
      <c r="L310" s="8"/>
      <c r="M310" s="16">
        <v>45</v>
      </c>
      <c r="N310" s="23">
        <f>M310*100/M303</f>
        <v>0.92879256965944268</v>
      </c>
      <c r="O310" s="16">
        <v>76</v>
      </c>
      <c r="P310" s="23">
        <f>O310*100/O303</f>
        <v>1.6907675194660734</v>
      </c>
      <c r="R310" s="95"/>
      <c r="T310" s="95"/>
      <c r="V310" s="95"/>
      <c r="X310" s="95"/>
      <c r="Z310" s="95"/>
      <c r="AB310" s="95"/>
      <c r="AD310" s="95"/>
      <c r="AF310" s="95"/>
      <c r="AH310" s="95"/>
      <c r="AJ310" s="95"/>
      <c r="AL310" s="95"/>
      <c r="AN310" s="95"/>
      <c r="AP310" s="95"/>
    </row>
    <row r="311" spans="2:42" ht="24.75" customHeight="1" x14ac:dyDescent="0.3">
      <c r="B311" s="12" t="s">
        <v>12</v>
      </c>
      <c r="C311" s="8"/>
      <c r="D311" s="8"/>
      <c r="E311" s="7"/>
      <c r="F311" s="8"/>
      <c r="G311" s="7"/>
      <c r="H311" s="8"/>
      <c r="I311" s="7"/>
      <c r="J311" s="8"/>
      <c r="K311" s="7"/>
      <c r="L311" s="8"/>
      <c r="M311" s="16">
        <v>58</v>
      </c>
      <c r="N311" s="23">
        <f>M311*100/M303</f>
        <v>1.197110423116615</v>
      </c>
      <c r="O311" s="16">
        <v>746</v>
      </c>
      <c r="P311" s="23">
        <f>O311*100/O303</f>
        <v>16.596218020022246</v>
      </c>
      <c r="R311" s="95"/>
      <c r="T311" s="95"/>
      <c r="V311" s="95"/>
      <c r="X311" s="95"/>
      <c r="Z311" s="95"/>
      <c r="AB311" s="95"/>
      <c r="AD311" s="95"/>
      <c r="AF311" s="95"/>
      <c r="AH311" s="95"/>
      <c r="AJ311" s="95"/>
      <c r="AL311" s="95"/>
      <c r="AN311" s="95"/>
      <c r="AP311" s="95"/>
    </row>
    <row r="312" spans="2:42" ht="24.75" customHeight="1" x14ac:dyDescent="0.3">
      <c r="B312" s="12" t="s">
        <v>45</v>
      </c>
      <c r="C312" s="8"/>
      <c r="D312" s="8"/>
      <c r="E312" s="7"/>
      <c r="F312" s="8"/>
      <c r="G312" s="7"/>
      <c r="H312" s="8"/>
      <c r="I312" s="7"/>
      <c r="J312" s="8"/>
      <c r="K312" s="7"/>
      <c r="L312" s="8"/>
      <c r="M312" s="16">
        <v>14</v>
      </c>
      <c r="N312" s="23">
        <f>M312*100/M303</f>
        <v>0.28895768833849328</v>
      </c>
      <c r="O312" s="16">
        <v>26</v>
      </c>
      <c r="P312" s="23">
        <f>O312*100/O303</f>
        <v>0.57842046718576201</v>
      </c>
      <c r="R312" s="95"/>
      <c r="T312" s="95"/>
      <c r="V312" s="95"/>
      <c r="X312" s="95"/>
      <c r="Z312" s="95"/>
      <c r="AB312" s="95"/>
      <c r="AD312" s="95"/>
      <c r="AF312" s="95"/>
      <c r="AH312" s="95"/>
      <c r="AJ312" s="95"/>
      <c r="AL312" s="95"/>
      <c r="AN312" s="95"/>
      <c r="AP312" s="95"/>
    </row>
    <row r="313" spans="2:42" ht="24.75" customHeight="1" x14ac:dyDescent="0.3">
      <c r="B313" s="11" t="s">
        <v>13</v>
      </c>
      <c r="C313" s="8"/>
      <c r="D313" s="8"/>
      <c r="E313" s="7"/>
      <c r="F313" s="8"/>
      <c r="G313" s="25">
        <v>132</v>
      </c>
      <c r="H313" s="23">
        <f>G313*100/G303</f>
        <v>2.5306748466257667</v>
      </c>
      <c r="I313" s="7"/>
      <c r="J313" s="8"/>
      <c r="K313" s="7"/>
      <c r="L313" s="8"/>
      <c r="M313" s="7"/>
      <c r="N313" s="8"/>
      <c r="O313" s="25">
        <v>20</v>
      </c>
      <c r="P313" s="23">
        <f>O313*100/O303</f>
        <v>0.44493882091212456</v>
      </c>
      <c r="R313" s="95"/>
      <c r="T313" s="95"/>
      <c r="V313" s="95"/>
      <c r="X313" s="95"/>
      <c r="Z313" s="95"/>
      <c r="AB313" s="95"/>
      <c r="AD313" s="95"/>
      <c r="AF313" s="95"/>
      <c r="AH313" s="95"/>
      <c r="AJ313" s="95"/>
      <c r="AL313" s="95"/>
      <c r="AN313" s="95"/>
      <c r="AP313" s="95"/>
    </row>
    <row r="314" spans="2:42" ht="24.75" customHeight="1" x14ac:dyDescent="0.3">
      <c r="B314" s="12" t="s">
        <v>44</v>
      </c>
      <c r="C314" s="8"/>
      <c r="D314" s="8"/>
      <c r="E314" s="7"/>
      <c r="F314" s="8"/>
      <c r="G314" s="8"/>
      <c r="H314" s="8"/>
      <c r="I314" s="8"/>
      <c r="J314" s="8"/>
      <c r="K314" s="25">
        <v>232</v>
      </c>
      <c r="L314" s="23">
        <f>K314*100/K303</f>
        <v>4.7308319738988578</v>
      </c>
      <c r="M314" s="8"/>
      <c r="N314" s="8"/>
      <c r="O314" s="8"/>
      <c r="P314" s="8"/>
      <c r="R314" s="95"/>
      <c r="T314" s="95"/>
      <c r="V314" s="95"/>
      <c r="X314" s="95"/>
      <c r="Z314" s="95"/>
      <c r="AB314" s="95"/>
      <c r="AD314" s="95"/>
      <c r="AF314" s="95"/>
      <c r="AH314" s="95"/>
      <c r="AJ314" s="95"/>
      <c r="AL314" s="95"/>
      <c r="AN314" s="95"/>
      <c r="AP314" s="95"/>
    </row>
    <row r="315" spans="2:42" ht="24.75" customHeight="1" x14ac:dyDescent="0.3">
      <c r="B315" s="12" t="s">
        <v>435</v>
      </c>
      <c r="C315" s="8"/>
      <c r="D315" s="8"/>
      <c r="E315" s="7"/>
      <c r="F315" s="8"/>
      <c r="G315" s="8"/>
      <c r="H315" s="8"/>
      <c r="I315" s="8"/>
      <c r="J315" s="8"/>
      <c r="K315" s="8"/>
      <c r="L315" s="8"/>
      <c r="M315" s="8"/>
      <c r="N315" s="8"/>
      <c r="O315" s="25">
        <v>39</v>
      </c>
      <c r="P315" s="23">
        <f>O315*100/O303</f>
        <v>0.8676307007786429</v>
      </c>
      <c r="R315" s="95"/>
      <c r="T315" s="95"/>
      <c r="V315" s="95"/>
      <c r="X315" s="95"/>
      <c r="Z315" s="95"/>
      <c r="AB315" s="95"/>
      <c r="AD315" s="95"/>
      <c r="AF315" s="95"/>
      <c r="AH315" s="95"/>
      <c r="AJ315" s="95"/>
      <c r="AL315" s="95"/>
      <c r="AN315" s="95"/>
      <c r="AP315" s="95"/>
    </row>
    <row r="316" spans="2:42" ht="24.75" customHeight="1" x14ac:dyDescent="0.3">
      <c r="B316" s="12" t="s">
        <v>14</v>
      </c>
      <c r="C316" s="8"/>
      <c r="D316" s="8"/>
      <c r="E316" s="7"/>
      <c r="F316" s="8"/>
      <c r="G316" s="8"/>
      <c r="H316" s="8"/>
      <c r="I316" s="8"/>
      <c r="J316" s="8"/>
      <c r="K316" s="8"/>
      <c r="L316" s="8"/>
      <c r="M316" s="8"/>
      <c r="N316" s="8"/>
      <c r="O316" s="25">
        <v>44</v>
      </c>
      <c r="P316" s="23">
        <f>O316*100/O303</f>
        <v>0.97886540600667404</v>
      </c>
      <c r="R316" s="95"/>
      <c r="T316" s="95"/>
      <c r="V316" s="95"/>
      <c r="X316" s="95"/>
      <c r="Z316" s="95"/>
      <c r="AB316" s="95"/>
      <c r="AD316" s="95"/>
      <c r="AF316" s="95"/>
      <c r="AH316" s="95"/>
      <c r="AJ316" s="95"/>
      <c r="AL316" s="95"/>
      <c r="AN316" s="95"/>
      <c r="AP316" s="95"/>
    </row>
    <row r="317" spans="2:42" ht="24.75" customHeight="1" x14ac:dyDescent="0.3">
      <c r="B317" s="12" t="s">
        <v>15</v>
      </c>
      <c r="C317" s="16">
        <v>411</v>
      </c>
      <c r="D317" s="23">
        <f>C317*100/C303</f>
        <v>8.5500312044934468</v>
      </c>
      <c r="E317" s="16">
        <v>497</v>
      </c>
      <c r="F317" s="23">
        <f>E317*100/E303</f>
        <v>9.3071161048689142</v>
      </c>
      <c r="G317" s="25">
        <v>386</v>
      </c>
      <c r="H317" s="23">
        <f>G317*100/G303</f>
        <v>7.4003067484662575</v>
      </c>
      <c r="I317" s="25">
        <v>432</v>
      </c>
      <c r="J317" s="23">
        <f>I317*100/I303</f>
        <v>8.8109320823985318</v>
      </c>
      <c r="K317" s="25">
        <v>179</v>
      </c>
      <c r="L317" s="23">
        <f>K317*100/K303</f>
        <v>3.6500815660685153</v>
      </c>
      <c r="M317" s="25">
        <v>143</v>
      </c>
      <c r="N317" s="23">
        <f>M317*100/M303</f>
        <v>2.9514963880288958</v>
      </c>
      <c r="O317" s="25">
        <v>114</v>
      </c>
      <c r="P317" s="23">
        <f>O317*100/O303</f>
        <v>2.5361512791991103</v>
      </c>
      <c r="R317" s="95"/>
      <c r="T317" s="95"/>
      <c r="V317" s="95"/>
      <c r="X317" s="95"/>
      <c r="Z317" s="95"/>
      <c r="AB317" s="95"/>
      <c r="AD317" s="95"/>
      <c r="AF317" s="95"/>
      <c r="AH317" s="95"/>
      <c r="AJ317" s="95"/>
      <c r="AL317" s="95"/>
      <c r="AN317" s="95"/>
      <c r="AP317" s="95"/>
    </row>
    <row r="318" spans="2:42" ht="24.75" customHeight="1" x14ac:dyDescent="0.3">
      <c r="B318" s="11" t="s">
        <v>16</v>
      </c>
      <c r="C318" s="7"/>
      <c r="D318" s="8"/>
      <c r="E318" s="7"/>
      <c r="F318" s="8"/>
      <c r="G318" s="7"/>
      <c r="H318" s="8"/>
      <c r="I318" s="7"/>
      <c r="J318" s="8"/>
      <c r="K318" s="22">
        <v>54</v>
      </c>
      <c r="L318" s="23">
        <f>K318*100/K303</f>
        <v>1.1011419249592169</v>
      </c>
      <c r="M318" s="7"/>
      <c r="N318" s="8"/>
      <c r="O318" s="7"/>
      <c r="P318" s="8"/>
      <c r="R318" s="95"/>
      <c r="T318" s="95"/>
      <c r="V318" s="95"/>
      <c r="X318" s="95"/>
      <c r="Z318" s="95"/>
      <c r="AB318" s="95"/>
      <c r="AD318" s="95"/>
      <c r="AF318" s="95"/>
      <c r="AH318" s="95"/>
      <c r="AJ318" s="95"/>
      <c r="AL318" s="95"/>
      <c r="AN318" s="95"/>
      <c r="AP318" s="95"/>
    </row>
    <row r="319" spans="2:42" ht="24.75" customHeight="1" x14ac:dyDescent="0.3">
      <c r="B319" s="12" t="s">
        <v>17</v>
      </c>
      <c r="C319" s="7"/>
      <c r="D319" s="8"/>
      <c r="E319" s="7"/>
      <c r="F319" s="8"/>
      <c r="G319" s="16">
        <v>320</v>
      </c>
      <c r="H319" s="23">
        <f>G319*100/G303</f>
        <v>6.1349693251533743</v>
      </c>
      <c r="I319" s="7"/>
      <c r="J319" s="8"/>
      <c r="K319" s="7"/>
      <c r="L319" s="8"/>
      <c r="M319" s="7"/>
      <c r="N319" s="8"/>
      <c r="O319" s="7"/>
      <c r="P319" s="8"/>
      <c r="R319" s="95"/>
      <c r="T319" s="95"/>
      <c r="V319" s="95"/>
      <c r="X319" s="95"/>
      <c r="Z319" s="95"/>
      <c r="AB319" s="95"/>
      <c r="AD319" s="95"/>
      <c r="AF319" s="95"/>
      <c r="AH319" s="95"/>
      <c r="AJ319" s="95"/>
      <c r="AL319" s="95"/>
      <c r="AN319" s="95"/>
      <c r="AP319" s="95"/>
    </row>
    <row r="320" spans="2:42" ht="24.75" customHeight="1" x14ac:dyDescent="0.3">
      <c r="B320" s="12" t="s">
        <v>19</v>
      </c>
      <c r="C320" s="16">
        <v>2794</v>
      </c>
      <c r="D320" s="23">
        <f>C320*100/C303</f>
        <v>58.12356979405034</v>
      </c>
      <c r="E320" s="16">
        <v>3053</v>
      </c>
      <c r="F320" s="23">
        <f>E320*100/E303</f>
        <v>57.172284644194754</v>
      </c>
      <c r="G320" s="25">
        <v>3021</v>
      </c>
      <c r="H320" s="23">
        <f>G320*100/G303</f>
        <v>57.91794478527607</v>
      </c>
      <c r="I320" s="25">
        <v>1858</v>
      </c>
      <c r="J320" s="23">
        <f>I320*100/I303</f>
        <v>37.895166224760352</v>
      </c>
      <c r="K320" s="25">
        <v>1749</v>
      </c>
      <c r="L320" s="23">
        <f>K320*100/K303</f>
        <v>35.664763458401303</v>
      </c>
      <c r="M320" s="8"/>
      <c r="N320" s="8"/>
      <c r="O320" s="8"/>
      <c r="P320" s="8"/>
      <c r="R320" s="95"/>
      <c r="T320" s="95"/>
      <c r="V320" s="95"/>
      <c r="X320" s="95"/>
      <c r="Z320" s="95"/>
      <c r="AB320" s="95"/>
      <c r="AD320" s="95"/>
      <c r="AF320" s="95"/>
      <c r="AH320" s="95"/>
      <c r="AJ320" s="95"/>
      <c r="AL320" s="95"/>
      <c r="AN320" s="95"/>
      <c r="AP320" s="95"/>
    </row>
    <row r="321" spans="2:42" ht="24.75" customHeight="1" x14ac:dyDescent="0.3">
      <c r="B321" s="64" t="s">
        <v>47</v>
      </c>
      <c r="C321" s="7"/>
      <c r="D321" s="8"/>
      <c r="E321" s="7"/>
      <c r="F321" s="8"/>
      <c r="G321" s="7"/>
      <c r="H321" s="8"/>
      <c r="I321" s="7"/>
      <c r="J321" s="8"/>
      <c r="K321" s="7"/>
      <c r="L321" s="8"/>
      <c r="M321" s="25">
        <v>2484</v>
      </c>
      <c r="N321" s="23">
        <f>M321*100/M303</f>
        <v>51.269349845201241</v>
      </c>
      <c r="O321" s="25">
        <v>2023</v>
      </c>
      <c r="P321" s="23">
        <f>O321*100/O303</f>
        <v>45.005561735261402</v>
      </c>
      <c r="R321" s="95"/>
      <c r="T321" s="95"/>
      <c r="V321" s="95"/>
      <c r="X321" s="95"/>
      <c r="Z321" s="95"/>
      <c r="AB321" s="95"/>
      <c r="AD321" s="95"/>
      <c r="AF321" s="95"/>
      <c r="AH321" s="95"/>
      <c r="AJ321" s="95"/>
      <c r="AL321" s="95"/>
      <c r="AN321" s="95"/>
      <c r="AP321" s="95"/>
    </row>
    <row r="322" spans="2:42" ht="24.75" customHeight="1" x14ac:dyDescent="0.3">
      <c r="B322" s="12" t="s">
        <v>46</v>
      </c>
      <c r="C322" s="7"/>
      <c r="D322" s="8"/>
      <c r="E322" s="7"/>
      <c r="F322" s="8"/>
      <c r="G322" s="7"/>
      <c r="H322" s="8"/>
      <c r="I322" s="7"/>
      <c r="J322" s="8"/>
      <c r="K322" s="7"/>
      <c r="L322" s="8"/>
      <c r="M322" s="22">
        <v>19</v>
      </c>
      <c r="N322" s="23">
        <f>M322*100/M303</f>
        <v>0.39215686274509803</v>
      </c>
      <c r="O322" s="8"/>
      <c r="P322" s="8"/>
      <c r="R322" s="95"/>
      <c r="T322" s="95"/>
      <c r="V322" s="95"/>
      <c r="X322" s="95"/>
      <c r="Z322" s="95"/>
      <c r="AB322" s="95"/>
      <c r="AD322" s="95"/>
      <c r="AF322" s="95"/>
      <c r="AH322" s="95"/>
      <c r="AJ322" s="95"/>
      <c r="AL322" s="95"/>
      <c r="AN322" s="95"/>
      <c r="AP322" s="95"/>
    </row>
    <row r="323" spans="2:42" ht="24.75" customHeight="1" x14ac:dyDescent="0.3">
      <c r="B323" s="12" t="s">
        <v>42</v>
      </c>
      <c r="C323" s="7"/>
      <c r="D323" s="8"/>
      <c r="E323" s="7"/>
      <c r="F323" s="8"/>
      <c r="G323" s="7"/>
      <c r="H323" s="8"/>
      <c r="I323" s="7"/>
      <c r="J323" s="8"/>
      <c r="K323" s="22">
        <v>75</v>
      </c>
      <c r="L323" s="23">
        <f>K323*100/K303</f>
        <v>1.5293637846655792</v>
      </c>
      <c r="M323" s="7"/>
      <c r="N323" s="8"/>
      <c r="O323" s="7"/>
      <c r="P323" s="8"/>
      <c r="R323" s="95"/>
      <c r="T323" s="95"/>
      <c r="V323" s="95"/>
      <c r="X323" s="95"/>
      <c r="Z323" s="95"/>
      <c r="AB323" s="95"/>
      <c r="AD323" s="95"/>
      <c r="AF323" s="95"/>
      <c r="AH323" s="95"/>
      <c r="AJ323" s="95"/>
      <c r="AL323" s="95"/>
      <c r="AN323" s="95"/>
      <c r="AP323" s="95"/>
    </row>
    <row r="324" spans="2:42" ht="24.75" customHeight="1" x14ac:dyDescent="0.3">
      <c r="B324" s="12" t="s">
        <v>20</v>
      </c>
      <c r="C324" s="7"/>
      <c r="D324" s="8"/>
      <c r="E324" s="16">
        <v>1163</v>
      </c>
      <c r="F324" s="23">
        <f>E324*100/E303</f>
        <v>21.779026217228463</v>
      </c>
      <c r="G324" s="25">
        <v>625</v>
      </c>
      <c r="H324" s="23">
        <f>G324*100/G303</f>
        <v>11.982361963190185</v>
      </c>
      <c r="I324" s="7"/>
      <c r="J324" s="21"/>
      <c r="K324" s="7"/>
      <c r="L324" s="21"/>
      <c r="M324" s="7"/>
      <c r="N324" s="9"/>
      <c r="O324" s="25">
        <v>589</v>
      </c>
      <c r="P324" s="23">
        <f>O324*100/O303</f>
        <v>13.103448275862069</v>
      </c>
      <c r="R324" s="95"/>
      <c r="T324" s="95"/>
      <c r="V324" s="95"/>
      <c r="X324" s="95"/>
      <c r="Z324" s="95"/>
      <c r="AB324" s="95"/>
      <c r="AD324" s="95"/>
      <c r="AF324" s="95"/>
      <c r="AH324" s="95"/>
      <c r="AJ324" s="95"/>
      <c r="AL324" s="95"/>
      <c r="AN324" s="95"/>
      <c r="AP324" s="95"/>
    </row>
    <row r="325" spans="2:42" ht="24.75" customHeight="1" x14ac:dyDescent="0.3">
      <c r="B325" s="12" t="s">
        <v>40</v>
      </c>
      <c r="C325" s="16">
        <v>1141</v>
      </c>
      <c r="D325" s="23">
        <f>C325*100/C303</f>
        <v>23.736218015394218</v>
      </c>
      <c r="E325" s="7"/>
      <c r="F325" s="8"/>
      <c r="G325" s="7"/>
      <c r="H325" s="8"/>
      <c r="I325" s="7"/>
      <c r="J325" s="8"/>
      <c r="K325" s="7"/>
      <c r="L325" s="8"/>
      <c r="M325" s="7"/>
      <c r="N325" s="8"/>
      <c r="O325" s="7"/>
      <c r="P325" s="8"/>
      <c r="R325" s="95"/>
      <c r="T325" s="95"/>
      <c r="V325" s="95"/>
      <c r="X325" s="95"/>
      <c r="Z325" s="95"/>
      <c r="AB325" s="95"/>
      <c r="AD325" s="95"/>
      <c r="AF325" s="95"/>
      <c r="AH325" s="95"/>
      <c r="AJ325" s="95"/>
      <c r="AL325" s="95"/>
      <c r="AN325" s="95"/>
      <c r="AP325" s="95"/>
    </row>
    <row r="326" spans="2:42" ht="24.75" customHeight="1" x14ac:dyDescent="0.3">
      <c r="B326" s="64" t="s">
        <v>41</v>
      </c>
      <c r="C326" s="8"/>
      <c r="D326" s="8"/>
      <c r="E326" s="7"/>
      <c r="F326" s="8"/>
      <c r="G326" s="7"/>
      <c r="H326" s="8"/>
      <c r="I326" s="25">
        <v>1759</v>
      </c>
      <c r="J326" s="23">
        <f>I326*100/I303</f>
        <v>35.875994289210688</v>
      </c>
      <c r="K326" s="7"/>
      <c r="L326" s="8"/>
      <c r="M326" s="7"/>
      <c r="N326" s="8"/>
      <c r="O326" s="7"/>
      <c r="P326" s="8"/>
      <c r="R326" s="95"/>
      <c r="T326" s="95"/>
      <c r="V326" s="95"/>
      <c r="X326" s="95"/>
      <c r="Z326" s="95"/>
      <c r="AB326" s="95"/>
      <c r="AD326" s="95"/>
      <c r="AF326" s="95"/>
      <c r="AH326" s="95"/>
      <c r="AJ326" s="95"/>
      <c r="AL326" s="95"/>
      <c r="AN326" s="95"/>
      <c r="AP326" s="95"/>
    </row>
    <row r="327" spans="2:42" ht="24.75" customHeight="1" x14ac:dyDescent="0.3">
      <c r="B327" s="64" t="s">
        <v>43</v>
      </c>
      <c r="C327" s="8"/>
      <c r="D327" s="8"/>
      <c r="E327" s="7"/>
      <c r="F327" s="8"/>
      <c r="G327" s="7"/>
      <c r="H327" s="8"/>
      <c r="I327" s="8"/>
      <c r="J327" s="8"/>
      <c r="K327" s="25">
        <v>1944</v>
      </c>
      <c r="L327" s="23">
        <f>K327*100/K303</f>
        <v>39.641109298531809</v>
      </c>
      <c r="M327" s="8"/>
      <c r="N327" s="8"/>
      <c r="O327" s="8"/>
      <c r="P327" s="8"/>
      <c r="R327" s="95"/>
      <c r="T327" s="95"/>
      <c r="V327" s="95"/>
      <c r="X327" s="95"/>
      <c r="Z327" s="95"/>
      <c r="AB327" s="95"/>
      <c r="AD327" s="95"/>
      <c r="AF327" s="95"/>
      <c r="AH327" s="95"/>
      <c r="AJ327" s="95"/>
      <c r="AL327" s="95"/>
      <c r="AN327" s="95"/>
      <c r="AP327" s="95"/>
    </row>
    <row r="328" spans="2:42" ht="24.75" customHeight="1" x14ac:dyDescent="0.3">
      <c r="B328" s="64" t="s">
        <v>48</v>
      </c>
      <c r="C328" s="8"/>
      <c r="D328" s="8"/>
      <c r="E328" s="7"/>
      <c r="F328" s="8"/>
      <c r="G328" s="7"/>
      <c r="H328" s="8"/>
      <c r="I328" s="8"/>
      <c r="J328" s="8"/>
      <c r="K328" s="8"/>
      <c r="L328" s="8"/>
      <c r="M328" s="25">
        <v>1723</v>
      </c>
      <c r="N328" s="23">
        <f>M328*100/M303</f>
        <v>35.562435500515996</v>
      </c>
      <c r="O328" s="8"/>
      <c r="P328" s="8"/>
      <c r="R328" s="95"/>
      <c r="T328" s="95"/>
      <c r="V328" s="95"/>
      <c r="X328" s="95"/>
      <c r="Z328" s="95"/>
      <c r="AB328" s="95"/>
      <c r="AD328" s="95"/>
      <c r="AF328" s="95"/>
      <c r="AH328" s="95"/>
      <c r="AJ328" s="95"/>
      <c r="AL328" s="95"/>
      <c r="AN328" s="95"/>
      <c r="AP328" s="95"/>
    </row>
    <row r="329" spans="2:42" ht="24.75" customHeight="1" x14ac:dyDescent="0.3">
      <c r="B329" s="12" t="s">
        <v>22</v>
      </c>
      <c r="C329" s="8"/>
      <c r="D329" s="8"/>
      <c r="E329" s="7"/>
      <c r="F329" s="8"/>
      <c r="G329" s="7"/>
      <c r="H329" s="8"/>
      <c r="I329" s="7"/>
      <c r="J329" s="8"/>
      <c r="K329" s="25">
        <v>129</v>
      </c>
      <c r="L329" s="23">
        <f>K329*100/K303</f>
        <v>2.6305057096247961</v>
      </c>
      <c r="M329" s="25">
        <v>54</v>
      </c>
      <c r="N329" s="23">
        <f>M329*100/M303</f>
        <v>1.1145510835913313</v>
      </c>
      <c r="O329" s="25">
        <v>31</v>
      </c>
      <c r="P329" s="23">
        <f>O329*100/O303</f>
        <v>0.68965517241379315</v>
      </c>
      <c r="R329" s="95"/>
      <c r="T329" s="95"/>
      <c r="V329" s="95"/>
      <c r="X329" s="95"/>
      <c r="Z329" s="95"/>
      <c r="AB329" s="95"/>
      <c r="AD329" s="95"/>
      <c r="AF329" s="95"/>
      <c r="AH329" s="95"/>
      <c r="AJ329" s="95"/>
      <c r="AL329" s="95"/>
      <c r="AN329" s="95"/>
      <c r="AP329" s="95"/>
    </row>
    <row r="330" spans="2:42" ht="24.75" customHeight="1" x14ac:dyDescent="0.3">
      <c r="B330" s="12" t="s">
        <v>23</v>
      </c>
      <c r="C330" s="8"/>
      <c r="D330" s="8"/>
      <c r="E330" s="7"/>
      <c r="F330" s="8"/>
      <c r="G330" s="7"/>
      <c r="H330" s="8"/>
      <c r="I330" s="7"/>
      <c r="J330" s="8"/>
      <c r="K330" s="8"/>
      <c r="L330" s="8"/>
      <c r="M330" s="8"/>
      <c r="N330" s="8"/>
      <c r="O330" s="25">
        <v>20</v>
      </c>
      <c r="P330" s="23">
        <f>O330*100/O303</f>
        <v>0.44493882091212456</v>
      </c>
      <c r="R330" s="95"/>
      <c r="T330" s="95"/>
      <c r="V330" s="95"/>
      <c r="X330" s="95"/>
      <c r="Z330" s="95"/>
      <c r="AB330" s="95"/>
      <c r="AD330" s="95"/>
      <c r="AF330" s="95"/>
      <c r="AH330" s="95"/>
      <c r="AJ330" s="95"/>
      <c r="AL330" s="95"/>
      <c r="AN330" s="95"/>
      <c r="AP330" s="95"/>
    </row>
    <row r="331" spans="2:42" ht="24.75" customHeight="1" x14ac:dyDescent="0.3">
      <c r="B331" s="12" t="s">
        <v>24</v>
      </c>
      <c r="C331" s="22">
        <v>328</v>
      </c>
      <c r="D331" s="23">
        <f>C331*100/C303</f>
        <v>6.8233825670896611</v>
      </c>
      <c r="E331" s="7"/>
      <c r="F331" s="8"/>
      <c r="G331" s="8"/>
      <c r="H331" s="8"/>
      <c r="I331" s="8"/>
      <c r="J331" s="8"/>
      <c r="K331" s="8"/>
      <c r="L331" s="8"/>
      <c r="M331" s="8"/>
      <c r="N331" s="8"/>
      <c r="O331" s="8"/>
      <c r="P331" s="8"/>
      <c r="R331" s="95"/>
      <c r="T331" s="95"/>
      <c r="V331" s="95"/>
      <c r="X331" s="95"/>
      <c r="Z331" s="95"/>
      <c r="AB331" s="95"/>
      <c r="AD331" s="95"/>
      <c r="AF331" s="95"/>
      <c r="AH331" s="95"/>
      <c r="AJ331" s="95"/>
      <c r="AL331" s="95"/>
      <c r="AN331" s="95"/>
      <c r="AP331" s="95"/>
    </row>
    <row r="332" spans="2:42" ht="3.75" customHeight="1" x14ac:dyDescent="0.3">
      <c r="B332" s="13"/>
      <c r="C332" s="14"/>
      <c r="D332" s="14"/>
      <c r="E332" s="14"/>
      <c r="F332" s="14"/>
      <c r="G332" s="14"/>
      <c r="H332" s="14"/>
      <c r="I332" s="14"/>
      <c r="J332" s="14"/>
      <c r="K332" s="14"/>
      <c r="L332" s="14"/>
      <c r="M332" s="14"/>
      <c r="N332" s="14"/>
      <c r="O332" s="14"/>
      <c r="P332" s="14"/>
      <c r="R332" s="95"/>
    </row>
    <row r="333" spans="2:42" ht="14.25" customHeight="1" x14ac:dyDescent="0.3">
      <c r="B333" s="6" t="s">
        <v>438</v>
      </c>
    </row>
    <row r="334" spans="2:42" ht="14.25" customHeight="1" x14ac:dyDescent="0.3"/>
    <row r="335" spans="2:42" ht="30" customHeight="1" x14ac:dyDescent="0.3">
      <c r="B335" s="115" t="s">
        <v>235</v>
      </c>
      <c r="C335" s="115"/>
      <c r="D335" s="115"/>
      <c r="E335" s="115"/>
      <c r="F335" s="115"/>
      <c r="G335" s="115"/>
      <c r="H335" s="115"/>
      <c r="I335" s="115"/>
      <c r="J335" s="115"/>
      <c r="K335" s="115"/>
      <c r="L335" s="115"/>
      <c r="M335" s="115"/>
      <c r="N335" s="115"/>
      <c r="O335" s="115"/>
      <c r="P335" s="115"/>
    </row>
    <row r="336" spans="2:42" ht="14.25" customHeight="1" x14ac:dyDescent="0.3">
      <c r="B336" s="15" t="s">
        <v>27</v>
      </c>
      <c r="C336" s="125">
        <v>2001</v>
      </c>
      <c r="D336" s="126"/>
      <c r="E336" s="129">
        <v>2005</v>
      </c>
      <c r="F336" s="130"/>
      <c r="G336" s="125">
        <v>2009</v>
      </c>
      <c r="H336" s="126"/>
      <c r="I336" s="129">
        <v>2013</v>
      </c>
      <c r="J336" s="126"/>
      <c r="K336" s="129">
        <v>2017</v>
      </c>
      <c r="L336" s="126"/>
      <c r="M336" s="129">
        <v>2021</v>
      </c>
      <c r="N336" s="126"/>
      <c r="O336" s="129">
        <v>2025</v>
      </c>
      <c r="P336" s="126"/>
    </row>
    <row r="337" spans="2:42" ht="15" customHeight="1" x14ac:dyDescent="0.3">
      <c r="B337" s="134" t="s">
        <v>0</v>
      </c>
      <c r="C337" s="132">
        <v>44911</v>
      </c>
      <c r="D337" s="128"/>
      <c r="E337" s="119">
        <v>44843</v>
      </c>
      <c r="F337" s="118"/>
      <c r="G337" s="137">
        <v>44845</v>
      </c>
      <c r="H337" s="127"/>
      <c r="I337" s="135">
        <v>44833</v>
      </c>
      <c r="J337" s="128"/>
      <c r="K337" s="135">
        <v>44835</v>
      </c>
      <c r="L337" s="128"/>
      <c r="M337" s="135">
        <v>44830</v>
      </c>
      <c r="N337" s="128"/>
      <c r="O337" s="135">
        <v>45942</v>
      </c>
      <c r="P337" s="128"/>
    </row>
    <row r="338" spans="2:42" ht="14.25" customHeight="1" x14ac:dyDescent="0.3">
      <c r="B338" s="133"/>
      <c r="C338" s="74" t="s">
        <v>4</v>
      </c>
      <c r="D338" s="72" t="s">
        <v>5</v>
      </c>
      <c r="E338" s="72" t="s">
        <v>4</v>
      </c>
      <c r="F338" s="72" t="s">
        <v>5</v>
      </c>
      <c r="G338" s="72" t="s">
        <v>4</v>
      </c>
      <c r="H338" s="71" t="s">
        <v>5</v>
      </c>
      <c r="I338" s="72" t="s">
        <v>4</v>
      </c>
      <c r="J338" s="71" t="s">
        <v>5</v>
      </c>
      <c r="K338" s="68" t="s">
        <v>4</v>
      </c>
      <c r="L338" s="71" t="s">
        <v>5</v>
      </c>
      <c r="M338" s="68" t="s">
        <v>4</v>
      </c>
      <c r="N338" s="71" t="s">
        <v>5</v>
      </c>
      <c r="O338" s="68" t="s">
        <v>4</v>
      </c>
      <c r="P338" s="71" t="s">
        <v>5</v>
      </c>
    </row>
    <row r="339" spans="2:42" ht="24.75" customHeight="1" x14ac:dyDescent="0.3">
      <c r="B339" s="10" t="s">
        <v>1</v>
      </c>
      <c r="C339" s="16">
        <v>2710</v>
      </c>
      <c r="D339" s="23">
        <v>100</v>
      </c>
      <c r="E339" s="16">
        <v>2643</v>
      </c>
      <c r="F339" s="23">
        <v>100</v>
      </c>
      <c r="G339" s="16">
        <v>2895</v>
      </c>
      <c r="H339" s="23">
        <v>100</v>
      </c>
      <c r="I339" s="16">
        <v>2977</v>
      </c>
      <c r="J339" s="23">
        <v>100</v>
      </c>
      <c r="K339" s="16">
        <v>3141</v>
      </c>
      <c r="L339" s="23">
        <v>100</v>
      </c>
      <c r="M339" s="16">
        <v>3331</v>
      </c>
      <c r="N339" s="23">
        <v>100</v>
      </c>
      <c r="O339" s="16">
        <v>3248</v>
      </c>
      <c r="P339" s="23">
        <v>100</v>
      </c>
      <c r="R339" s="95"/>
      <c r="T339" s="95"/>
      <c r="V339" s="95"/>
      <c r="X339" s="95"/>
      <c r="Z339" s="95"/>
      <c r="AB339" s="95"/>
      <c r="AD339" s="95"/>
      <c r="AF339" s="95"/>
      <c r="AH339" s="95"/>
      <c r="AJ339" s="95"/>
      <c r="AL339" s="95"/>
      <c r="AN339" s="95"/>
      <c r="AP339" s="95"/>
    </row>
    <row r="340" spans="2:42" ht="24.75" customHeight="1" x14ac:dyDescent="0.3">
      <c r="B340" s="11" t="s">
        <v>28</v>
      </c>
      <c r="C340" s="16">
        <v>1360</v>
      </c>
      <c r="D340" s="23">
        <f>C340*100/C339</f>
        <v>50.184501845018453</v>
      </c>
      <c r="E340" s="16">
        <v>1372</v>
      </c>
      <c r="F340" s="23">
        <f>E340*100/E339</f>
        <v>51.910707529322742</v>
      </c>
      <c r="G340" s="16">
        <v>1262</v>
      </c>
      <c r="H340" s="23">
        <f>G340*100/G339</f>
        <v>43.59240069084629</v>
      </c>
      <c r="I340" s="16">
        <v>1217</v>
      </c>
      <c r="J340" s="23">
        <f>I340*100/I339</f>
        <v>40.880080618071887</v>
      </c>
      <c r="K340" s="16">
        <v>1338</v>
      </c>
      <c r="L340" s="23">
        <f>K340*100/K339</f>
        <v>42.597898758357211</v>
      </c>
      <c r="M340" s="16">
        <v>1464</v>
      </c>
      <c r="N340" s="23">
        <f>M340*100/M339</f>
        <v>43.950765535875114</v>
      </c>
      <c r="O340" s="16">
        <v>1280</v>
      </c>
      <c r="P340" s="23">
        <f>O340*100/O339</f>
        <v>39.408866995073893</v>
      </c>
      <c r="R340" s="95"/>
      <c r="T340" s="95"/>
      <c r="V340" s="95"/>
      <c r="X340" s="95"/>
      <c r="Z340" s="95"/>
      <c r="AB340" s="95"/>
      <c r="AD340" s="95"/>
      <c r="AF340" s="95"/>
      <c r="AH340" s="95"/>
      <c r="AJ340" s="95"/>
      <c r="AL340" s="95"/>
      <c r="AN340" s="95"/>
      <c r="AP340" s="95"/>
    </row>
    <row r="341" spans="2:42" ht="24.75" customHeight="1" x14ac:dyDescent="0.3">
      <c r="B341" s="11" t="s">
        <v>2</v>
      </c>
      <c r="C341" s="16">
        <v>30</v>
      </c>
      <c r="D341" s="23">
        <f>C341*100/C340</f>
        <v>2.2058823529411766</v>
      </c>
      <c r="E341" s="16">
        <v>15</v>
      </c>
      <c r="F341" s="23">
        <f>E341*100/E340</f>
        <v>1.0932944606413995</v>
      </c>
      <c r="G341" s="16">
        <v>17</v>
      </c>
      <c r="H341" s="23">
        <f>G341*100/G340</f>
        <v>1.3470681458003169</v>
      </c>
      <c r="I341" s="16">
        <v>17</v>
      </c>
      <c r="J341" s="23">
        <f>I341*100/I340</f>
        <v>1.3968775677896468</v>
      </c>
      <c r="K341" s="16">
        <v>16</v>
      </c>
      <c r="L341" s="23">
        <f>K341*100/K340</f>
        <v>1.195814648729447</v>
      </c>
      <c r="M341" s="16">
        <v>13</v>
      </c>
      <c r="N341" s="23">
        <f>M341*100/M340</f>
        <v>0.88797814207650272</v>
      </c>
      <c r="O341" s="16">
        <v>6</v>
      </c>
      <c r="P341" s="23">
        <f>O341*100/O340</f>
        <v>0.46875</v>
      </c>
      <c r="R341" s="95"/>
      <c r="T341" s="95"/>
      <c r="V341" s="95"/>
      <c r="X341" s="95"/>
      <c r="Z341" s="95"/>
      <c r="AB341" s="95"/>
      <c r="AD341" s="95"/>
      <c r="AF341" s="95"/>
      <c r="AH341" s="95"/>
      <c r="AJ341" s="95"/>
      <c r="AL341" s="95"/>
      <c r="AN341" s="95"/>
      <c r="AP341" s="95"/>
    </row>
    <row r="342" spans="2:42" ht="24.75" customHeight="1" x14ac:dyDescent="0.3">
      <c r="B342" s="6" t="s">
        <v>3</v>
      </c>
      <c r="C342" s="16">
        <v>23</v>
      </c>
      <c r="D342" s="23">
        <f>C342*100/C340</f>
        <v>1.6911764705882353</v>
      </c>
      <c r="E342" s="16">
        <v>14</v>
      </c>
      <c r="F342" s="23">
        <f>E342*100/E340</f>
        <v>1.0204081632653061</v>
      </c>
      <c r="G342" s="25">
        <v>13</v>
      </c>
      <c r="H342" s="23">
        <f>G342*100/G340</f>
        <v>1.0301109350237718</v>
      </c>
      <c r="I342" s="25">
        <v>37</v>
      </c>
      <c r="J342" s="23">
        <f>I342*100/I340</f>
        <v>3.0402629416598193</v>
      </c>
      <c r="K342" s="25">
        <v>30</v>
      </c>
      <c r="L342" s="23">
        <f>K342*100/K340</f>
        <v>2.2421524663677128</v>
      </c>
      <c r="M342" s="25">
        <v>25</v>
      </c>
      <c r="N342" s="23">
        <f>M342*100/M340</f>
        <v>1.7076502732240437</v>
      </c>
      <c r="O342" s="25">
        <v>34</v>
      </c>
      <c r="P342" s="23">
        <f>O342*100/O340</f>
        <v>2.65625</v>
      </c>
      <c r="R342" s="95"/>
      <c r="T342" s="95"/>
      <c r="V342" s="95"/>
      <c r="X342" s="95"/>
      <c r="Z342" s="95"/>
      <c r="AB342" s="95"/>
      <c r="AD342" s="95"/>
      <c r="AF342" s="95"/>
      <c r="AH342" s="95"/>
      <c r="AJ342" s="95"/>
      <c r="AL342" s="95"/>
      <c r="AN342" s="95"/>
      <c r="AP342" s="95"/>
    </row>
    <row r="343" spans="2:42" ht="24.75" customHeight="1" x14ac:dyDescent="0.3">
      <c r="B343" s="6" t="s">
        <v>436</v>
      </c>
      <c r="C343" s="8"/>
      <c r="D343" s="8"/>
      <c r="E343" s="8"/>
      <c r="F343" s="8"/>
      <c r="G343" s="8"/>
      <c r="H343" s="8"/>
      <c r="I343" s="8"/>
      <c r="J343" s="8"/>
      <c r="K343" s="8"/>
      <c r="L343" s="8"/>
      <c r="M343" s="8"/>
      <c r="N343" s="8"/>
      <c r="O343" s="25">
        <v>4</v>
      </c>
      <c r="P343" s="23">
        <f>O343*100/O340</f>
        <v>0.3125</v>
      </c>
      <c r="R343" s="95"/>
      <c r="T343" s="95"/>
      <c r="V343" s="95"/>
      <c r="X343" s="95"/>
      <c r="Z343" s="95"/>
      <c r="AB343" s="95"/>
      <c r="AD343" s="95"/>
      <c r="AF343" s="95"/>
      <c r="AH343" s="95"/>
      <c r="AJ343" s="95"/>
      <c r="AL343" s="95"/>
      <c r="AN343" s="95"/>
      <c r="AP343" s="95"/>
    </row>
    <row r="344" spans="2:42" ht="24.75" customHeight="1" x14ac:dyDescent="0.3">
      <c r="B344" s="11" t="s">
        <v>7</v>
      </c>
      <c r="C344" s="8"/>
      <c r="D344" s="8"/>
      <c r="E344" s="16">
        <v>53</v>
      </c>
      <c r="F344" s="23">
        <f>E344*100/E340</f>
        <v>3.8629737609329444</v>
      </c>
      <c r="G344" s="25">
        <v>36</v>
      </c>
      <c r="H344" s="23">
        <f>G344*100/G340</f>
        <v>2.8526148969889067</v>
      </c>
      <c r="I344" s="7"/>
      <c r="J344" s="8"/>
      <c r="K344" s="7"/>
      <c r="L344" s="8"/>
      <c r="M344" s="7"/>
      <c r="N344" s="8"/>
      <c r="O344" s="25">
        <v>9</v>
      </c>
      <c r="P344" s="23">
        <f>O344*100/O340</f>
        <v>0.703125</v>
      </c>
      <c r="R344" s="95"/>
      <c r="T344" s="95"/>
      <c r="V344" s="95"/>
      <c r="X344" s="95"/>
      <c r="Z344" s="95"/>
      <c r="AB344" s="95"/>
      <c r="AD344" s="95"/>
      <c r="AF344" s="95"/>
      <c r="AH344" s="95"/>
      <c r="AJ344" s="95"/>
      <c r="AL344" s="95"/>
      <c r="AN344" s="95"/>
      <c r="AP344" s="95"/>
    </row>
    <row r="345" spans="2:42" ht="24.75" customHeight="1" x14ac:dyDescent="0.3">
      <c r="B345" s="12" t="s">
        <v>8</v>
      </c>
      <c r="C345" s="8"/>
      <c r="D345" s="8"/>
      <c r="E345" s="16">
        <v>175</v>
      </c>
      <c r="F345" s="23">
        <f>E345*100/E340</f>
        <v>12.755102040816327</v>
      </c>
      <c r="G345" s="25">
        <v>173</v>
      </c>
      <c r="H345" s="23">
        <f>G345*100/G340</f>
        <v>13.708399366085578</v>
      </c>
      <c r="I345" s="25">
        <v>205</v>
      </c>
      <c r="J345" s="23">
        <f>I345*100/I340</f>
        <v>16.844700082169268</v>
      </c>
      <c r="K345" s="25">
        <v>149</v>
      </c>
      <c r="L345" s="23">
        <f>K345*100/K340</f>
        <v>11.136023916292974</v>
      </c>
      <c r="M345" s="8"/>
      <c r="N345" s="8"/>
      <c r="O345" s="8"/>
      <c r="P345" s="8"/>
      <c r="R345" s="95"/>
      <c r="T345" s="95"/>
      <c r="V345" s="95"/>
      <c r="X345" s="95"/>
      <c r="Z345" s="95"/>
      <c r="AB345" s="95"/>
      <c r="AD345" s="95"/>
      <c r="AF345" s="95"/>
      <c r="AH345" s="95"/>
      <c r="AJ345" s="95"/>
      <c r="AL345" s="95"/>
      <c r="AN345" s="95"/>
      <c r="AP345" s="95"/>
    </row>
    <row r="346" spans="2:42" ht="24.75" customHeight="1" x14ac:dyDescent="0.3">
      <c r="B346" s="12" t="s">
        <v>10</v>
      </c>
      <c r="C346" s="8"/>
      <c r="D346" s="8"/>
      <c r="E346" s="7"/>
      <c r="F346" s="8"/>
      <c r="G346" s="7"/>
      <c r="H346" s="8"/>
      <c r="I346" s="7"/>
      <c r="J346" s="8"/>
      <c r="K346" s="7"/>
      <c r="L346" s="8"/>
      <c r="M346" s="25">
        <v>41</v>
      </c>
      <c r="N346" s="23">
        <f>M346*100/M340</f>
        <v>2.8005464480874318</v>
      </c>
      <c r="O346" s="25">
        <v>134</v>
      </c>
      <c r="P346" s="23">
        <f>O346*100/O340</f>
        <v>10.46875</v>
      </c>
      <c r="R346" s="95"/>
      <c r="T346" s="95"/>
      <c r="V346" s="95"/>
      <c r="X346" s="95"/>
      <c r="Z346" s="95"/>
      <c r="AB346" s="95"/>
      <c r="AD346" s="95"/>
      <c r="AF346" s="95"/>
      <c r="AH346" s="95"/>
      <c r="AJ346" s="95"/>
      <c r="AL346" s="95"/>
      <c r="AN346" s="95"/>
      <c r="AP346" s="95"/>
    </row>
    <row r="347" spans="2:42" ht="24.75" customHeight="1" x14ac:dyDescent="0.3">
      <c r="B347" s="12" t="s">
        <v>11</v>
      </c>
      <c r="C347" s="8"/>
      <c r="D347" s="8"/>
      <c r="E347" s="7"/>
      <c r="F347" s="8"/>
      <c r="G347" s="7"/>
      <c r="H347" s="8"/>
      <c r="I347" s="7"/>
      <c r="J347" s="8"/>
      <c r="K347" s="7"/>
      <c r="L347" s="8"/>
      <c r="M347" s="25">
        <v>26</v>
      </c>
      <c r="N347" s="23">
        <f>M347*100/M340</f>
        <v>1.7759562841530054</v>
      </c>
      <c r="O347" s="25">
        <v>56</v>
      </c>
      <c r="P347" s="23">
        <f>O347*100/O340</f>
        <v>4.375</v>
      </c>
      <c r="R347" s="95"/>
      <c r="T347" s="95"/>
      <c r="V347" s="95"/>
      <c r="X347" s="95"/>
      <c r="Z347" s="95"/>
      <c r="AB347" s="95"/>
      <c r="AD347" s="95"/>
      <c r="AF347" s="95"/>
      <c r="AH347" s="95"/>
      <c r="AJ347" s="95"/>
      <c r="AL347" s="95"/>
      <c r="AN347" s="95"/>
      <c r="AP347" s="95"/>
    </row>
    <row r="348" spans="2:42" ht="24.75" customHeight="1" x14ac:dyDescent="0.3">
      <c r="B348" s="12" t="s">
        <v>12</v>
      </c>
      <c r="C348" s="8"/>
      <c r="D348" s="8"/>
      <c r="E348" s="7"/>
      <c r="F348" s="8"/>
      <c r="G348" s="7"/>
      <c r="H348" s="8"/>
      <c r="I348" s="7"/>
      <c r="J348" s="8"/>
      <c r="K348" s="7"/>
      <c r="L348" s="8"/>
      <c r="M348" s="25">
        <v>19</v>
      </c>
      <c r="N348" s="23">
        <f>M348*100/M340</f>
        <v>1.2978142076502732</v>
      </c>
      <c r="O348" s="25">
        <v>221</v>
      </c>
      <c r="P348" s="23">
        <f>O348*100/O340</f>
        <v>17.265625</v>
      </c>
      <c r="R348" s="95"/>
      <c r="T348" s="95"/>
      <c r="V348" s="95"/>
      <c r="X348" s="95"/>
      <c r="Z348" s="95"/>
      <c r="AB348" s="95"/>
      <c r="AD348" s="95"/>
      <c r="AF348" s="95"/>
      <c r="AH348" s="95"/>
      <c r="AJ348" s="95"/>
      <c r="AL348" s="95"/>
      <c r="AN348" s="95"/>
      <c r="AP348" s="95"/>
    </row>
    <row r="349" spans="2:42" ht="24.75" customHeight="1" x14ac:dyDescent="0.3">
      <c r="B349" s="12" t="s">
        <v>45</v>
      </c>
      <c r="C349" s="8"/>
      <c r="D349" s="8"/>
      <c r="E349" s="7"/>
      <c r="F349" s="8"/>
      <c r="G349" s="7"/>
      <c r="H349" s="8"/>
      <c r="I349" s="7"/>
      <c r="J349" s="8"/>
      <c r="K349" s="7"/>
      <c r="L349" s="8"/>
      <c r="M349" s="25">
        <v>5</v>
      </c>
      <c r="N349" s="23">
        <f>M349*100/M340</f>
        <v>0.34153005464480873</v>
      </c>
      <c r="O349" s="25">
        <v>8</v>
      </c>
      <c r="P349" s="23">
        <f>O349*100/O340</f>
        <v>0.625</v>
      </c>
      <c r="R349" s="95"/>
      <c r="T349" s="95"/>
      <c r="V349" s="95"/>
      <c r="X349" s="95"/>
      <c r="Z349" s="95"/>
      <c r="AB349" s="95"/>
      <c r="AD349" s="95"/>
      <c r="AF349" s="95"/>
      <c r="AH349" s="95"/>
      <c r="AJ349" s="95"/>
      <c r="AL349" s="95"/>
      <c r="AN349" s="95"/>
      <c r="AP349" s="95"/>
    </row>
    <row r="350" spans="2:42" ht="24.75" customHeight="1" x14ac:dyDescent="0.3">
      <c r="B350" s="12" t="s">
        <v>13</v>
      </c>
      <c r="C350" s="8"/>
      <c r="D350" s="8"/>
      <c r="E350" s="7"/>
      <c r="F350" s="8"/>
      <c r="G350" s="25">
        <v>15</v>
      </c>
      <c r="H350" s="23">
        <f>G350*100/G340</f>
        <v>1.1885895404120443</v>
      </c>
      <c r="I350" s="7"/>
      <c r="J350" s="8"/>
      <c r="K350" s="7"/>
      <c r="L350" s="8"/>
      <c r="M350" s="7"/>
      <c r="N350" s="8"/>
      <c r="O350" s="25">
        <v>1</v>
      </c>
      <c r="P350" s="23">
        <f>O350*100/O340</f>
        <v>7.8125E-2</v>
      </c>
      <c r="R350" s="95"/>
      <c r="T350" s="95"/>
      <c r="V350" s="95"/>
      <c r="X350" s="95"/>
      <c r="Z350" s="95"/>
      <c r="AB350" s="95"/>
      <c r="AD350" s="95"/>
      <c r="AF350" s="95"/>
      <c r="AH350" s="95"/>
      <c r="AJ350" s="95"/>
      <c r="AL350" s="95"/>
      <c r="AN350" s="95"/>
      <c r="AP350" s="95"/>
    </row>
    <row r="351" spans="2:42" ht="24.75" customHeight="1" x14ac:dyDescent="0.3">
      <c r="B351" s="12" t="s">
        <v>44</v>
      </c>
      <c r="C351" s="8"/>
      <c r="D351" s="8"/>
      <c r="E351" s="7"/>
      <c r="F351" s="8"/>
      <c r="G351" s="8"/>
      <c r="H351" s="8"/>
      <c r="I351" s="8"/>
      <c r="J351" s="8"/>
      <c r="K351" s="25">
        <v>32</v>
      </c>
      <c r="L351" s="23">
        <f>K351*100/K340</f>
        <v>2.391629297458894</v>
      </c>
      <c r="M351" s="8"/>
      <c r="N351" s="8"/>
      <c r="O351" s="8"/>
      <c r="P351" s="8"/>
      <c r="R351" s="95"/>
      <c r="T351" s="95"/>
      <c r="V351" s="95"/>
      <c r="X351" s="95"/>
      <c r="Z351" s="95"/>
      <c r="AB351" s="95"/>
      <c r="AD351" s="95"/>
      <c r="AF351" s="95"/>
      <c r="AH351" s="95"/>
      <c r="AJ351" s="95"/>
      <c r="AL351" s="95"/>
      <c r="AN351" s="95"/>
      <c r="AP351" s="95"/>
    </row>
    <row r="352" spans="2:42" ht="24.75" customHeight="1" x14ac:dyDescent="0.3">
      <c r="B352" s="12" t="s">
        <v>435</v>
      </c>
      <c r="C352" s="8"/>
      <c r="D352" s="8"/>
      <c r="E352" s="7"/>
      <c r="F352" s="8"/>
      <c r="G352" s="8"/>
      <c r="H352" s="8"/>
      <c r="I352" s="8"/>
      <c r="J352" s="8"/>
      <c r="K352" s="7"/>
      <c r="L352" s="7"/>
      <c r="M352" s="8"/>
      <c r="N352" s="8"/>
      <c r="O352" s="25">
        <v>2</v>
      </c>
      <c r="P352" s="23">
        <f>O352*100/O340</f>
        <v>0.15625</v>
      </c>
      <c r="R352" s="95"/>
      <c r="T352" s="95"/>
      <c r="V352" s="95"/>
      <c r="X352" s="95"/>
      <c r="Z352" s="95"/>
      <c r="AB352" s="95"/>
      <c r="AD352" s="95"/>
      <c r="AF352" s="95"/>
      <c r="AH352" s="95"/>
      <c r="AJ352" s="95"/>
      <c r="AL352" s="95"/>
      <c r="AN352" s="95"/>
      <c r="AP352" s="95"/>
    </row>
    <row r="353" spans="2:42" ht="24.75" customHeight="1" x14ac:dyDescent="0.3">
      <c r="B353" s="12" t="s">
        <v>14</v>
      </c>
      <c r="C353" s="8"/>
      <c r="D353" s="8"/>
      <c r="E353" s="7"/>
      <c r="F353" s="8"/>
      <c r="G353" s="8"/>
      <c r="H353" s="8"/>
      <c r="I353" s="8"/>
      <c r="J353" s="8"/>
      <c r="K353" s="7"/>
      <c r="L353" s="7"/>
      <c r="M353" s="8"/>
      <c r="N353" s="8"/>
      <c r="O353" s="25">
        <v>13</v>
      </c>
      <c r="P353" s="23">
        <f>O353*100/O340</f>
        <v>1.015625</v>
      </c>
      <c r="R353" s="95"/>
      <c r="T353" s="95"/>
      <c r="V353" s="95"/>
      <c r="X353" s="95"/>
      <c r="Z353" s="95"/>
      <c r="AB353" s="95"/>
      <c r="AD353" s="95"/>
      <c r="AF353" s="95"/>
      <c r="AH353" s="95"/>
      <c r="AJ353" s="95"/>
      <c r="AL353" s="95"/>
      <c r="AN353" s="95"/>
      <c r="AP353" s="95"/>
    </row>
    <row r="354" spans="2:42" ht="24.75" customHeight="1" x14ac:dyDescent="0.3">
      <c r="B354" s="12" t="s">
        <v>15</v>
      </c>
      <c r="C354" s="16">
        <v>46</v>
      </c>
      <c r="D354" s="23">
        <f>C354*100/C340</f>
        <v>3.3823529411764706</v>
      </c>
      <c r="E354" s="16">
        <v>62</v>
      </c>
      <c r="F354" s="23">
        <f>E354*100/E340</f>
        <v>4.518950437317784</v>
      </c>
      <c r="G354" s="25">
        <v>51</v>
      </c>
      <c r="H354" s="23">
        <f>G354*100/G340</f>
        <v>4.0412044374009506</v>
      </c>
      <c r="I354" s="25">
        <v>59</v>
      </c>
      <c r="J354" s="23">
        <f>I354*100/I340</f>
        <v>4.8479868529170087</v>
      </c>
      <c r="K354" s="25">
        <v>35</v>
      </c>
      <c r="L354" s="23">
        <f>K354*100/K340</f>
        <v>2.615844544095665</v>
      </c>
      <c r="M354" s="25">
        <v>27</v>
      </c>
      <c r="N354" s="23">
        <f>M354*100/M340</f>
        <v>1.8442622950819672</v>
      </c>
      <c r="O354" s="25">
        <v>21</v>
      </c>
      <c r="P354" s="23">
        <f>O354*100/O340</f>
        <v>1.640625</v>
      </c>
      <c r="R354" s="95"/>
      <c r="T354" s="95"/>
      <c r="V354" s="95"/>
      <c r="X354" s="95"/>
      <c r="Z354" s="95"/>
      <c r="AB354" s="95"/>
      <c r="AD354" s="95"/>
      <c r="AF354" s="95"/>
      <c r="AH354" s="95"/>
      <c r="AJ354" s="95"/>
      <c r="AL354" s="95"/>
      <c r="AN354" s="95"/>
      <c r="AP354" s="95"/>
    </row>
    <row r="355" spans="2:42" ht="24.75" customHeight="1" x14ac:dyDescent="0.3">
      <c r="B355" s="12" t="s">
        <v>16</v>
      </c>
      <c r="C355" s="7"/>
      <c r="D355" s="8"/>
      <c r="E355" s="7"/>
      <c r="F355" s="8"/>
      <c r="G355" s="7"/>
      <c r="H355" s="8"/>
      <c r="I355" s="7"/>
      <c r="J355" s="8"/>
      <c r="K355" s="25">
        <v>13</v>
      </c>
      <c r="L355" s="23">
        <f>K355*100/K340</f>
        <v>0.97159940209267559</v>
      </c>
      <c r="M355" s="7"/>
      <c r="N355" s="8"/>
      <c r="O355" s="7"/>
      <c r="P355" s="8"/>
      <c r="R355" s="95"/>
      <c r="T355" s="95"/>
      <c r="V355" s="95"/>
      <c r="X355" s="95"/>
      <c r="Z355" s="95"/>
      <c r="AB355" s="95"/>
      <c r="AD355" s="95"/>
      <c r="AF355" s="95"/>
      <c r="AH355" s="95"/>
      <c r="AJ355" s="95"/>
      <c r="AL355" s="95"/>
      <c r="AN355" s="95"/>
      <c r="AP355" s="95"/>
    </row>
    <row r="356" spans="2:42" ht="24.75" customHeight="1" x14ac:dyDescent="0.3">
      <c r="B356" s="12" t="s">
        <v>17</v>
      </c>
      <c r="C356" s="7"/>
      <c r="D356" s="8"/>
      <c r="E356" s="7"/>
      <c r="F356" s="8"/>
      <c r="G356" s="25">
        <v>173</v>
      </c>
      <c r="H356" s="23">
        <f>G356*100/G340</f>
        <v>13.708399366085578</v>
      </c>
      <c r="I356" s="7"/>
      <c r="J356" s="8"/>
      <c r="K356" s="7"/>
      <c r="L356" s="8"/>
      <c r="M356" s="7"/>
      <c r="N356" s="8"/>
      <c r="O356" s="7"/>
      <c r="P356" s="8"/>
      <c r="R356" s="95"/>
      <c r="T356" s="95"/>
      <c r="V356" s="95"/>
      <c r="X356" s="95"/>
      <c r="Z356" s="95"/>
      <c r="AB356" s="95"/>
      <c r="AD356" s="95"/>
      <c r="AF356" s="95"/>
      <c r="AH356" s="95"/>
      <c r="AJ356" s="95"/>
      <c r="AL356" s="95"/>
      <c r="AN356" s="95"/>
      <c r="AP356" s="95"/>
    </row>
    <row r="357" spans="2:42" ht="24.75" customHeight="1" x14ac:dyDescent="0.3">
      <c r="B357" s="12" t="s">
        <v>19</v>
      </c>
      <c r="C357" s="16">
        <v>812</v>
      </c>
      <c r="D357" s="23">
        <f>C357*100/C340</f>
        <v>59.705882352941174</v>
      </c>
      <c r="E357" s="16">
        <v>713</v>
      </c>
      <c r="F357" s="23">
        <f>E357*100/E340</f>
        <v>51.967930029154516</v>
      </c>
      <c r="G357" s="25">
        <v>634</v>
      </c>
      <c r="H357" s="23">
        <f>G357*100/G340</f>
        <v>50.237717908082409</v>
      </c>
      <c r="I357" s="25">
        <v>435</v>
      </c>
      <c r="J357" s="23">
        <f>I357*100/I340</f>
        <v>35.743631881676251</v>
      </c>
      <c r="K357" s="25">
        <v>495</v>
      </c>
      <c r="L357" s="23">
        <f>K357*100/K340</f>
        <v>36.995515695067262</v>
      </c>
      <c r="M357" s="8"/>
      <c r="N357" s="8"/>
      <c r="O357" s="8"/>
      <c r="P357" s="8"/>
      <c r="R357" s="95"/>
      <c r="T357" s="95"/>
      <c r="V357" s="95"/>
      <c r="X357" s="95"/>
      <c r="Z357" s="95"/>
      <c r="AB357" s="95"/>
      <c r="AD357" s="95"/>
      <c r="AF357" s="95"/>
      <c r="AH357" s="95"/>
      <c r="AJ357" s="95"/>
      <c r="AL357" s="95"/>
      <c r="AN357" s="95"/>
      <c r="AP357" s="95"/>
    </row>
    <row r="358" spans="2:42" ht="24.75" customHeight="1" x14ac:dyDescent="0.3">
      <c r="B358" s="64" t="s">
        <v>47</v>
      </c>
      <c r="C358" s="7"/>
      <c r="D358" s="8"/>
      <c r="E358" s="7"/>
      <c r="F358" s="8"/>
      <c r="G358" s="7"/>
      <c r="H358" s="8"/>
      <c r="I358" s="7"/>
      <c r="J358" s="8"/>
      <c r="K358" s="7"/>
      <c r="L358" s="8"/>
      <c r="M358" s="25">
        <v>773</v>
      </c>
      <c r="N358" s="23">
        <f>M358*100/M340</f>
        <v>52.800546448087431</v>
      </c>
      <c r="O358" s="25">
        <v>624</v>
      </c>
      <c r="P358" s="23">
        <f>O358*100/O340</f>
        <v>48.75</v>
      </c>
      <c r="R358" s="95"/>
      <c r="T358" s="95"/>
      <c r="V358" s="95"/>
      <c r="X358" s="95"/>
      <c r="Z358" s="95"/>
      <c r="AB358" s="95"/>
      <c r="AD358" s="95"/>
      <c r="AF358" s="95"/>
      <c r="AH358" s="95"/>
      <c r="AJ358" s="95"/>
      <c r="AL358" s="95"/>
      <c r="AN358" s="95"/>
      <c r="AP358" s="95"/>
    </row>
    <row r="359" spans="2:42" ht="24.75" customHeight="1" x14ac:dyDescent="0.3">
      <c r="B359" s="64" t="s">
        <v>46</v>
      </c>
      <c r="C359" s="7"/>
      <c r="D359" s="8"/>
      <c r="E359" s="7"/>
      <c r="F359" s="8"/>
      <c r="G359" s="7"/>
      <c r="H359" s="8"/>
      <c r="I359" s="7"/>
      <c r="J359" s="8"/>
      <c r="K359" s="7"/>
      <c r="L359" s="8"/>
      <c r="M359" s="25">
        <v>7</v>
      </c>
      <c r="N359" s="23">
        <f>M359*100/M340</f>
        <v>0.47814207650273222</v>
      </c>
      <c r="O359" s="8"/>
      <c r="P359" s="8"/>
      <c r="R359" s="95"/>
      <c r="T359" s="95"/>
      <c r="V359" s="95"/>
      <c r="X359" s="95"/>
      <c r="Z359" s="95"/>
      <c r="AB359" s="95"/>
      <c r="AD359" s="95"/>
      <c r="AF359" s="95"/>
      <c r="AH359" s="95"/>
      <c r="AJ359" s="95"/>
      <c r="AL359" s="95"/>
      <c r="AN359" s="95"/>
      <c r="AP359" s="95"/>
    </row>
    <row r="360" spans="2:42" ht="24.75" customHeight="1" x14ac:dyDescent="0.3">
      <c r="B360" s="12" t="s">
        <v>42</v>
      </c>
      <c r="C360" s="7"/>
      <c r="D360" s="8"/>
      <c r="E360" s="7"/>
      <c r="F360" s="8"/>
      <c r="G360" s="7"/>
      <c r="H360" s="8"/>
      <c r="I360" s="7"/>
      <c r="J360" s="8"/>
      <c r="K360" s="25">
        <v>57</v>
      </c>
      <c r="L360" s="23">
        <f>K360*100/K340</f>
        <v>4.260089686098655</v>
      </c>
      <c r="M360" s="7"/>
      <c r="N360" s="8"/>
      <c r="O360" s="7"/>
      <c r="P360" s="8"/>
      <c r="R360" s="95"/>
      <c r="T360" s="95"/>
      <c r="V360" s="95"/>
      <c r="X360" s="95"/>
      <c r="Z360" s="95"/>
      <c r="AB360" s="95"/>
      <c r="AD360" s="95"/>
      <c r="AF360" s="95"/>
      <c r="AH360" s="95"/>
      <c r="AJ360" s="95"/>
      <c r="AL360" s="95"/>
      <c r="AN360" s="95"/>
      <c r="AP360" s="95"/>
    </row>
    <row r="361" spans="2:42" ht="24.75" customHeight="1" x14ac:dyDescent="0.3">
      <c r="B361" s="12" t="s">
        <v>20</v>
      </c>
      <c r="C361" s="7"/>
      <c r="D361" s="8"/>
      <c r="E361" s="16">
        <v>340</v>
      </c>
      <c r="F361" s="23">
        <f>E361*100/E340</f>
        <v>24.781341107871722</v>
      </c>
      <c r="G361" s="25">
        <v>150</v>
      </c>
      <c r="H361" s="23">
        <f>G361*100/G340</f>
        <v>11.885895404120443</v>
      </c>
      <c r="I361" s="7"/>
      <c r="J361" s="21"/>
      <c r="K361" s="7"/>
      <c r="L361" s="21"/>
      <c r="M361" s="7"/>
      <c r="N361" s="9"/>
      <c r="O361" s="25">
        <v>140</v>
      </c>
      <c r="P361" s="23">
        <f>O361*100/O340</f>
        <v>10.9375</v>
      </c>
      <c r="R361" s="95"/>
      <c r="T361" s="95"/>
      <c r="V361" s="95"/>
      <c r="X361" s="95"/>
      <c r="Z361" s="95"/>
      <c r="AB361" s="95"/>
      <c r="AD361" s="95"/>
      <c r="AF361" s="95"/>
      <c r="AH361" s="95"/>
      <c r="AJ361" s="95"/>
      <c r="AL361" s="95"/>
      <c r="AN361" s="95"/>
      <c r="AP361" s="95"/>
    </row>
    <row r="362" spans="2:42" ht="24.75" customHeight="1" x14ac:dyDescent="0.3">
      <c r="B362" s="12" t="s">
        <v>40</v>
      </c>
      <c r="C362" s="16">
        <v>372</v>
      </c>
      <c r="D362" s="23">
        <f>C362*100/C340</f>
        <v>27.352941176470587</v>
      </c>
      <c r="E362" s="7"/>
      <c r="F362" s="8"/>
      <c r="G362" s="7"/>
      <c r="H362" s="8"/>
      <c r="I362" s="7"/>
      <c r="J362" s="8"/>
      <c r="K362" s="7"/>
      <c r="L362" s="8"/>
      <c r="M362" s="7"/>
      <c r="N362" s="8"/>
      <c r="O362" s="7"/>
      <c r="P362" s="8"/>
      <c r="R362" s="95"/>
      <c r="T362" s="95"/>
      <c r="V362" s="95"/>
      <c r="X362" s="95"/>
      <c r="Z362" s="95"/>
      <c r="AB362" s="95"/>
      <c r="AD362" s="95"/>
      <c r="AF362" s="95"/>
      <c r="AH362" s="95"/>
      <c r="AJ362" s="95"/>
      <c r="AL362" s="95"/>
      <c r="AN362" s="95"/>
      <c r="AP362" s="95"/>
    </row>
    <row r="363" spans="2:42" ht="24.75" customHeight="1" x14ac:dyDescent="0.3">
      <c r="B363" s="64" t="s">
        <v>41</v>
      </c>
      <c r="C363" s="8"/>
      <c r="D363" s="8"/>
      <c r="E363" s="7"/>
      <c r="F363" s="8"/>
      <c r="G363" s="7"/>
      <c r="H363" s="8"/>
      <c r="I363" s="25">
        <v>464</v>
      </c>
      <c r="J363" s="23">
        <f>I363*100/I340</f>
        <v>38.126540673788</v>
      </c>
      <c r="K363" s="7"/>
      <c r="L363" s="8"/>
      <c r="M363" s="7"/>
      <c r="N363" s="8"/>
      <c r="O363" s="7"/>
      <c r="P363" s="8"/>
      <c r="R363" s="95"/>
      <c r="T363" s="95"/>
      <c r="V363" s="95"/>
      <c r="X363" s="95"/>
      <c r="Z363" s="95"/>
      <c r="AB363" s="95"/>
      <c r="AD363" s="95"/>
      <c r="AF363" s="95"/>
      <c r="AH363" s="95"/>
      <c r="AJ363" s="95"/>
      <c r="AL363" s="95"/>
      <c r="AN363" s="95"/>
      <c r="AP363" s="95"/>
    </row>
    <row r="364" spans="2:42" ht="24.75" customHeight="1" x14ac:dyDescent="0.3">
      <c r="B364" s="64" t="s">
        <v>43</v>
      </c>
      <c r="C364" s="8"/>
      <c r="D364" s="8"/>
      <c r="E364" s="7"/>
      <c r="F364" s="8"/>
      <c r="G364" s="7"/>
      <c r="H364" s="8"/>
      <c r="I364" s="8"/>
      <c r="J364" s="8"/>
      <c r="K364" s="25">
        <v>487</v>
      </c>
      <c r="L364" s="23">
        <f>K364*100/K340</f>
        <v>36.397608370702542</v>
      </c>
      <c r="M364" s="8"/>
      <c r="N364" s="8"/>
      <c r="O364" s="8"/>
      <c r="P364" s="8"/>
      <c r="R364" s="95"/>
      <c r="T364" s="95"/>
      <c r="V364" s="95"/>
      <c r="X364" s="95"/>
      <c r="Z364" s="95"/>
      <c r="AB364" s="95"/>
      <c r="AD364" s="95"/>
      <c r="AF364" s="95"/>
      <c r="AH364" s="95"/>
      <c r="AJ364" s="95"/>
      <c r="AL364" s="95"/>
      <c r="AN364" s="95"/>
      <c r="AP364" s="95"/>
    </row>
    <row r="365" spans="2:42" ht="24.75" customHeight="1" x14ac:dyDescent="0.3">
      <c r="B365" s="64" t="s">
        <v>48</v>
      </c>
      <c r="C365" s="8"/>
      <c r="D365" s="8"/>
      <c r="E365" s="7"/>
      <c r="F365" s="8"/>
      <c r="G365" s="7"/>
      <c r="H365" s="8"/>
      <c r="I365" s="8"/>
      <c r="J365" s="8"/>
      <c r="K365" s="8"/>
      <c r="L365" s="8"/>
      <c r="M365" s="25">
        <v>506</v>
      </c>
      <c r="N365" s="23">
        <f>M365*100/M340</f>
        <v>34.562841530054648</v>
      </c>
      <c r="O365" s="8"/>
      <c r="P365" s="8"/>
      <c r="R365" s="95"/>
      <c r="T365" s="95"/>
      <c r="V365" s="95"/>
      <c r="X365" s="95"/>
      <c r="Z365" s="95"/>
      <c r="AB365" s="95"/>
      <c r="AD365" s="95"/>
      <c r="AF365" s="95"/>
      <c r="AH365" s="95"/>
      <c r="AJ365" s="95"/>
      <c r="AL365" s="95"/>
      <c r="AN365" s="95"/>
      <c r="AP365" s="95"/>
    </row>
    <row r="366" spans="2:42" ht="24.75" customHeight="1" x14ac:dyDescent="0.3">
      <c r="B366" s="12" t="s">
        <v>22</v>
      </c>
      <c r="C366" s="8"/>
      <c r="D366" s="8"/>
      <c r="E366" s="7"/>
      <c r="F366" s="8"/>
      <c r="G366" s="7"/>
      <c r="H366" s="8"/>
      <c r="I366" s="7"/>
      <c r="J366" s="8"/>
      <c r="K366" s="25">
        <v>24</v>
      </c>
      <c r="L366" s="23">
        <f>K366*100/K340</f>
        <v>1.7937219730941705</v>
      </c>
      <c r="M366" s="25">
        <v>22</v>
      </c>
      <c r="N366" s="23">
        <f>M366*100/M340</f>
        <v>1.5027322404371584</v>
      </c>
      <c r="O366" s="25">
        <v>7</v>
      </c>
      <c r="P366" s="23">
        <f>O366*100/O340</f>
        <v>0.546875</v>
      </c>
      <c r="R366" s="95"/>
      <c r="T366" s="95"/>
      <c r="V366" s="95"/>
      <c r="X366" s="95"/>
      <c r="Z366" s="95"/>
      <c r="AB366" s="95"/>
      <c r="AD366" s="95"/>
      <c r="AF366" s="95"/>
      <c r="AH366" s="95"/>
      <c r="AJ366" s="95"/>
      <c r="AL366" s="95"/>
      <c r="AN366" s="95"/>
      <c r="AP366" s="95"/>
    </row>
    <row r="367" spans="2:42" ht="24.75" customHeight="1" x14ac:dyDescent="0.3">
      <c r="B367" s="12" t="s">
        <v>23</v>
      </c>
      <c r="C367" s="8"/>
      <c r="D367" s="8"/>
      <c r="E367" s="7"/>
      <c r="F367" s="8"/>
      <c r="G367" s="7"/>
      <c r="H367" s="8"/>
      <c r="I367" s="7"/>
      <c r="J367" s="8"/>
      <c r="K367" s="8"/>
      <c r="L367" s="8"/>
      <c r="M367" s="8"/>
      <c r="N367" s="8"/>
      <c r="O367" s="63">
        <v>0</v>
      </c>
      <c r="P367" s="23">
        <f>O367*100/O340</f>
        <v>0</v>
      </c>
      <c r="R367" s="95"/>
      <c r="T367" s="95"/>
      <c r="V367" s="95"/>
      <c r="X367" s="95"/>
      <c r="Z367" s="95"/>
      <c r="AB367" s="95"/>
      <c r="AD367" s="95"/>
      <c r="AF367" s="95"/>
      <c r="AH367" s="95"/>
      <c r="AJ367" s="95"/>
      <c r="AL367" s="95"/>
      <c r="AN367" s="95"/>
      <c r="AP367" s="95"/>
    </row>
    <row r="368" spans="2:42" ht="24.75" customHeight="1" x14ac:dyDescent="0.3">
      <c r="B368" s="12" t="s">
        <v>24</v>
      </c>
      <c r="C368" s="22">
        <v>77</v>
      </c>
      <c r="D368" s="23">
        <f>C368*100/C340</f>
        <v>5.6617647058823533</v>
      </c>
      <c r="E368" s="7"/>
      <c r="F368" s="8"/>
      <c r="G368" s="8"/>
      <c r="H368" s="8"/>
      <c r="I368" s="8"/>
      <c r="J368" s="8"/>
      <c r="K368" s="8"/>
      <c r="L368" s="8"/>
      <c r="M368" s="8"/>
      <c r="N368" s="8"/>
      <c r="O368" s="8"/>
      <c r="P368" s="8"/>
      <c r="R368" s="95"/>
      <c r="T368" s="95"/>
      <c r="V368" s="95"/>
      <c r="X368" s="95"/>
      <c r="Z368" s="95"/>
      <c r="AB368" s="95"/>
      <c r="AD368" s="95"/>
      <c r="AF368" s="95"/>
      <c r="AH368" s="95"/>
      <c r="AJ368" s="95"/>
      <c r="AL368" s="95"/>
      <c r="AN368" s="95"/>
      <c r="AP368" s="95"/>
    </row>
    <row r="369" spans="2:18" ht="3.75" customHeight="1" x14ac:dyDescent="0.3">
      <c r="B369" s="13"/>
      <c r="C369" s="14"/>
      <c r="D369" s="14"/>
      <c r="E369" s="14"/>
      <c r="F369" s="14"/>
      <c r="G369" s="14"/>
      <c r="H369" s="14"/>
      <c r="I369" s="14"/>
      <c r="J369" s="14"/>
      <c r="K369" s="14"/>
      <c r="L369" s="14"/>
      <c r="M369" s="14"/>
      <c r="N369" s="14"/>
      <c r="O369" s="14"/>
      <c r="P369" s="14"/>
      <c r="R369" s="95"/>
    </row>
    <row r="370" spans="2:18" ht="14" x14ac:dyDescent="0.3">
      <c r="B370" s="6" t="s">
        <v>438</v>
      </c>
    </row>
    <row r="371" spans="2:18" ht="15.75" customHeight="1" x14ac:dyDescent="0.3">
      <c r="B371" s="81"/>
    </row>
  </sheetData>
  <mergeCells count="161">
    <mergeCell ref="O337:P337"/>
    <mergeCell ref="B337:B338"/>
    <mergeCell ref="C337:D337"/>
    <mergeCell ref="E337:F337"/>
    <mergeCell ref="G337:H337"/>
    <mergeCell ref="I337:J337"/>
    <mergeCell ref="K337:L337"/>
    <mergeCell ref="O300:P300"/>
    <mergeCell ref="B335:P335"/>
    <mergeCell ref="C336:D336"/>
    <mergeCell ref="E336:F336"/>
    <mergeCell ref="G336:H336"/>
    <mergeCell ref="I336:J336"/>
    <mergeCell ref="K336:L336"/>
    <mergeCell ref="O336:P336"/>
    <mergeCell ref="B300:B301"/>
    <mergeCell ref="C300:D300"/>
    <mergeCell ref="E300:F300"/>
    <mergeCell ref="G300:H300"/>
    <mergeCell ref="I300:J300"/>
    <mergeCell ref="K300:L300"/>
    <mergeCell ref="M300:N300"/>
    <mergeCell ref="M336:N336"/>
    <mergeCell ref="M337:N337"/>
    <mergeCell ref="O263:P263"/>
    <mergeCell ref="B298:P298"/>
    <mergeCell ref="C299:D299"/>
    <mergeCell ref="E299:F299"/>
    <mergeCell ref="G299:H299"/>
    <mergeCell ref="I299:J299"/>
    <mergeCell ref="K299:L299"/>
    <mergeCell ref="O299:P299"/>
    <mergeCell ref="B263:B264"/>
    <mergeCell ref="C263:D263"/>
    <mergeCell ref="E263:F263"/>
    <mergeCell ref="G263:H263"/>
    <mergeCell ref="I263:J263"/>
    <mergeCell ref="K263:L263"/>
    <mergeCell ref="M263:N263"/>
    <mergeCell ref="M299:N299"/>
    <mergeCell ref="O226:P226"/>
    <mergeCell ref="B261:P261"/>
    <mergeCell ref="C262:D262"/>
    <mergeCell ref="E262:F262"/>
    <mergeCell ref="G262:H262"/>
    <mergeCell ref="I262:J262"/>
    <mergeCell ref="K262:L262"/>
    <mergeCell ref="O262:P262"/>
    <mergeCell ref="B226:B227"/>
    <mergeCell ref="C226:D226"/>
    <mergeCell ref="E226:F226"/>
    <mergeCell ref="G226:H226"/>
    <mergeCell ref="I226:J226"/>
    <mergeCell ref="K226:L226"/>
    <mergeCell ref="M226:N226"/>
    <mergeCell ref="M262:N262"/>
    <mergeCell ref="O189:P189"/>
    <mergeCell ref="B224:P224"/>
    <mergeCell ref="C225:D225"/>
    <mergeCell ref="E225:F225"/>
    <mergeCell ref="G225:H225"/>
    <mergeCell ref="I225:J225"/>
    <mergeCell ref="K225:L225"/>
    <mergeCell ref="O225:P225"/>
    <mergeCell ref="B189:B190"/>
    <mergeCell ref="C189:D189"/>
    <mergeCell ref="E189:F189"/>
    <mergeCell ref="G189:H189"/>
    <mergeCell ref="I189:J189"/>
    <mergeCell ref="K189:L189"/>
    <mergeCell ref="M189:N189"/>
    <mergeCell ref="M225:N225"/>
    <mergeCell ref="O152:P152"/>
    <mergeCell ref="B187:P187"/>
    <mergeCell ref="C188:D188"/>
    <mergeCell ref="E188:F188"/>
    <mergeCell ref="G188:H188"/>
    <mergeCell ref="I188:J188"/>
    <mergeCell ref="K188:L188"/>
    <mergeCell ref="O188:P188"/>
    <mergeCell ref="B152:B153"/>
    <mergeCell ref="C152:D152"/>
    <mergeCell ref="E152:F152"/>
    <mergeCell ref="G152:H152"/>
    <mergeCell ref="I152:J152"/>
    <mergeCell ref="K152:L152"/>
    <mergeCell ref="M152:N152"/>
    <mergeCell ref="M188:N188"/>
    <mergeCell ref="O115:P115"/>
    <mergeCell ref="B150:P150"/>
    <mergeCell ref="C151:D151"/>
    <mergeCell ref="E151:F151"/>
    <mergeCell ref="G151:H151"/>
    <mergeCell ref="I151:J151"/>
    <mergeCell ref="K151:L151"/>
    <mergeCell ref="O151:P151"/>
    <mergeCell ref="B115:B116"/>
    <mergeCell ref="C115:D115"/>
    <mergeCell ref="E115:F115"/>
    <mergeCell ref="G115:H115"/>
    <mergeCell ref="I115:J115"/>
    <mergeCell ref="K115:L115"/>
    <mergeCell ref="M115:N115"/>
    <mergeCell ref="M151:N151"/>
    <mergeCell ref="O78:P78"/>
    <mergeCell ref="B113:P113"/>
    <mergeCell ref="C114:D114"/>
    <mergeCell ref="E114:F114"/>
    <mergeCell ref="G114:H114"/>
    <mergeCell ref="I114:J114"/>
    <mergeCell ref="K114:L114"/>
    <mergeCell ref="O114:P114"/>
    <mergeCell ref="B78:B79"/>
    <mergeCell ref="C78:D78"/>
    <mergeCell ref="E78:F78"/>
    <mergeCell ref="G78:H78"/>
    <mergeCell ref="I78:J78"/>
    <mergeCell ref="K78:L78"/>
    <mergeCell ref="M78:N78"/>
    <mergeCell ref="M114:N114"/>
    <mergeCell ref="O41:P41"/>
    <mergeCell ref="B76:P76"/>
    <mergeCell ref="C77:D77"/>
    <mergeCell ref="E77:F77"/>
    <mergeCell ref="G77:H77"/>
    <mergeCell ref="I77:J77"/>
    <mergeCell ref="K77:L77"/>
    <mergeCell ref="O77:P77"/>
    <mergeCell ref="B41:B42"/>
    <mergeCell ref="C41:D41"/>
    <mergeCell ref="E41:F41"/>
    <mergeCell ref="G41:H41"/>
    <mergeCell ref="I41:J41"/>
    <mergeCell ref="K41:L41"/>
    <mergeCell ref="M41:N41"/>
    <mergeCell ref="M77:N77"/>
    <mergeCell ref="B39:P39"/>
    <mergeCell ref="C40:D40"/>
    <mergeCell ref="E40:F40"/>
    <mergeCell ref="G40:H40"/>
    <mergeCell ref="I40:J40"/>
    <mergeCell ref="K40:L40"/>
    <mergeCell ref="O40:P40"/>
    <mergeCell ref="B4:B5"/>
    <mergeCell ref="C4:D4"/>
    <mergeCell ref="E4:F4"/>
    <mergeCell ref="G4:H4"/>
    <mergeCell ref="I4:J4"/>
    <mergeCell ref="K4:L4"/>
    <mergeCell ref="M4:N4"/>
    <mergeCell ref="M40:N40"/>
    <mergeCell ref="B1:P1"/>
    <mergeCell ref="B2:P2"/>
    <mergeCell ref="C3:D3"/>
    <mergeCell ref="E3:F3"/>
    <mergeCell ref="G3:H3"/>
    <mergeCell ref="I3:J3"/>
    <mergeCell ref="K3:L3"/>
    <mergeCell ref="O3:P3"/>
    <mergeCell ref="O4:P4"/>
    <mergeCell ref="M3:N3"/>
  </mergeCells>
  <conditionalFormatting sqref="C37:P37">
    <cfRule type="cellIs" dxfId="1658" priority="10" operator="notEqual">
      <formula>0</formula>
    </cfRule>
  </conditionalFormatting>
  <conditionalFormatting sqref="C74:P74">
    <cfRule type="cellIs" dxfId="1657" priority="9" operator="notEqual">
      <formula>0</formula>
    </cfRule>
  </conditionalFormatting>
  <conditionalFormatting sqref="C111:P111">
    <cfRule type="cellIs" dxfId="1656" priority="8" operator="notEqual">
      <formula>0</formula>
    </cfRule>
  </conditionalFormatting>
  <conditionalFormatting sqref="C148:P148">
    <cfRule type="cellIs" dxfId="1655" priority="7" operator="notEqual">
      <formula>0</formula>
    </cfRule>
  </conditionalFormatting>
  <conditionalFormatting sqref="C185:P185">
    <cfRule type="cellIs" dxfId="1654" priority="6" operator="notEqual">
      <formula>0</formula>
    </cfRule>
  </conditionalFormatting>
  <conditionalFormatting sqref="C222:P222">
    <cfRule type="cellIs" dxfId="1653" priority="5" operator="notEqual">
      <formula>0</formula>
    </cfRule>
  </conditionalFormatting>
  <conditionalFormatting sqref="C259:P259">
    <cfRule type="cellIs" dxfId="1652" priority="4" operator="notEqual">
      <formula>0</formula>
    </cfRule>
  </conditionalFormatting>
  <conditionalFormatting sqref="C296:P296">
    <cfRule type="cellIs" dxfId="1651" priority="3" operator="notEqual">
      <formula>0</formula>
    </cfRule>
  </conditionalFormatting>
  <conditionalFormatting sqref="C333:P333">
    <cfRule type="cellIs" dxfId="1650" priority="2" operator="notEqual">
      <formula>0</formula>
    </cfRule>
  </conditionalFormatting>
  <conditionalFormatting sqref="C370:P370">
    <cfRule type="cellIs" dxfId="1649" priority="1" operator="notEqual">
      <formula>0</formula>
    </cfRule>
  </conditionalFormatting>
  <hyperlinks>
    <hyperlink ref="R3" location="ÍNDICE!A1" display="(Voltar ao Índice)" xr:uid="{9B24B9C6-CE51-46FB-AC19-7DB433EA852A}"/>
  </hyperlinks>
  <printOptions horizontalCentered="1"/>
  <pageMargins left="0.47244094488188981" right="0.47244094488188981" top="0.6692913385826772" bottom="0.6692913385826772" header="0" footer="0"/>
  <pageSetup paperSize="9" scale="85" fitToHeight="3"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Z353"/>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28.5" customHeight="1"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2" ht="30" customHeight="1" x14ac:dyDescent="0.3">
      <c r="B1" s="115" t="s">
        <v>328</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2" ht="30" customHeight="1" x14ac:dyDescent="0.3">
      <c r="B2" s="115" t="s">
        <v>401</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2" ht="14.25" customHeight="1" x14ac:dyDescent="0.3">
      <c r="B3" s="15" t="s">
        <v>27</v>
      </c>
      <c r="C3" s="125">
        <v>1976</v>
      </c>
      <c r="D3" s="126"/>
      <c r="E3" s="125">
        <v>1979</v>
      </c>
      <c r="F3" s="126"/>
      <c r="G3" s="125" t="s">
        <v>132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2"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2" ht="14.25" customHeight="1" x14ac:dyDescent="0.3">
      <c r="B5" s="133"/>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72" t="s">
        <v>4</v>
      </c>
      <c r="V5" s="71" t="s">
        <v>5</v>
      </c>
      <c r="W5" s="71" t="s">
        <v>4</v>
      </c>
      <c r="X5" s="71" t="s">
        <v>5</v>
      </c>
      <c r="Y5" s="68" t="s">
        <v>4</v>
      </c>
      <c r="Z5" s="71" t="s">
        <v>5</v>
      </c>
      <c r="AA5" s="75" t="s">
        <v>4</v>
      </c>
      <c r="AB5" s="75" t="s">
        <v>5</v>
      </c>
      <c r="AC5" s="75" t="s">
        <v>4</v>
      </c>
      <c r="AD5" s="75" t="s">
        <v>5</v>
      </c>
    </row>
    <row r="6" spans="2:52" ht="24.75" customHeight="1" x14ac:dyDescent="0.3">
      <c r="B6" s="6" t="s">
        <v>1</v>
      </c>
      <c r="C6" s="16">
        <v>5521</v>
      </c>
      <c r="D6" s="23">
        <v>100</v>
      </c>
      <c r="E6" s="16">
        <v>6048</v>
      </c>
      <c r="F6" s="23">
        <v>100</v>
      </c>
      <c r="G6" s="16">
        <v>6654</v>
      </c>
      <c r="H6" s="23">
        <v>100</v>
      </c>
      <c r="I6" s="16">
        <v>7054</v>
      </c>
      <c r="J6" s="23">
        <v>100</v>
      </c>
      <c r="K6" s="16">
        <v>7408</v>
      </c>
      <c r="L6" s="23">
        <v>100</v>
      </c>
      <c r="M6" s="16">
        <v>7444</v>
      </c>
      <c r="N6" s="23">
        <v>100</v>
      </c>
      <c r="O6" s="16">
        <v>7865</v>
      </c>
      <c r="P6" s="23">
        <v>100</v>
      </c>
      <c r="Q6" s="16">
        <v>7350</v>
      </c>
      <c r="R6" s="23">
        <v>100</v>
      </c>
      <c r="S6" s="16">
        <v>6837</v>
      </c>
      <c r="T6" s="23">
        <v>100</v>
      </c>
      <c r="U6" s="16">
        <v>6687</v>
      </c>
      <c r="V6" s="23">
        <v>100</v>
      </c>
      <c r="W6" s="16">
        <v>6278</v>
      </c>
      <c r="X6" s="23">
        <v>100</v>
      </c>
      <c r="Y6" s="16">
        <v>5939</v>
      </c>
      <c r="Z6" s="23">
        <v>100</v>
      </c>
      <c r="AA6" s="16">
        <v>5840</v>
      </c>
      <c r="AB6" s="23">
        <v>100</v>
      </c>
      <c r="AC6" s="16">
        <v>5618</v>
      </c>
      <c r="AD6" s="23">
        <v>100</v>
      </c>
      <c r="AF6" s="95"/>
      <c r="AH6" s="95"/>
      <c r="AJ6" s="95"/>
      <c r="AL6" s="95"/>
      <c r="AN6" s="95"/>
      <c r="AP6" s="95"/>
      <c r="AR6" s="95"/>
      <c r="AT6" s="95"/>
      <c r="AV6" s="95"/>
      <c r="AX6" s="95"/>
      <c r="AZ6" s="95"/>
    </row>
    <row r="7" spans="2:52" ht="24.75" customHeight="1" x14ac:dyDescent="0.3">
      <c r="B7" s="87" t="s">
        <v>28</v>
      </c>
      <c r="C7" s="16">
        <v>2847</v>
      </c>
      <c r="D7" s="23">
        <f>C7*100/C6</f>
        <v>51.566745154863249</v>
      </c>
      <c r="E7" s="16">
        <v>4154</v>
      </c>
      <c r="F7" s="23">
        <f>E7*100/E6</f>
        <v>68.68386243386243</v>
      </c>
      <c r="G7" s="16">
        <v>4511</v>
      </c>
      <c r="H7" s="23">
        <f>G7*100/G6</f>
        <v>67.793808235647731</v>
      </c>
      <c r="I7" s="16">
        <v>3802</v>
      </c>
      <c r="J7" s="23">
        <f>I7*100/I6</f>
        <v>53.898497306492771</v>
      </c>
      <c r="K7" s="16">
        <v>3956</v>
      </c>
      <c r="L7" s="23">
        <f>K7*100/K6</f>
        <v>53.401727861771057</v>
      </c>
      <c r="M7" s="16">
        <v>4295</v>
      </c>
      <c r="N7" s="23">
        <f>M7*100/M6</f>
        <v>57.697474476088125</v>
      </c>
      <c r="O7" s="16">
        <v>4361</v>
      </c>
      <c r="P7" s="23">
        <f>O7*100/O6</f>
        <v>55.448188175460906</v>
      </c>
      <c r="Q7" s="16">
        <v>3657</v>
      </c>
      <c r="R7" s="23">
        <f>Q7*100/Q6</f>
        <v>49.755102040816325</v>
      </c>
      <c r="S7" s="16">
        <v>3656</v>
      </c>
      <c r="T7" s="23">
        <f>S7*100/S6</f>
        <v>53.473745794939298</v>
      </c>
      <c r="U7" s="16">
        <v>3314</v>
      </c>
      <c r="V7" s="23">
        <f>U7*100/U6</f>
        <v>49.558845521160464</v>
      </c>
      <c r="W7" s="16">
        <v>3138</v>
      </c>
      <c r="X7" s="23">
        <f>W7*100/W6</f>
        <v>49.984071360305833</v>
      </c>
      <c r="Y7" s="16">
        <v>3126</v>
      </c>
      <c r="Z7" s="23">
        <f>Y7*100/Y6</f>
        <v>52.635123758208451</v>
      </c>
      <c r="AA7" s="16">
        <v>3197</v>
      </c>
      <c r="AB7" s="23">
        <f>AA7*100/AA6</f>
        <v>54.743150684931507</v>
      </c>
      <c r="AC7" s="16">
        <v>2778</v>
      </c>
      <c r="AD7" s="23">
        <f>AC7*100/AC6</f>
        <v>49.448202207191173</v>
      </c>
      <c r="AF7" s="95"/>
      <c r="AH7" s="95"/>
      <c r="AJ7" s="95"/>
      <c r="AL7" s="95"/>
      <c r="AN7" s="95"/>
      <c r="AP7" s="95"/>
      <c r="AR7" s="95"/>
      <c r="AT7" s="95"/>
      <c r="AV7" s="95"/>
      <c r="AX7" s="95"/>
      <c r="AZ7" s="95"/>
    </row>
    <row r="8" spans="2:52" ht="24.75" customHeight="1" x14ac:dyDescent="0.3">
      <c r="B8" s="87" t="s">
        <v>2</v>
      </c>
      <c r="C8" s="16">
        <v>25</v>
      </c>
      <c r="D8" s="23">
        <f t="shared" ref="D8" si="0">C8*100/C7</f>
        <v>0.8781173164734809</v>
      </c>
      <c r="E8" s="16">
        <v>32</v>
      </c>
      <c r="F8" s="23">
        <f t="shared" ref="F8" si="1">E8*100/E7</f>
        <v>0.77034183919114108</v>
      </c>
      <c r="G8" s="16">
        <v>68</v>
      </c>
      <c r="H8" s="23">
        <f>G8*100/G7</f>
        <v>1.5074262912879628</v>
      </c>
      <c r="I8" s="16">
        <v>68</v>
      </c>
      <c r="J8" s="23">
        <f>I8*100/I7</f>
        <v>1.7885323513940032</v>
      </c>
      <c r="K8" s="16">
        <v>81</v>
      </c>
      <c r="L8" s="23">
        <f>K8*100/K7</f>
        <v>2.0475227502527806</v>
      </c>
      <c r="M8" s="16">
        <v>72</v>
      </c>
      <c r="N8" s="23">
        <f>M8*100/M7</f>
        <v>1.6763678696158324</v>
      </c>
      <c r="O8" s="16">
        <v>67</v>
      </c>
      <c r="P8" s="23">
        <f>O8*100/O7</f>
        <v>1.5363448750286632</v>
      </c>
      <c r="Q8" s="16">
        <v>70</v>
      </c>
      <c r="R8" s="23">
        <f>Q8*100/Q7</f>
        <v>1.914137270987148</v>
      </c>
      <c r="S8" s="16">
        <v>47</v>
      </c>
      <c r="T8" s="23">
        <f>S8*100/S7</f>
        <v>1.2855579868708971</v>
      </c>
      <c r="U8" s="16">
        <v>36</v>
      </c>
      <c r="V8" s="23">
        <f>U8*100/U7</f>
        <v>1.0863005431502715</v>
      </c>
      <c r="W8" s="16">
        <v>47</v>
      </c>
      <c r="X8" s="23">
        <f>W8*100/W7</f>
        <v>1.4977692797960485</v>
      </c>
      <c r="Y8" s="16">
        <v>37</v>
      </c>
      <c r="Z8" s="23">
        <f>Y8*100/Y7</f>
        <v>1.1836212412028151</v>
      </c>
      <c r="AA8" s="16">
        <v>24</v>
      </c>
      <c r="AB8" s="23">
        <f>AA8*100/AA7</f>
        <v>0.7507037847982484</v>
      </c>
      <c r="AC8" s="16">
        <v>17</v>
      </c>
      <c r="AD8" s="23">
        <f>AC8*100/AC7</f>
        <v>0.61195104391648669</v>
      </c>
      <c r="AF8" s="95"/>
      <c r="AH8" s="95"/>
      <c r="AJ8" s="95"/>
      <c r="AL8" s="95"/>
      <c r="AN8" s="95"/>
      <c r="AP8" s="95"/>
      <c r="AR8" s="95"/>
      <c r="AT8" s="95"/>
      <c r="AV8" s="95"/>
      <c r="AX8" s="95"/>
      <c r="AZ8" s="95"/>
    </row>
    <row r="9" spans="2:52" ht="24.75" customHeight="1" x14ac:dyDescent="0.3">
      <c r="B9" s="87" t="s">
        <v>3</v>
      </c>
      <c r="C9" s="22">
        <v>40</v>
      </c>
      <c r="D9" s="23">
        <f>C9*100/C7</f>
        <v>1.4049877063575693</v>
      </c>
      <c r="E9" s="22">
        <v>67</v>
      </c>
      <c r="F9" s="23">
        <f>E9*100/E7</f>
        <v>1.6129032258064515</v>
      </c>
      <c r="G9" s="22">
        <v>6</v>
      </c>
      <c r="H9" s="23">
        <f>G9*100/G7</f>
        <v>0.13300820217246731</v>
      </c>
      <c r="I9" s="22">
        <v>44</v>
      </c>
      <c r="J9" s="23">
        <f>I9*100/I7</f>
        <v>1.1572856391372961</v>
      </c>
      <c r="K9" s="16">
        <v>47</v>
      </c>
      <c r="L9" s="23">
        <f>K9*100/K7</f>
        <v>1.1880687563195147</v>
      </c>
      <c r="M9" s="16">
        <v>48</v>
      </c>
      <c r="N9" s="23">
        <f>M9*100/M7</f>
        <v>1.1175785797438882</v>
      </c>
      <c r="O9" s="16">
        <v>49</v>
      </c>
      <c r="P9" s="23">
        <f>O9*100/O7</f>
        <v>1.1235955056179776</v>
      </c>
      <c r="Q9" s="16">
        <v>54</v>
      </c>
      <c r="R9" s="23">
        <f>Q9*100/Q7</f>
        <v>1.4766201804757999</v>
      </c>
      <c r="S9" s="16">
        <v>63</v>
      </c>
      <c r="T9" s="23">
        <f>S9*100/S7</f>
        <v>1.7231947483588621</v>
      </c>
      <c r="U9" s="25">
        <v>47</v>
      </c>
      <c r="V9" s="23">
        <f>U9*100/U7</f>
        <v>1.4182257091128545</v>
      </c>
      <c r="W9" s="25">
        <v>136</v>
      </c>
      <c r="X9" s="23">
        <f>W9*100/W7</f>
        <v>4.3339706819630335</v>
      </c>
      <c r="Y9" s="25">
        <v>87</v>
      </c>
      <c r="Z9" s="23">
        <f>Y9*100/Y7</f>
        <v>2.783109404990403</v>
      </c>
      <c r="AA9" s="25">
        <v>54</v>
      </c>
      <c r="AB9" s="23">
        <f>AA9*100/AA7</f>
        <v>1.6890835157960589</v>
      </c>
      <c r="AC9" s="25">
        <v>57</v>
      </c>
      <c r="AD9" s="23">
        <f>AC9*100/AC7</f>
        <v>2.0518358531317493</v>
      </c>
      <c r="AF9" s="95"/>
      <c r="AH9" s="95"/>
      <c r="AJ9" s="95"/>
      <c r="AL9" s="95"/>
      <c r="AN9" s="95"/>
      <c r="AP9" s="95"/>
      <c r="AR9" s="95"/>
      <c r="AT9" s="95"/>
      <c r="AV9" s="95"/>
      <c r="AX9" s="95"/>
      <c r="AZ9" s="95"/>
    </row>
    <row r="10" spans="2:52" ht="24.75" customHeight="1" x14ac:dyDescent="0.3">
      <c r="B10" s="6" t="s">
        <v>130</v>
      </c>
      <c r="C10" s="22">
        <f>-SUM(C8:C9)-SUM(C11:C31)+C7</f>
        <v>0</v>
      </c>
      <c r="D10" s="23">
        <f>-SUM(D8:D9)-SUM(D11:D31)+D6</f>
        <v>0</v>
      </c>
      <c r="E10" s="22">
        <f>-SUM(E8:E9)-SUM(E11:E31)+E7</f>
        <v>0</v>
      </c>
      <c r="F10" s="23">
        <f>-SUM(F8:F9)-SUM(F11:F31)+F6</f>
        <v>0</v>
      </c>
      <c r="G10" s="22">
        <f>-SUM(G8:G9)-SUM(G11:G31)+G7</f>
        <v>60</v>
      </c>
      <c r="H10" s="23">
        <f>-SUM(H8:H9)-SUM(H11:H31)+H6</f>
        <v>1.3300820217246638</v>
      </c>
      <c r="I10" s="22">
        <f>-SUM(I8:I9)-SUM(I11:I31)+I7</f>
        <v>0</v>
      </c>
      <c r="J10" s="23">
        <f>-SUM(J8:J9)-SUM(J11:J31)+J6</f>
        <v>0</v>
      </c>
      <c r="K10" s="22">
        <f>-SUM(K8:K9)-SUM(K11:K31)+K7</f>
        <v>0</v>
      </c>
      <c r="L10" s="23">
        <f>-SUM(L8:L9)-SUM(L11:L31)+L6</f>
        <v>0</v>
      </c>
      <c r="M10" s="22">
        <f>-SUM(M8:M9)-SUM(M11:M31)+M7</f>
        <v>0</v>
      </c>
      <c r="N10" s="23">
        <f>-SUM(N8:N9)-SUM(N11:N31)+N6</f>
        <v>0</v>
      </c>
      <c r="O10" s="22">
        <f>-SUM(O8:O9)-SUM(O11:O31)+O7</f>
        <v>0</v>
      </c>
      <c r="P10" s="23">
        <f>-SUM(P8:P9)-SUM(P11:P31)+P6</f>
        <v>0</v>
      </c>
      <c r="Q10" s="22">
        <f>-SUM(Q8:Q9)-SUM(Q11:Q31)+Q7</f>
        <v>0</v>
      </c>
      <c r="R10" s="23">
        <f>-SUM(R8:R9)-SUM(R11:R31)+R6</f>
        <v>0</v>
      </c>
      <c r="S10" s="22">
        <f>-SUM(S8:S9)-SUM(S11:S31)+S7</f>
        <v>0</v>
      </c>
      <c r="T10" s="23">
        <f>-SUM(T8:T9)-SUM(T11:T31)+T6</f>
        <v>0</v>
      </c>
      <c r="U10" s="22">
        <f>-SUM(U8:U9)-SUM(U11:U31)+U7</f>
        <v>0</v>
      </c>
      <c r="V10" s="23">
        <f>-SUM(V8:V9)-SUM(V11:V31)+V6</f>
        <v>0</v>
      </c>
      <c r="W10" s="22">
        <f>-SUM(W8:W9)-SUM(W11:W31)+W7</f>
        <v>0</v>
      </c>
      <c r="X10" s="23">
        <f>-SUM(X8:X9)-SUM(X11:X31)+X6</f>
        <v>0</v>
      </c>
      <c r="Y10" s="22">
        <f>-SUM(Y8:Y9)-SUM(Y11:Y31)+Y7</f>
        <v>0</v>
      </c>
      <c r="Z10" s="23">
        <f>-SUM(Z8:Z9)-SUM(Z11:Z31)+Z6</f>
        <v>0</v>
      </c>
      <c r="AA10" s="22">
        <f>-SUM(AA8:AA9)-SUM(AA11:AA31)+AA7</f>
        <v>0</v>
      </c>
      <c r="AB10" s="23">
        <f>-SUM(AB8:AB9)-SUM(AB11:AB31)+AB6</f>
        <v>0</v>
      </c>
      <c r="AC10" s="22">
        <v>0</v>
      </c>
      <c r="AD10" s="23">
        <f>-SUM(AD8:AD9)-SUM(AD11:AD31)+AD6</f>
        <v>0</v>
      </c>
      <c r="AF10" s="95"/>
      <c r="AH10" s="95"/>
      <c r="AJ10" s="95"/>
      <c r="AL10" s="95"/>
      <c r="AN10" s="95"/>
      <c r="AP10" s="95"/>
      <c r="AR10" s="95"/>
      <c r="AT10" s="95"/>
      <c r="AV10" s="95"/>
      <c r="AX10" s="95"/>
      <c r="AZ10" s="95"/>
    </row>
    <row r="11" spans="2:52" ht="24.75" customHeight="1" x14ac:dyDescent="0.3">
      <c r="B11" s="87" t="s">
        <v>6</v>
      </c>
      <c r="C11" s="9"/>
      <c r="D11" s="8"/>
      <c r="E11" s="16">
        <v>180</v>
      </c>
      <c r="F11" s="23">
        <f>E11*100/E7</f>
        <v>4.3331728454501688</v>
      </c>
      <c r="G11" s="16">
        <v>200</v>
      </c>
      <c r="H11" s="23">
        <f>G11*100/G7</f>
        <v>4.4336067390822436</v>
      </c>
      <c r="I11" s="63">
        <v>174</v>
      </c>
      <c r="J11" s="24">
        <f>I11*100/I7</f>
        <v>4.5765386638611254</v>
      </c>
      <c r="K11" s="7"/>
      <c r="L11" s="8"/>
      <c r="M11" s="8"/>
      <c r="N11" s="8"/>
      <c r="O11" s="8"/>
      <c r="P11" s="8"/>
      <c r="Q11" s="8"/>
      <c r="R11" s="8"/>
      <c r="S11" s="7"/>
      <c r="T11" s="8"/>
      <c r="U11" s="8"/>
      <c r="V11" s="8"/>
      <c r="W11" s="8"/>
      <c r="X11" s="8"/>
      <c r="Y11" s="8"/>
      <c r="Z11" s="8"/>
      <c r="AA11" s="8"/>
      <c r="AB11" s="8"/>
      <c r="AC11" s="8"/>
      <c r="AD11" s="8"/>
      <c r="AF11" s="95"/>
      <c r="AH11" s="95"/>
      <c r="AJ11" s="95"/>
      <c r="AL11" s="95"/>
      <c r="AN11" s="95"/>
      <c r="AP11" s="95"/>
      <c r="AR11" s="95"/>
      <c r="AT11" s="95"/>
      <c r="AV11" s="95"/>
      <c r="AX11" s="95"/>
      <c r="AZ11" s="95"/>
    </row>
    <row r="12" spans="2:52" ht="24.75" customHeight="1" x14ac:dyDescent="0.3">
      <c r="B12" s="87" t="s">
        <v>7</v>
      </c>
      <c r="C12" s="9"/>
      <c r="D12" s="8"/>
      <c r="E12" s="7"/>
      <c r="F12" s="8"/>
      <c r="G12" s="7"/>
      <c r="H12" s="8"/>
      <c r="I12" s="7"/>
      <c r="J12" s="8"/>
      <c r="K12" s="7"/>
      <c r="L12" s="8"/>
      <c r="M12" s="8"/>
      <c r="N12" s="8"/>
      <c r="O12" s="8"/>
      <c r="P12" s="8"/>
      <c r="Q12" s="8"/>
      <c r="R12" s="8"/>
      <c r="S12" s="16">
        <v>193</v>
      </c>
      <c r="T12" s="23">
        <f>S12*100/S7</f>
        <v>5.2789934354485775</v>
      </c>
      <c r="U12" s="25">
        <v>221</v>
      </c>
      <c r="V12" s="23">
        <f>U12*100/U7</f>
        <v>6.6686783343391669</v>
      </c>
      <c r="W12" s="7"/>
      <c r="X12" s="8"/>
      <c r="Y12" s="7"/>
      <c r="Z12" s="8"/>
      <c r="AA12" s="7"/>
      <c r="AB12" s="8"/>
      <c r="AC12" s="7"/>
      <c r="AD12" s="8"/>
      <c r="AF12" s="95"/>
      <c r="AH12" s="95"/>
      <c r="AJ12" s="95"/>
      <c r="AL12" s="95"/>
      <c r="AN12" s="95"/>
      <c r="AP12" s="95"/>
      <c r="AR12" s="95"/>
      <c r="AT12" s="95"/>
      <c r="AV12" s="95"/>
      <c r="AX12" s="95"/>
      <c r="AZ12" s="95"/>
    </row>
    <row r="13" spans="2:52" ht="24.75" customHeight="1" x14ac:dyDescent="0.3">
      <c r="B13" s="87" t="s">
        <v>29</v>
      </c>
      <c r="C13" s="22">
        <v>582</v>
      </c>
      <c r="D13" s="23">
        <f>C13*100/C7</f>
        <v>20.442571127502635</v>
      </c>
      <c r="E13" s="25">
        <v>419</v>
      </c>
      <c r="F13" s="24">
        <f>E13*100/E7</f>
        <v>10.086663456909003</v>
      </c>
      <c r="G13" s="25">
        <v>390</v>
      </c>
      <c r="H13" s="24">
        <f>G13*100/G7</f>
        <v>8.6455331412103753</v>
      </c>
      <c r="I13" s="25">
        <v>321</v>
      </c>
      <c r="J13" s="24">
        <f>I13*100/I7</f>
        <v>8.4429247764334558</v>
      </c>
      <c r="K13" s="7"/>
      <c r="L13" s="8"/>
      <c r="M13" s="8"/>
      <c r="N13" s="8"/>
      <c r="O13" s="8"/>
      <c r="P13" s="8"/>
      <c r="Q13" s="8"/>
      <c r="R13" s="8"/>
      <c r="S13" s="7"/>
      <c r="T13" s="8"/>
      <c r="U13" s="8"/>
      <c r="V13" s="8"/>
      <c r="W13" s="8"/>
      <c r="X13" s="8"/>
      <c r="Y13" s="8"/>
      <c r="Z13" s="8"/>
      <c r="AA13" s="8"/>
      <c r="AB13" s="8"/>
      <c r="AC13" s="8"/>
      <c r="AD13" s="8"/>
      <c r="AF13" s="95"/>
      <c r="AH13" s="95"/>
      <c r="AJ13" s="95"/>
      <c r="AL13" s="95"/>
      <c r="AN13" s="95"/>
      <c r="AP13" s="95"/>
      <c r="AR13" s="95"/>
      <c r="AT13" s="95"/>
      <c r="AV13" s="95"/>
      <c r="AX13" s="95"/>
      <c r="AZ13" s="95"/>
    </row>
    <row r="14" spans="2:52" ht="24.75" customHeight="1" x14ac:dyDescent="0.3">
      <c r="B14" s="87" t="s">
        <v>8</v>
      </c>
      <c r="C14" s="7"/>
      <c r="D14" s="8"/>
      <c r="E14" s="8"/>
      <c r="F14" s="8"/>
      <c r="G14" s="8"/>
      <c r="H14" s="8"/>
      <c r="I14" s="8"/>
      <c r="J14" s="8"/>
      <c r="K14" s="7"/>
      <c r="L14" s="8"/>
      <c r="M14" s="16">
        <v>503</v>
      </c>
      <c r="N14" s="23">
        <f>M14*100/M7</f>
        <v>11.71129220023283</v>
      </c>
      <c r="O14" s="16">
        <v>309</v>
      </c>
      <c r="P14" s="23">
        <f>O14*100/O7</f>
        <v>7.0855308415501028</v>
      </c>
      <c r="Q14" s="8"/>
      <c r="R14" s="8"/>
      <c r="S14" s="16">
        <v>260</v>
      </c>
      <c r="T14" s="23">
        <f>S14*100/S7</f>
        <v>7.1115973741794312</v>
      </c>
      <c r="U14" s="25">
        <v>435</v>
      </c>
      <c r="V14" s="23">
        <f>U14*100/U7</f>
        <v>13.126131563065782</v>
      </c>
      <c r="W14" s="25">
        <v>423</v>
      </c>
      <c r="X14" s="23">
        <f>W14*100/W7</f>
        <v>13.479923518164435</v>
      </c>
      <c r="Y14" s="25">
        <v>282</v>
      </c>
      <c r="Z14" s="23">
        <f>Y14*100/Y7</f>
        <v>9.021113243761997</v>
      </c>
      <c r="AA14" s="8"/>
      <c r="AB14" s="8"/>
      <c r="AC14" s="8"/>
      <c r="AD14" s="8"/>
      <c r="AF14" s="95"/>
      <c r="AH14" s="95"/>
      <c r="AJ14" s="95"/>
      <c r="AL14" s="95"/>
      <c r="AN14" s="95"/>
      <c r="AP14" s="95"/>
      <c r="AR14" s="95"/>
      <c r="AT14" s="95"/>
      <c r="AV14" s="95"/>
      <c r="AX14" s="95"/>
      <c r="AZ14" s="95"/>
    </row>
    <row r="15" spans="2:52" ht="24.75" customHeight="1" x14ac:dyDescent="0.3">
      <c r="B15" s="87" t="s">
        <v>10</v>
      </c>
      <c r="C15" s="7"/>
      <c r="D15" s="8"/>
      <c r="E15" s="9"/>
      <c r="F15" s="8"/>
      <c r="G15" s="8"/>
      <c r="H15" s="8"/>
      <c r="I15" s="8"/>
      <c r="J15" s="8"/>
      <c r="K15" s="7"/>
      <c r="L15" s="8"/>
      <c r="M15" s="8"/>
      <c r="N15" s="8"/>
      <c r="O15" s="8"/>
      <c r="P15" s="8"/>
      <c r="Q15" s="8"/>
      <c r="R15" s="8"/>
      <c r="S15" s="7"/>
      <c r="T15" s="8"/>
      <c r="U15" s="7"/>
      <c r="V15" s="8"/>
      <c r="W15" s="7"/>
      <c r="X15" s="8"/>
      <c r="Y15" s="7"/>
      <c r="Z15" s="8"/>
      <c r="AA15" s="25">
        <v>108</v>
      </c>
      <c r="AB15" s="23">
        <f>AA15*100/AA7</f>
        <v>3.3781670315921177</v>
      </c>
      <c r="AC15" s="25">
        <v>322</v>
      </c>
      <c r="AD15" s="23">
        <f>AC15*100/AC7</f>
        <v>11.591072714182866</v>
      </c>
      <c r="AF15" s="95"/>
      <c r="AH15" s="95"/>
      <c r="AJ15" s="95"/>
      <c r="AL15" s="95"/>
      <c r="AN15" s="95"/>
      <c r="AP15" s="95"/>
      <c r="AR15" s="95"/>
      <c r="AT15" s="95"/>
      <c r="AV15" s="95"/>
      <c r="AX15" s="95"/>
      <c r="AZ15" s="95"/>
    </row>
    <row r="16" spans="2:52" ht="24.75" customHeight="1" x14ac:dyDescent="0.3">
      <c r="B16" s="87" t="s">
        <v>31</v>
      </c>
      <c r="C16" s="25">
        <v>87</v>
      </c>
      <c r="D16" s="24">
        <f>C16*100/C7</f>
        <v>3.0558482613277134</v>
      </c>
      <c r="E16" s="9"/>
      <c r="F16" s="8"/>
      <c r="G16" s="8"/>
      <c r="H16" s="8"/>
      <c r="I16" s="7"/>
      <c r="J16" s="8"/>
      <c r="K16" s="7"/>
      <c r="L16" s="8"/>
      <c r="M16" s="8"/>
      <c r="N16" s="8"/>
      <c r="O16" s="8"/>
      <c r="P16" s="8"/>
      <c r="Q16" s="8"/>
      <c r="R16" s="8"/>
      <c r="S16" s="7"/>
      <c r="T16" s="8"/>
      <c r="U16" s="7"/>
      <c r="V16" s="8"/>
      <c r="W16" s="7"/>
      <c r="X16" s="8"/>
      <c r="Y16" s="7"/>
      <c r="Z16" s="8"/>
      <c r="AA16" s="7"/>
      <c r="AB16" s="8"/>
      <c r="AC16" s="7"/>
      <c r="AD16" s="8"/>
      <c r="AF16" s="95"/>
      <c r="AH16" s="95"/>
      <c r="AJ16" s="95"/>
      <c r="AL16" s="95"/>
      <c r="AN16" s="95"/>
      <c r="AP16" s="95"/>
      <c r="AR16" s="95"/>
      <c r="AT16" s="95"/>
      <c r="AV16" s="95"/>
      <c r="AX16" s="95"/>
      <c r="AZ16" s="95"/>
    </row>
    <row r="17" spans="2:52" ht="24.75" customHeight="1" x14ac:dyDescent="0.3">
      <c r="B17" s="87" t="s">
        <v>30</v>
      </c>
      <c r="C17" s="25">
        <v>219</v>
      </c>
      <c r="D17" s="24">
        <f>C17*100/C7</f>
        <v>7.6923076923076925</v>
      </c>
      <c r="E17" s="9"/>
      <c r="F17" s="8"/>
      <c r="G17" s="8"/>
      <c r="H17" s="8"/>
      <c r="I17" s="7"/>
      <c r="J17" s="8"/>
      <c r="K17" s="7"/>
      <c r="L17" s="8"/>
      <c r="M17" s="8"/>
      <c r="N17" s="8"/>
      <c r="O17" s="8"/>
      <c r="P17" s="8"/>
      <c r="Q17" s="8"/>
      <c r="R17" s="8"/>
      <c r="S17" s="7"/>
      <c r="T17" s="8"/>
      <c r="U17" s="7"/>
      <c r="V17" s="8"/>
      <c r="W17" s="7"/>
      <c r="X17" s="8"/>
      <c r="Y17" s="7"/>
      <c r="Z17" s="8"/>
      <c r="AA17" s="7"/>
      <c r="AB17" s="8"/>
      <c r="AC17" s="7"/>
      <c r="AD17" s="8"/>
      <c r="AF17" s="95"/>
      <c r="AH17" s="95"/>
      <c r="AJ17" s="95"/>
      <c r="AL17" s="95"/>
      <c r="AN17" s="95"/>
      <c r="AP17" s="95"/>
      <c r="AR17" s="95"/>
      <c r="AT17" s="95"/>
      <c r="AV17" s="95"/>
      <c r="AX17" s="95"/>
      <c r="AZ17" s="95"/>
    </row>
    <row r="18" spans="2:52" ht="24.75" customHeight="1" x14ac:dyDescent="0.3">
      <c r="B18" s="87" t="s">
        <v>12</v>
      </c>
      <c r="C18" s="8"/>
      <c r="D18" s="8"/>
      <c r="E18" s="9"/>
      <c r="F18" s="8"/>
      <c r="G18" s="8"/>
      <c r="H18" s="8"/>
      <c r="I18" s="7"/>
      <c r="J18" s="8"/>
      <c r="K18" s="7"/>
      <c r="L18" s="8"/>
      <c r="M18" s="8"/>
      <c r="N18" s="8"/>
      <c r="O18" s="8"/>
      <c r="P18" s="8"/>
      <c r="Q18" s="8"/>
      <c r="R18" s="8"/>
      <c r="S18" s="7"/>
      <c r="T18" s="8"/>
      <c r="U18" s="7"/>
      <c r="V18" s="8"/>
      <c r="W18" s="7"/>
      <c r="X18" s="8"/>
      <c r="Y18" s="7"/>
      <c r="Z18" s="8"/>
      <c r="AA18" s="7"/>
      <c r="AB18" s="8"/>
      <c r="AC18" s="25">
        <v>442</v>
      </c>
      <c r="AD18" s="23">
        <f>AC18*100/AC7</f>
        <v>15.910727141828653</v>
      </c>
      <c r="AF18" s="95"/>
      <c r="AH18" s="95"/>
      <c r="AJ18" s="95"/>
      <c r="AL18" s="95"/>
      <c r="AN18" s="95"/>
      <c r="AP18" s="95"/>
      <c r="AR18" s="95"/>
      <c r="AT18" s="95"/>
      <c r="AV18" s="95"/>
      <c r="AX18" s="95"/>
      <c r="AZ18" s="95"/>
    </row>
    <row r="19" spans="2:52" ht="24.75" customHeight="1" x14ac:dyDescent="0.3">
      <c r="B19" s="87" t="s">
        <v>13</v>
      </c>
      <c r="C19" s="7"/>
      <c r="D19" s="8"/>
      <c r="E19" s="9"/>
      <c r="F19" s="8"/>
      <c r="G19" s="8"/>
      <c r="H19" s="8"/>
      <c r="I19" s="8"/>
      <c r="J19" s="8"/>
      <c r="K19" s="7"/>
      <c r="L19" s="8"/>
      <c r="M19" s="8"/>
      <c r="N19" s="8"/>
      <c r="O19" s="8"/>
      <c r="P19" s="8"/>
      <c r="Q19" s="8"/>
      <c r="R19" s="8"/>
      <c r="S19" s="7"/>
      <c r="T19" s="8"/>
      <c r="U19" s="25">
        <v>77</v>
      </c>
      <c r="V19" s="23">
        <f>U19*100/U7</f>
        <v>2.323476161738081</v>
      </c>
      <c r="W19" s="7"/>
      <c r="X19" s="8"/>
      <c r="Y19" s="7"/>
      <c r="Z19" s="8"/>
      <c r="AA19" s="7"/>
      <c r="AB19" s="8"/>
      <c r="AC19" s="7"/>
      <c r="AD19" s="8"/>
      <c r="AF19" s="95"/>
      <c r="AH19" s="95"/>
      <c r="AJ19" s="95"/>
      <c r="AL19" s="95"/>
      <c r="AN19" s="95"/>
      <c r="AP19" s="95"/>
      <c r="AR19" s="95"/>
      <c r="AT19" s="95"/>
      <c r="AV19" s="95"/>
      <c r="AX19" s="95"/>
      <c r="AZ19" s="95"/>
    </row>
    <row r="20" spans="2:52" ht="24.75" customHeight="1" x14ac:dyDescent="0.3">
      <c r="B20" s="87" t="s">
        <v>44</v>
      </c>
      <c r="C20" s="7"/>
      <c r="D20" s="8"/>
      <c r="E20" s="9"/>
      <c r="F20" s="8"/>
      <c r="G20" s="8"/>
      <c r="H20" s="8"/>
      <c r="I20" s="8"/>
      <c r="J20" s="8"/>
      <c r="K20" s="7"/>
      <c r="L20" s="8"/>
      <c r="M20" s="8"/>
      <c r="N20" s="8"/>
      <c r="O20" s="8"/>
      <c r="P20" s="8"/>
      <c r="Q20" s="8"/>
      <c r="R20" s="8"/>
      <c r="S20" s="7"/>
      <c r="T20" s="8"/>
      <c r="U20" s="8"/>
      <c r="V20" s="8"/>
      <c r="W20" s="8"/>
      <c r="X20" s="8"/>
      <c r="Y20" s="25">
        <v>133</v>
      </c>
      <c r="Z20" s="23">
        <f>Y20*100/Y7</f>
        <v>4.2546385156749844</v>
      </c>
      <c r="AA20" s="8"/>
      <c r="AB20" s="8"/>
      <c r="AC20" s="8"/>
      <c r="AD20" s="8"/>
      <c r="AF20" s="95"/>
      <c r="AH20" s="95"/>
      <c r="AJ20" s="95"/>
      <c r="AL20" s="95"/>
      <c r="AN20" s="95"/>
      <c r="AP20" s="95"/>
      <c r="AR20" s="95"/>
      <c r="AT20" s="95"/>
      <c r="AV20" s="95"/>
      <c r="AX20" s="95"/>
      <c r="AZ20" s="95"/>
    </row>
    <row r="21" spans="2:52" ht="24.75" customHeight="1" x14ac:dyDescent="0.3">
      <c r="B21" s="87" t="s">
        <v>15</v>
      </c>
      <c r="C21" s="7"/>
      <c r="D21" s="8"/>
      <c r="E21" s="9"/>
      <c r="F21" s="8"/>
      <c r="G21" s="8"/>
      <c r="H21" s="8"/>
      <c r="I21" s="8"/>
      <c r="J21" s="8"/>
      <c r="K21" s="16">
        <v>105</v>
      </c>
      <c r="L21" s="23">
        <f>K21*100/K7</f>
        <v>2.6541961577350861</v>
      </c>
      <c r="M21" s="16">
        <v>135</v>
      </c>
      <c r="N21" s="23">
        <f>M21*100/M7</f>
        <v>3.1431897555296855</v>
      </c>
      <c r="O21" s="16">
        <v>196</v>
      </c>
      <c r="P21" s="23">
        <f>O21*100/O7</f>
        <v>4.4943820224719104</v>
      </c>
      <c r="Q21" s="16">
        <v>206</v>
      </c>
      <c r="R21" s="23">
        <f>Q21*100/Q7</f>
        <v>5.6330325403336063</v>
      </c>
      <c r="S21" s="16">
        <v>258</v>
      </c>
      <c r="T21" s="23">
        <f>S21*100/S7</f>
        <v>7.0568927789934355</v>
      </c>
      <c r="U21" s="25">
        <v>214</v>
      </c>
      <c r="V21" s="23">
        <f>U21*100/U7</f>
        <v>6.4574532287266146</v>
      </c>
      <c r="W21" s="25">
        <v>274</v>
      </c>
      <c r="X21" s="23">
        <f>W21*100/W7</f>
        <v>8.7316762268961128</v>
      </c>
      <c r="Y21" s="25">
        <v>172</v>
      </c>
      <c r="Z21" s="23">
        <f>Y21*100/Y7</f>
        <v>5.5022392834293026</v>
      </c>
      <c r="AA21" s="25">
        <v>125</v>
      </c>
      <c r="AB21" s="23">
        <f>AA21*100/AA7</f>
        <v>3.9099155458242101</v>
      </c>
      <c r="AC21" s="25">
        <v>62</v>
      </c>
      <c r="AD21" s="23">
        <f>AC21*100/AC7</f>
        <v>2.2318214542836574</v>
      </c>
      <c r="AF21" s="95"/>
      <c r="AH21" s="95"/>
      <c r="AJ21" s="95"/>
      <c r="AL21" s="95"/>
      <c r="AN21" s="95"/>
      <c r="AP21" s="95"/>
      <c r="AR21" s="95"/>
      <c r="AT21" s="95"/>
      <c r="AV21" s="95"/>
      <c r="AX21" s="95"/>
      <c r="AZ21" s="95"/>
    </row>
    <row r="22" spans="2:52" ht="24.75" customHeight="1" x14ac:dyDescent="0.3">
      <c r="B22" s="87" t="s">
        <v>19</v>
      </c>
      <c r="C22" s="16">
        <v>1128</v>
      </c>
      <c r="D22" s="23">
        <f>C22*100/C7</f>
        <v>39.620653319283456</v>
      </c>
      <c r="E22" s="16">
        <v>2437</v>
      </c>
      <c r="F22" s="23">
        <f>E22*100/E7</f>
        <v>58.666345690900336</v>
      </c>
      <c r="G22" s="16">
        <v>2240</v>
      </c>
      <c r="H22" s="23">
        <f>G22*100/G7</f>
        <v>49.656395477721126</v>
      </c>
      <c r="I22" s="16">
        <v>2325</v>
      </c>
      <c r="J22" s="23">
        <f>I22*100/I7</f>
        <v>61.152025249868487</v>
      </c>
      <c r="K22" s="16">
        <v>1760</v>
      </c>
      <c r="L22" s="23">
        <f>K22*100/K7</f>
        <v>44.48938321536906</v>
      </c>
      <c r="M22" s="16">
        <v>1849</v>
      </c>
      <c r="N22" s="23">
        <f>M22*100/M7</f>
        <v>43.050058207217695</v>
      </c>
      <c r="O22" s="16">
        <v>2188</v>
      </c>
      <c r="P22" s="23">
        <f>O22*100/O7</f>
        <v>50.171978903921122</v>
      </c>
      <c r="Q22" s="16">
        <v>2059</v>
      </c>
      <c r="R22" s="23">
        <f>Q22*100/Q7</f>
        <v>56.302980585179107</v>
      </c>
      <c r="S22" s="16">
        <v>1859</v>
      </c>
      <c r="T22" s="23">
        <f>S22*100/S7</f>
        <v>50.847921225382933</v>
      </c>
      <c r="U22" s="25">
        <v>1708</v>
      </c>
      <c r="V22" s="23">
        <f>U22*100/U7</f>
        <v>51.538925769462885</v>
      </c>
      <c r="W22" s="25">
        <v>1107</v>
      </c>
      <c r="X22" s="23">
        <f>W22*100/W7</f>
        <v>35.277246653919697</v>
      </c>
      <c r="Y22" s="25">
        <v>940</v>
      </c>
      <c r="Z22" s="23">
        <f>Y22*100/Y7</f>
        <v>30.070377479206655</v>
      </c>
      <c r="AA22" s="8"/>
      <c r="AB22" s="8"/>
      <c r="AC22" s="8"/>
      <c r="AD22" s="8"/>
      <c r="AF22" s="95"/>
      <c r="AH22" s="95"/>
      <c r="AJ22" s="95"/>
      <c r="AL22" s="95"/>
      <c r="AN22" s="95"/>
      <c r="AP22" s="95"/>
      <c r="AR22" s="95"/>
      <c r="AT22" s="95"/>
      <c r="AV22" s="95"/>
      <c r="AX22" s="95"/>
      <c r="AZ22" s="95"/>
    </row>
    <row r="23" spans="2:52" ht="24.75" customHeight="1" x14ac:dyDescent="0.3">
      <c r="B23" s="88" t="s">
        <v>47</v>
      </c>
      <c r="C23" s="7"/>
      <c r="D23" s="8"/>
      <c r="E23" s="7"/>
      <c r="F23" s="8"/>
      <c r="G23" s="7"/>
      <c r="H23" s="8"/>
      <c r="I23" s="7"/>
      <c r="J23" s="8"/>
      <c r="K23" s="7"/>
      <c r="L23" s="8"/>
      <c r="M23" s="7"/>
      <c r="N23" s="8"/>
      <c r="O23" s="7"/>
      <c r="P23" s="8"/>
      <c r="Q23" s="7"/>
      <c r="R23" s="8"/>
      <c r="S23" s="7"/>
      <c r="T23" s="8"/>
      <c r="U23" s="7"/>
      <c r="V23" s="8"/>
      <c r="W23" s="7"/>
      <c r="X23" s="8"/>
      <c r="Y23" s="7"/>
      <c r="Z23" s="8"/>
      <c r="AA23" s="25">
        <v>1454</v>
      </c>
      <c r="AB23" s="23">
        <f>AA23*100/AA7</f>
        <v>45.480137629027212</v>
      </c>
      <c r="AC23" s="25">
        <v>1517</v>
      </c>
      <c r="AD23" s="23">
        <f>AC23*100/AC7</f>
        <v>54.607631389488844</v>
      </c>
      <c r="AF23" s="95"/>
      <c r="AH23" s="95"/>
      <c r="AJ23" s="95"/>
      <c r="AL23" s="95"/>
      <c r="AN23" s="95"/>
      <c r="AP23" s="95"/>
      <c r="AR23" s="95"/>
      <c r="AT23" s="95"/>
      <c r="AV23" s="95"/>
      <c r="AX23" s="95"/>
      <c r="AZ23" s="95"/>
    </row>
    <row r="24" spans="2:52" ht="24.75" customHeight="1" x14ac:dyDescent="0.3">
      <c r="B24" s="87" t="s">
        <v>20</v>
      </c>
      <c r="C24" s="25">
        <v>766</v>
      </c>
      <c r="D24" s="24">
        <f>C24*100/C7</f>
        <v>26.905514576747454</v>
      </c>
      <c r="E24" s="16">
        <v>794</v>
      </c>
      <c r="F24" s="23">
        <f>E24*100/E7</f>
        <v>19.114106884930187</v>
      </c>
      <c r="G24" s="16">
        <v>1413</v>
      </c>
      <c r="H24" s="23">
        <f>G24*100/G7</f>
        <v>31.323431611616051</v>
      </c>
      <c r="I24" s="16">
        <v>698</v>
      </c>
      <c r="J24" s="23">
        <f>I24*100/I7</f>
        <v>18.358758548132563</v>
      </c>
      <c r="K24" s="7"/>
      <c r="L24" s="8"/>
      <c r="M24" s="16">
        <v>1325</v>
      </c>
      <c r="N24" s="23">
        <f>M24*100/M7</f>
        <v>30.849825378346914</v>
      </c>
      <c r="O24" s="16">
        <v>1346</v>
      </c>
      <c r="P24" s="23">
        <f>O24*100/O7</f>
        <v>30.864480623710158</v>
      </c>
      <c r="Q24" s="7"/>
      <c r="R24" s="8"/>
      <c r="S24" s="16">
        <v>976</v>
      </c>
      <c r="T24" s="23">
        <f>S24*100/S7</f>
        <v>26.695842450765863</v>
      </c>
      <c r="U24" s="25">
        <v>576</v>
      </c>
      <c r="V24" s="23">
        <f>U24*100/U7</f>
        <v>17.380808690404344</v>
      </c>
      <c r="W24" s="7"/>
      <c r="X24" s="21"/>
      <c r="Y24" s="7"/>
      <c r="Z24" s="21"/>
      <c r="AA24" s="7"/>
      <c r="AB24" s="9"/>
      <c r="AC24" s="25">
        <v>338</v>
      </c>
      <c r="AD24" s="23">
        <f>AC24*100/AC7</f>
        <v>12.16702663786897</v>
      </c>
      <c r="AF24" s="95"/>
      <c r="AH24" s="95"/>
      <c r="AJ24" s="95"/>
      <c r="AL24" s="95"/>
      <c r="AN24" s="95"/>
      <c r="AP24" s="95"/>
      <c r="AR24" s="95"/>
      <c r="AT24" s="95"/>
      <c r="AV24" s="95"/>
      <c r="AX24" s="95"/>
      <c r="AZ24" s="95"/>
    </row>
    <row r="25" spans="2:52" ht="24.75" customHeight="1" x14ac:dyDescent="0.3">
      <c r="B25" s="87" t="s">
        <v>40</v>
      </c>
      <c r="C25" s="7"/>
      <c r="D25" s="8"/>
      <c r="E25" s="7"/>
      <c r="F25" s="8"/>
      <c r="G25" s="7"/>
      <c r="H25" s="8"/>
      <c r="I25" s="7"/>
      <c r="J25" s="8"/>
      <c r="K25" s="16">
        <v>1684</v>
      </c>
      <c r="L25" s="23">
        <f>K25*100/K7</f>
        <v>42.568250758341762</v>
      </c>
      <c r="M25" s="7"/>
      <c r="N25" s="8"/>
      <c r="O25" s="8"/>
      <c r="P25" s="8"/>
      <c r="Q25" s="16">
        <v>1017</v>
      </c>
      <c r="R25" s="23">
        <f>Q25*100/Q7</f>
        <v>27.809680065627564</v>
      </c>
      <c r="S25" s="7"/>
      <c r="T25" s="8"/>
      <c r="U25" s="7"/>
      <c r="V25" s="8"/>
      <c r="W25" s="7"/>
      <c r="X25" s="8"/>
      <c r="Y25" s="7"/>
      <c r="Z25" s="8"/>
      <c r="AA25" s="7"/>
      <c r="AB25" s="8"/>
      <c r="AC25" s="7"/>
      <c r="AD25" s="8"/>
      <c r="AF25" s="95"/>
      <c r="AH25" s="95"/>
      <c r="AJ25" s="95"/>
      <c r="AL25" s="95"/>
      <c r="AN25" s="95"/>
      <c r="AP25" s="95"/>
      <c r="AR25" s="95"/>
      <c r="AT25" s="95"/>
      <c r="AV25" s="95"/>
      <c r="AX25" s="95"/>
      <c r="AZ25" s="95"/>
    </row>
    <row r="26" spans="2:52" ht="24.75" customHeight="1" x14ac:dyDescent="0.3">
      <c r="B26" s="87" t="s">
        <v>21</v>
      </c>
      <c r="C26" s="7"/>
      <c r="D26" s="8"/>
      <c r="E26" s="7"/>
      <c r="F26" s="8"/>
      <c r="G26" s="7"/>
      <c r="H26" s="8"/>
      <c r="I26" s="7"/>
      <c r="J26" s="8"/>
      <c r="K26" s="7"/>
      <c r="L26" s="8"/>
      <c r="M26" s="16">
        <v>108</v>
      </c>
      <c r="N26" s="23">
        <f>M26*100/M7</f>
        <v>2.5145518044237485</v>
      </c>
      <c r="O26" s="8"/>
      <c r="P26" s="8"/>
      <c r="Q26" s="9"/>
      <c r="R26" s="8"/>
      <c r="S26" s="7"/>
      <c r="T26" s="8"/>
      <c r="U26" s="7"/>
      <c r="V26" s="8"/>
      <c r="W26" s="7"/>
      <c r="X26" s="8"/>
      <c r="Y26" s="7"/>
      <c r="Z26" s="8"/>
      <c r="AA26" s="7"/>
      <c r="AB26" s="8"/>
      <c r="AC26" s="7"/>
      <c r="AD26" s="8"/>
      <c r="AF26" s="95"/>
      <c r="AH26" s="95"/>
      <c r="AJ26" s="95"/>
      <c r="AL26" s="95"/>
      <c r="AN26" s="95"/>
      <c r="AP26" s="95"/>
      <c r="AR26" s="95"/>
      <c r="AT26" s="95"/>
      <c r="AV26" s="95"/>
      <c r="AX26" s="95"/>
      <c r="AZ26" s="95"/>
    </row>
    <row r="27" spans="2:52" ht="24.75" customHeight="1" x14ac:dyDescent="0.3">
      <c r="B27" s="88" t="s">
        <v>41</v>
      </c>
      <c r="C27" s="7"/>
      <c r="D27" s="8"/>
      <c r="E27" s="7"/>
      <c r="F27" s="8"/>
      <c r="G27" s="7"/>
      <c r="H27" s="8"/>
      <c r="I27" s="7"/>
      <c r="J27" s="8"/>
      <c r="K27" s="7"/>
      <c r="L27" s="8"/>
      <c r="M27" s="7"/>
      <c r="N27" s="8"/>
      <c r="O27" s="7"/>
      <c r="P27" s="8"/>
      <c r="Q27" s="8"/>
      <c r="R27" s="8"/>
      <c r="S27" s="7"/>
      <c r="T27" s="8"/>
      <c r="U27" s="7"/>
      <c r="V27" s="8"/>
      <c r="W27" s="25">
        <v>1151</v>
      </c>
      <c r="X27" s="23">
        <f>W27*100/W7</f>
        <v>36.679413639260673</v>
      </c>
      <c r="Y27" s="7"/>
      <c r="Z27" s="8"/>
      <c r="AA27" s="7"/>
      <c r="AB27" s="8"/>
      <c r="AC27" s="7"/>
      <c r="AD27" s="8"/>
      <c r="AF27" s="95"/>
      <c r="AH27" s="95"/>
      <c r="AJ27" s="95"/>
      <c r="AL27" s="95"/>
      <c r="AN27" s="95"/>
      <c r="AP27" s="95"/>
      <c r="AR27" s="95"/>
      <c r="AT27" s="95"/>
      <c r="AV27" s="95"/>
      <c r="AX27" s="95"/>
      <c r="AZ27" s="95"/>
    </row>
    <row r="28" spans="2:52" ht="24.75" customHeight="1" x14ac:dyDescent="0.3">
      <c r="B28" s="88" t="s">
        <v>43</v>
      </c>
      <c r="C28" s="7"/>
      <c r="D28" s="8"/>
      <c r="E28" s="7"/>
      <c r="F28" s="8"/>
      <c r="G28" s="7"/>
      <c r="H28" s="8"/>
      <c r="I28" s="7"/>
      <c r="J28" s="8"/>
      <c r="K28" s="7"/>
      <c r="L28" s="8"/>
      <c r="M28" s="7"/>
      <c r="N28" s="8"/>
      <c r="O28" s="7"/>
      <c r="P28" s="8"/>
      <c r="Q28" s="8"/>
      <c r="R28" s="8"/>
      <c r="S28" s="7"/>
      <c r="T28" s="8"/>
      <c r="U28" s="7"/>
      <c r="V28" s="8"/>
      <c r="W28" s="8"/>
      <c r="X28" s="8"/>
      <c r="Y28" s="25">
        <v>1401</v>
      </c>
      <c r="Z28" s="23">
        <f>Y28*100/Y7</f>
        <v>44.817658349328212</v>
      </c>
      <c r="AA28" s="8"/>
      <c r="AB28" s="8"/>
      <c r="AC28" s="8"/>
      <c r="AD28" s="8"/>
      <c r="AF28" s="95"/>
      <c r="AH28" s="95"/>
      <c r="AJ28" s="95"/>
      <c r="AL28" s="95"/>
      <c r="AN28" s="95"/>
      <c r="AP28" s="95"/>
      <c r="AR28" s="95"/>
      <c r="AT28" s="95"/>
      <c r="AV28" s="95"/>
      <c r="AX28" s="95"/>
      <c r="AZ28" s="95"/>
    </row>
    <row r="29" spans="2:52" ht="24.75" customHeight="1" x14ac:dyDescent="0.3">
      <c r="B29" s="88" t="s">
        <v>48</v>
      </c>
      <c r="C29" s="7"/>
      <c r="D29" s="8"/>
      <c r="E29" s="7"/>
      <c r="F29" s="8"/>
      <c r="G29" s="7"/>
      <c r="H29" s="8"/>
      <c r="I29" s="7"/>
      <c r="J29" s="8"/>
      <c r="K29" s="7"/>
      <c r="L29" s="8"/>
      <c r="M29" s="7"/>
      <c r="N29" s="8"/>
      <c r="O29" s="7"/>
      <c r="P29" s="8"/>
      <c r="Q29" s="8"/>
      <c r="R29" s="8"/>
      <c r="S29" s="7"/>
      <c r="T29" s="8"/>
      <c r="U29" s="7"/>
      <c r="V29" s="8"/>
      <c r="W29" s="8"/>
      <c r="X29" s="8"/>
      <c r="Y29" s="8"/>
      <c r="Z29" s="8"/>
      <c r="AA29" s="25">
        <v>1369</v>
      </c>
      <c r="AB29" s="23">
        <f>AA29*100/AA7</f>
        <v>42.821395057866752</v>
      </c>
      <c r="AC29" s="8"/>
      <c r="AD29" s="8"/>
      <c r="AF29" s="95"/>
      <c r="AH29" s="95"/>
      <c r="AJ29" s="95"/>
      <c r="AL29" s="95"/>
      <c r="AN29" s="95"/>
      <c r="AP29" s="95"/>
      <c r="AR29" s="95"/>
      <c r="AT29" s="95"/>
      <c r="AV29" s="95"/>
      <c r="AX29" s="95"/>
      <c r="AZ29" s="95"/>
    </row>
    <row r="30" spans="2:52" ht="24.75" customHeight="1" x14ac:dyDescent="0.3">
      <c r="B30" s="87" t="s">
        <v>22</v>
      </c>
      <c r="C30" s="7"/>
      <c r="D30" s="8"/>
      <c r="E30" s="7"/>
      <c r="F30" s="8"/>
      <c r="G30" s="7"/>
      <c r="H30" s="8"/>
      <c r="I30" s="7"/>
      <c r="J30" s="8"/>
      <c r="K30" s="7"/>
      <c r="L30" s="8"/>
      <c r="M30" s="7"/>
      <c r="N30" s="8"/>
      <c r="O30" s="7"/>
      <c r="P30" s="8"/>
      <c r="Q30" s="8"/>
      <c r="R30" s="8"/>
      <c r="S30" s="7"/>
      <c r="T30" s="8"/>
      <c r="U30" s="7"/>
      <c r="V30" s="8"/>
      <c r="W30" s="7"/>
      <c r="X30" s="8"/>
      <c r="Y30" s="25">
        <v>74</v>
      </c>
      <c r="Z30" s="23">
        <f>Y30*100/Y7</f>
        <v>2.3672424824056302</v>
      </c>
      <c r="AA30" s="25">
        <v>63</v>
      </c>
      <c r="AB30" s="23">
        <f>AA30*100/AA7</f>
        <v>1.9705974350954019</v>
      </c>
      <c r="AC30" s="25">
        <v>23</v>
      </c>
      <c r="AD30" s="23">
        <f>AC30*100/AC7</f>
        <v>0.82793376529877605</v>
      </c>
      <c r="AF30" s="95"/>
      <c r="AH30" s="95"/>
      <c r="AJ30" s="95"/>
      <c r="AL30" s="95"/>
      <c r="AN30" s="95"/>
      <c r="AP30" s="95"/>
      <c r="AR30" s="95"/>
      <c r="AT30" s="95"/>
      <c r="AV30" s="95"/>
      <c r="AX30" s="95"/>
      <c r="AZ30" s="95"/>
    </row>
    <row r="31" spans="2:52" ht="24.75" customHeight="1" x14ac:dyDescent="0.3">
      <c r="B31" s="6" t="s">
        <v>24</v>
      </c>
      <c r="C31" s="7"/>
      <c r="D31" s="8"/>
      <c r="E31" s="16">
        <v>225</v>
      </c>
      <c r="F31" s="23">
        <f>E31*100/E7</f>
        <v>5.4164660568127108</v>
      </c>
      <c r="G31" s="16">
        <v>134</v>
      </c>
      <c r="H31" s="23">
        <f>G31*100/G7</f>
        <v>2.970516515185103</v>
      </c>
      <c r="I31" s="16">
        <v>172</v>
      </c>
      <c r="J31" s="23">
        <f>I31*100/I7</f>
        <v>4.5239347711730664</v>
      </c>
      <c r="K31" s="16">
        <v>279</v>
      </c>
      <c r="L31" s="23">
        <f>K31*100/K7</f>
        <v>7.0525783619817997</v>
      </c>
      <c r="M31" s="16">
        <v>255</v>
      </c>
      <c r="N31" s="23">
        <f>M31*100/M7</f>
        <v>5.9371362048894065</v>
      </c>
      <c r="O31" s="16">
        <v>206</v>
      </c>
      <c r="P31" s="23">
        <f>O31*100/O7</f>
        <v>4.7236872277000685</v>
      </c>
      <c r="Q31" s="22">
        <v>251</v>
      </c>
      <c r="R31" s="23">
        <f>Q31*100/Q7</f>
        <v>6.8635493573967734</v>
      </c>
      <c r="S31" s="7"/>
      <c r="T31" s="8"/>
      <c r="U31" s="8"/>
      <c r="V31" s="8"/>
      <c r="W31" s="8"/>
      <c r="X31" s="8"/>
      <c r="Y31" s="8"/>
      <c r="Z31" s="8"/>
      <c r="AA31" s="8"/>
      <c r="AB31" s="8"/>
      <c r="AC31" s="8"/>
      <c r="AD31" s="8"/>
      <c r="AF31" s="95"/>
      <c r="AH31" s="95"/>
      <c r="AJ31" s="95"/>
      <c r="AL31" s="95"/>
      <c r="AN31" s="95"/>
      <c r="AP31" s="95"/>
      <c r="AR31" s="95"/>
      <c r="AT31" s="95"/>
      <c r="AV31" s="95"/>
      <c r="AX31" s="95"/>
      <c r="AZ31" s="95"/>
    </row>
    <row r="32" spans="2:52" ht="3.75" customHeight="1" x14ac:dyDescent="0.3">
      <c r="B32" s="13"/>
      <c r="C32" s="14"/>
      <c r="D32" s="14"/>
      <c r="E32" s="14"/>
      <c r="F32" s="14"/>
      <c r="G32" s="17"/>
      <c r="H32" s="14"/>
      <c r="I32" s="14"/>
      <c r="J32" s="14"/>
      <c r="K32" s="14"/>
      <c r="L32" s="14"/>
      <c r="M32" s="14"/>
      <c r="N32" s="14"/>
      <c r="O32" s="14"/>
      <c r="P32" s="14"/>
      <c r="Q32" s="14"/>
      <c r="R32" s="14"/>
      <c r="S32" s="14"/>
      <c r="T32" s="14"/>
      <c r="U32" s="14"/>
      <c r="V32" s="14"/>
      <c r="W32" s="14"/>
      <c r="X32" s="14"/>
      <c r="Y32" s="14"/>
      <c r="Z32" s="14"/>
      <c r="AA32" s="14"/>
      <c r="AB32" s="14"/>
      <c r="AC32" s="14"/>
      <c r="AD32" s="14"/>
    </row>
    <row r="33" spans="2:52" ht="14.25" customHeight="1" x14ac:dyDescent="0.3">
      <c r="B33" s="6" t="s">
        <v>439</v>
      </c>
      <c r="C33" s="19"/>
      <c r="D33" s="5"/>
      <c r="E33" s="19"/>
      <c r="F33" s="5"/>
      <c r="G33" s="19"/>
      <c r="H33" s="5"/>
      <c r="I33" s="19"/>
      <c r="J33" s="5"/>
      <c r="K33" s="19"/>
      <c r="L33" s="5"/>
      <c r="M33" s="19"/>
      <c r="N33" s="5"/>
      <c r="O33" s="19"/>
      <c r="P33" s="5"/>
      <c r="Q33" s="19"/>
      <c r="R33" s="5"/>
      <c r="S33" s="19"/>
      <c r="T33" s="5"/>
      <c r="U33" s="19"/>
      <c r="V33" s="5"/>
      <c r="W33" s="19"/>
      <c r="X33" s="5"/>
      <c r="Y33" s="19"/>
      <c r="Z33" s="5"/>
      <c r="AA33" s="19"/>
      <c r="AC33" s="19"/>
    </row>
    <row r="34" spans="2:52" ht="14.25" customHeight="1" x14ac:dyDescent="0.3">
      <c r="B34" s="4" t="s">
        <v>133</v>
      </c>
    </row>
    <row r="35" spans="2:52" ht="14.25" customHeight="1" x14ac:dyDescent="0.3">
      <c r="B35" s="4"/>
    </row>
    <row r="36" spans="2:52" ht="30" customHeight="1" x14ac:dyDescent="0.3">
      <c r="B36" s="115" t="s">
        <v>93</v>
      </c>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row>
    <row r="37" spans="2:52" ht="14.25" customHeight="1" x14ac:dyDescent="0.3">
      <c r="B37" s="15" t="s">
        <v>27</v>
      </c>
      <c r="C37" s="125">
        <v>1976</v>
      </c>
      <c r="D37" s="126"/>
      <c r="E37" s="125">
        <v>1979</v>
      </c>
      <c r="F37" s="126"/>
      <c r="G37" s="125">
        <v>1982</v>
      </c>
      <c r="H37" s="126"/>
      <c r="I37" s="125">
        <v>1985</v>
      </c>
      <c r="J37" s="126"/>
      <c r="K37" s="129">
        <v>1989</v>
      </c>
      <c r="L37" s="126"/>
      <c r="M37" s="129">
        <v>1993</v>
      </c>
      <c r="N37" s="126"/>
      <c r="O37" s="129">
        <v>1997</v>
      </c>
      <c r="P37" s="126"/>
      <c r="Q37" s="125">
        <v>2001</v>
      </c>
      <c r="R37" s="126"/>
      <c r="S37" s="129">
        <v>2005</v>
      </c>
      <c r="T37" s="130"/>
      <c r="U37" s="125">
        <v>2009</v>
      </c>
      <c r="V37" s="126"/>
      <c r="W37" s="129">
        <v>2013</v>
      </c>
      <c r="X37" s="126"/>
      <c r="Y37" s="129">
        <v>2017</v>
      </c>
      <c r="Z37" s="126"/>
      <c r="AA37" s="125">
        <v>2021</v>
      </c>
      <c r="AB37" s="130"/>
      <c r="AC37" s="125">
        <v>2025</v>
      </c>
      <c r="AD37" s="130"/>
    </row>
    <row r="38" spans="2:52" ht="15" customHeight="1" x14ac:dyDescent="0.3">
      <c r="B38" s="134" t="s">
        <v>0</v>
      </c>
      <c r="C38" s="132">
        <v>44907</v>
      </c>
      <c r="D38" s="128"/>
      <c r="E38" s="132">
        <v>44911</v>
      </c>
      <c r="F38" s="128"/>
      <c r="G38" s="132">
        <v>44907</v>
      </c>
      <c r="H38" s="128"/>
      <c r="I38" s="132">
        <v>44910</v>
      </c>
      <c r="J38" s="128"/>
      <c r="K38" s="135">
        <v>44912</v>
      </c>
      <c r="L38" s="128"/>
      <c r="M38" s="135">
        <v>44907</v>
      </c>
      <c r="N38" s="128"/>
      <c r="O38" s="135">
        <v>44909</v>
      </c>
      <c r="P38" s="128"/>
      <c r="Q38" s="132">
        <v>44911</v>
      </c>
      <c r="R38" s="128"/>
      <c r="S38" s="119">
        <v>44843</v>
      </c>
      <c r="T38" s="118"/>
      <c r="U38" s="137">
        <v>44845</v>
      </c>
      <c r="V38" s="127"/>
      <c r="W38" s="135">
        <v>44833</v>
      </c>
      <c r="X38" s="128"/>
      <c r="Y38" s="135">
        <v>44835</v>
      </c>
      <c r="Z38" s="128"/>
      <c r="AA38" s="132">
        <v>44830</v>
      </c>
      <c r="AB38" s="133"/>
      <c r="AC38" s="132">
        <v>45942</v>
      </c>
      <c r="AD38" s="133"/>
    </row>
    <row r="39" spans="2:52" ht="14.25" customHeight="1" x14ac:dyDescent="0.3">
      <c r="B39" s="133"/>
      <c r="C39" s="71" t="s">
        <v>4</v>
      </c>
      <c r="D39" s="71" t="s">
        <v>5</v>
      </c>
      <c r="E39" s="71" t="s">
        <v>4</v>
      </c>
      <c r="F39" s="71" t="s">
        <v>5</v>
      </c>
      <c r="G39" s="71" t="s">
        <v>4</v>
      </c>
      <c r="H39" s="71" t="s">
        <v>5</v>
      </c>
      <c r="I39" s="71" t="s">
        <v>4</v>
      </c>
      <c r="J39" s="71" t="s">
        <v>5</v>
      </c>
      <c r="K39" s="71" t="s">
        <v>4</v>
      </c>
      <c r="L39" s="67" t="s">
        <v>5</v>
      </c>
      <c r="M39" s="71" t="s">
        <v>4</v>
      </c>
      <c r="N39" s="67" t="s">
        <v>5</v>
      </c>
      <c r="O39" s="68" t="s">
        <v>4</v>
      </c>
      <c r="P39" s="71" t="s">
        <v>5</v>
      </c>
      <c r="Q39" s="68" t="s">
        <v>4</v>
      </c>
      <c r="R39" s="72" t="s">
        <v>5</v>
      </c>
      <c r="S39" s="72" t="s">
        <v>4</v>
      </c>
      <c r="T39" s="72" t="s">
        <v>5</v>
      </c>
      <c r="U39" s="72" t="s">
        <v>4</v>
      </c>
      <c r="V39" s="71" t="s">
        <v>5</v>
      </c>
      <c r="W39" s="71" t="s">
        <v>4</v>
      </c>
      <c r="X39" s="71" t="s">
        <v>5</v>
      </c>
      <c r="Y39" s="68" t="s">
        <v>4</v>
      </c>
      <c r="Z39" s="71" t="s">
        <v>5</v>
      </c>
      <c r="AA39" s="68" t="s">
        <v>4</v>
      </c>
      <c r="AB39" s="71" t="s">
        <v>5</v>
      </c>
      <c r="AC39" s="68" t="s">
        <v>4</v>
      </c>
      <c r="AD39" s="71" t="s">
        <v>5</v>
      </c>
    </row>
    <row r="40" spans="2:52" ht="28.5" customHeight="1" x14ac:dyDescent="0.3">
      <c r="B40" s="10" t="s">
        <v>1</v>
      </c>
      <c r="C40" s="16">
        <v>4357</v>
      </c>
      <c r="D40" s="23">
        <v>100</v>
      </c>
      <c r="E40" s="16">
        <v>4667</v>
      </c>
      <c r="F40" s="23">
        <v>100</v>
      </c>
      <c r="G40" s="16">
        <v>5201</v>
      </c>
      <c r="H40" s="23">
        <v>100</v>
      </c>
      <c r="I40" s="16">
        <v>6175</v>
      </c>
      <c r="J40" s="23">
        <v>100</v>
      </c>
      <c r="K40" s="16">
        <v>6000</v>
      </c>
      <c r="L40" s="23">
        <v>100</v>
      </c>
      <c r="M40" s="16">
        <v>6377</v>
      </c>
      <c r="N40" s="23">
        <v>100</v>
      </c>
      <c r="O40" s="16">
        <v>6634</v>
      </c>
      <c r="P40" s="23">
        <v>100</v>
      </c>
      <c r="Q40" s="16">
        <v>6585</v>
      </c>
      <c r="R40" s="23">
        <v>100</v>
      </c>
      <c r="S40" s="16">
        <v>6739</v>
      </c>
      <c r="T40" s="23">
        <v>100</v>
      </c>
      <c r="U40" s="16">
        <v>6817</v>
      </c>
      <c r="V40" s="23">
        <v>100</v>
      </c>
      <c r="W40" s="16">
        <v>6377</v>
      </c>
      <c r="X40" s="23">
        <v>100</v>
      </c>
      <c r="Y40" s="16">
        <v>6025</v>
      </c>
      <c r="Z40" s="23">
        <v>100</v>
      </c>
      <c r="AA40" s="16">
        <v>5827</v>
      </c>
      <c r="AB40" s="23">
        <v>100</v>
      </c>
      <c r="AC40" s="16">
        <v>5609</v>
      </c>
      <c r="AD40" s="23">
        <v>100</v>
      </c>
      <c r="AF40" s="95"/>
      <c r="AH40" s="95"/>
      <c r="AJ40" s="95"/>
      <c r="AL40" s="95"/>
      <c r="AN40" s="95"/>
      <c r="AP40" s="95"/>
      <c r="AR40" s="95"/>
      <c r="AT40" s="95"/>
      <c r="AV40" s="95"/>
      <c r="AX40" s="95"/>
      <c r="AZ40" s="95"/>
    </row>
    <row r="41" spans="2:52" ht="28.5" customHeight="1" x14ac:dyDescent="0.3">
      <c r="B41" s="11" t="s">
        <v>28</v>
      </c>
      <c r="C41" s="16">
        <v>2034</v>
      </c>
      <c r="D41" s="23">
        <f>C41*100/C40</f>
        <v>46.683497819600646</v>
      </c>
      <c r="E41" s="16">
        <v>3031</v>
      </c>
      <c r="F41" s="23">
        <f>E41*100/E40</f>
        <v>64.945361045639601</v>
      </c>
      <c r="G41" s="16">
        <v>3407</v>
      </c>
      <c r="H41" s="23">
        <f>G41*100/G40</f>
        <v>65.506633339742351</v>
      </c>
      <c r="I41" s="16">
        <v>2917</v>
      </c>
      <c r="J41" s="23">
        <f>I41*100/I40</f>
        <v>47.238866396761132</v>
      </c>
      <c r="K41" s="16">
        <v>3225</v>
      </c>
      <c r="L41" s="23">
        <f>K41*100/K40</f>
        <v>53.75</v>
      </c>
      <c r="M41" s="16">
        <v>4057</v>
      </c>
      <c r="N41" s="23">
        <f>M41*100/M40</f>
        <v>63.619256703779207</v>
      </c>
      <c r="O41" s="16">
        <v>4147</v>
      </c>
      <c r="P41" s="23">
        <f>O41*100/O40</f>
        <v>62.511305396442566</v>
      </c>
      <c r="Q41" s="16">
        <v>3884</v>
      </c>
      <c r="R41" s="23">
        <f>Q41*100/Q40</f>
        <v>58.982536066818525</v>
      </c>
      <c r="S41" s="16">
        <v>4061</v>
      </c>
      <c r="T41" s="23">
        <f>S41*100/S40</f>
        <v>60.261166345155068</v>
      </c>
      <c r="U41" s="16">
        <v>3714</v>
      </c>
      <c r="V41" s="23">
        <f>U41*100/U40</f>
        <v>54.481443450198036</v>
      </c>
      <c r="W41" s="16">
        <v>3362</v>
      </c>
      <c r="X41" s="23">
        <f>W41*100/W40</f>
        <v>52.720715069782031</v>
      </c>
      <c r="Y41" s="16">
        <v>3176</v>
      </c>
      <c r="Z41" s="23">
        <f>Y41*100/Y40</f>
        <v>52.713692946058089</v>
      </c>
      <c r="AA41" s="16">
        <v>3286</v>
      </c>
      <c r="AB41" s="23">
        <f>AA41*100/AA40</f>
        <v>56.392654882443793</v>
      </c>
      <c r="AC41" s="16">
        <v>3010</v>
      </c>
      <c r="AD41" s="23">
        <f>AC41*100/AC40</f>
        <v>53.663754679978602</v>
      </c>
      <c r="AF41" s="95"/>
      <c r="AH41" s="95"/>
      <c r="AJ41" s="95"/>
      <c r="AL41" s="95"/>
      <c r="AN41" s="95"/>
      <c r="AP41" s="95"/>
      <c r="AR41" s="95"/>
      <c r="AT41" s="95"/>
      <c r="AV41" s="95"/>
      <c r="AX41" s="95"/>
      <c r="AZ41" s="95"/>
    </row>
    <row r="42" spans="2:52" ht="28.5" customHeight="1" x14ac:dyDescent="0.3">
      <c r="B42" s="11" t="s">
        <v>2</v>
      </c>
      <c r="C42" s="16">
        <v>15</v>
      </c>
      <c r="D42" s="23">
        <f t="shared" ref="D42" si="2">C42*100/C41</f>
        <v>0.73746312684365778</v>
      </c>
      <c r="E42" s="16">
        <v>14</v>
      </c>
      <c r="F42" s="23">
        <f t="shared" ref="F42" si="3">E42*100/E41</f>
        <v>0.46189376443418012</v>
      </c>
      <c r="G42" s="16">
        <v>42</v>
      </c>
      <c r="H42" s="23">
        <f>G42*100/G41</f>
        <v>1.2327560904021133</v>
      </c>
      <c r="I42" s="16">
        <v>72</v>
      </c>
      <c r="J42" s="23">
        <f>I42*100/I41</f>
        <v>2.46828933836133</v>
      </c>
      <c r="K42" s="16">
        <v>73</v>
      </c>
      <c r="L42" s="23">
        <f>K42*100/K41</f>
        <v>2.2635658914728682</v>
      </c>
      <c r="M42" s="16">
        <v>54</v>
      </c>
      <c r="N42" s="23">
        <f>M42*100/M41</f>
        <v>1.3310327828444664</v>
      </c>
      <c r="O42" s="16">
        <v>50</v>
      </c>
      <c r="P42" s="23">
        <f>O42*100/O41</f>
        <v>1.2056908608632746</v>
      </c>
      <c r="Q42" s="16">
        <v>60</v>
      </c>
      <c r="R42" s="23">
        <f>Q42*100/Q41</f>
        <v>1.544799176107106</v>
      </c>
      <c r="S42" s="16">
        <v>63</v>
      </c>
      <c r="T42" s="23">
        <f>S42*100/S41</f>
        <v>1.5513420339817778</v>
      </c>
      <c r="U42" s="16">
        <v>35</v>
      </c>
      <c r="V42" s="23">
        <f>U42*100/U41</f>
        <v>0.94238018309100702</v>
      </c>
      <c r="W42" s="16">
        <v>43</v>
      </c>
      <c r="X42" s="23">
        <f>W42*100/W41</f>
        <v>1.2790005948839975</v>
      </c>
      <c r="Y42" s="16">
        <v>38</v>
      </c>
      <c r="Z42" s="23">
        <f>Y42*100/Y41</f>
        <v>1.1964735516372795</v>
      </c>
      <c r="AA42" s="16">
        <v>19</v>
      </c>
      <c r="AB42" s="23">
        <f>AA42*100/AA41</f>
        <v>0.57821059038344491</v>
      </c>
      <c r="AC42" s="16">
        <v>16</v>
      </c>
      <c r="AD42" s="23">
        <f>AC42*100/AC41</f>
        <v>0.53156146179401997</v>
      </c>
      <c r="AF42" s="95"/>
      <c r="AH42" s="95"/>
      <c r="AJ42" s="95"/>
      <c r="AL42" s="95"/>
      <c r="AN42" s="95"/>
      <c r="AP42" s="95"/>
      <c r="AR42" s="95"/>
      <c r="AT42" s="95"/>
      <c r="AV42" s="95"/>
      <c r="AX42" s="95"/>
      <c r="AZ42" s="95"/>
    </row>
    <row r="43" spans="2:52" ht="28.5" customHeight="1" x14ac:dyDescent="0.3">
      <c r="B43" s="6" t="s">
        <v>3</v>
      </c>
      <c r="C43" s="22">
        <v>50</v>
      </c>
      <c r="D43" s="23">
        <f>C43*100/C41</f>
        <v>2.4582104228121926</v>
      </c>
      <c r="E43" s="22">
        <v>60</v>
      </c>
      <c r="F43" s="23">
        <f>E43*100/E41</f>
        <v>1.9795447047179149</v>
      </c>
      <c r="G43" s="22">
        <v>67</v>
      </c>
      <c r="H43" s="23">
        <f>G43*100/G41</f>
        <v>1.9665394775462284</v>
      </c>
      <c r="I43" s="22">
        <v>51</v>
      </c>
      <c r="J43" s="23">
        <f>I43*100/I41</f>
        <v>1.7483716146726089</v>
      </c>
      <c r="K43" s="16">
        <v>68</v>
      </c>
      <c r="L43" s="23">
        <f>K43*100/K41</f>
        <v>2.1085271317829459</v>
      </c>
      <c r="M43" s="16">
        <v>74</v>
      </c>
      <c r="N43" s="23">
        <f>M43*100/M41</f>
        <v>1.8240078876016761</v>
      </c>
      <c r="O43" s="16">
        <v>64</v>
      </c>
      <c r="P43" s="23">
        <f>O43*100/O41</f>
        <v>1.5432843019049916</v>
      </c>
      <c r="Q43" s="16">
        <v>55</v>
      </c>
      <c r="R43" s="23">
        <f>Q43*100/Q41</f>
        <v>1.4160659114315139</v>
      </c>
      <c r="S43" s="16">
        <v>82</v>
      </c>
      <c r="T43" s="23">
        <f>S43*100/S41</f>
        <v>2.0192070918492981</v>
      </c>
      <c r="U43" s="25">
        <v>61</v>
      </c>
      <c r="V43" s="23">
        <f>U43*100/U41</f>
        <v>1.6424340333871836</v>
      </c>
      <c r="W43" s="25">
        <v>140</v>
      </c>
      <c r="X43" s="23">
        <f>W43*100/W41</f>
        <v>4.1641879833432478</v>
      </c>
      <c r="Y43" s="25">
        <v>89</v>
      </c>
      <c r="Z43" s="23">
        <f>Y43*100/Y41</f>
        <v>2.8022670025188918</v>
      </c>
      <c r="AA43" s="25">
        <v>87</v>
      </c>
      <c r="AB43" s="23">
        <f>AA43*100/AA41</f>
        <v>2.6475958612294583</v>
      </c>
      <c r="AC43" s="25">
        <v>63</v>
      </c>
      <c r="AD43" s="23">
        <f>AC43*100/AC41</f>
        <v>2.0930232558139537</v>
      </c>
      <c r="AF43" s="95"/>
      <c r="AH43" s="95"/>
      <c r="AJ43" s="95"/>
      <c r="AL43" s="95"/>
      <c r="AN43" s="95"/>
      <c r="AP43" s="95"/>
      <c r="AR43" s="95"/>
      <c r="AT43" s="95"/>
      <c r="AV43" s="95"/>
      <c r="AX43" s="95"/>
      <c r="AZ43" s="95"/>
    </row>
    <row r="44" spans="2:52" ht="28.5" customHeight="1" x14ac:dyDescent="0.3">
      <c r="B44" s="6" t="s">
        <v>436</v>
      </c>
      <c r="C44" s="8"/>
      <c r="D44" s="8"/>
      <c r="E44" s="8"/>
      <c r="F44" s="8"/>
      <c r="G44" s="8"/>
      <c r="H44" s="8"/>
      <c r="I44" s="8"/>
      <c r="J44" s="8"/>
      <c r="K44" s="8"/>
      <c r="L44" s="8"/>
      <c r="M44" s="8"/>
      <c r="N44" s="8"/>
      <c r="O44" s="8"/>
      <c r="P44" s="8"/>
      <c r="Q44" s="8"/>
      <c r="R44" s="8"/>
      <c r="S44" s="8"/>
      <c r="T44" s="8"/>
      <c r="U44" s="8"/>
      <c r="V44" s="8"/>
      <c r="W44" s="8"/>
      <c r="X44" s="8"/>
      <c r="Y44" s="8"/>
      <c r="Z44" s="8"/>
      <c r="AA44" s="8"/>
      <c r="AB44" s="8"/>
      <c r="AC44" s="25">
        <v>18</v>
      </c>
      <c r="AD44" s="23">
        <f>AC44*100/AC41</f>
        <v>0.59800664451827246</v>
      </c>
      <c r="AF44" s="95"/>
      <c r="AH44" s="95"/>
      <c r="AJ44" s="95"/>
      <c r="AL44" s="95"/>
      <c r="AN44" s="95"/>
      <c r="AP44" s="95"/>
      <c r="AR44" s="95"/>
      <c r="AT44" s="95"/>
      <c r="AV44" s="95"/>
      <c r="AX44" s="95"/>
      <c r="AZ44" s="95"/>
    </row>
    <row r="45" spans="2:52" ht="28.5" customHeight="1" x14ac:dyDescent="0.3">
      <c r="B45" s="12" t="s">
        <v>6</v>
      </c>
      <c r="C45" s="9"/>
      <c r="D45" s="8"/>
      <c r="E45" s="16">
        <v>105</v>
      </c>
      <c r="F45" s="23">
        <f>E45*100/E41</f>
        <v>3.464203233256351</v>
      </c>
      <c r="G45" s="16">
        <v>111</v>
      </c>
      <c r="H45" s="23">
        <f>G45*100/G41</f>
        <v>3.2579982389198707</v>
      </c>
      <c r="I45" s="63">
        <v>106</v>
      </c>
      <c r="J45" s="24">
        <f>I45*100/I41</f>
        <v>3.6338704148097358</v>
      </c>
      <c r="K45" s="7"/>
      <c r="L45" s="8"/>
      <c r="M45" s="8"/>
      <c r="N45" s="8"/>
      <c r="O45" s="8"/>
      <c r="P45" s="8"/>
      <c r="Q45" s="8"/>
      <c r="R45" s="8"/>
      <c r="S45" s="7"/>
      <c r="T45" s="8"/>
      <c r="U45" s="8"/>
      <c r="V45" s="8"/>
      <c r="W45" s="8"/>
      <c r="X45" s="8"/>
      <c r="Y45" s="8"/>
      <c r="Z45" s="8"/>
      <c r="AA45" s="8"/>
      <c r="AB45" s="8"/>
      <c r="AC45" s="8"/>
      <c r="AD45" s="8"/>
      <c r="AF45" s="95"/>
      <c r="AH45" s="95"/>
      <c r="AJ45" s="95"/>
      <c r="AL45" s="95"/>
      <c r="AN45" s="95"/>
      <c r="AP45" s="95"/>
      <c r="AR45" s="95"/>
      <c r="AT45" s="95"/>
      <c r="AV45" s="95"/>
      <c r="AX45" s="95"/>
      <c r="AZ45" s="95"/>
    </row>
    <row r="46" spans="2:52" ht="28.5" customHeight="1" x14ac:dyDescent="0.3">
      <c r="B46" s="11" t="s">
        <v>7</v>
      </c>
      <c r="C46" s="9"/>
      <c r="D46" s="8"/>
      <c r="E46" s="7"/>
      <c r="F46" s="8"/>
      <c r="G46" s="7"/>
      <c r="H46" s="8"/>
      <c r="I46" s="7"/>
      <c r="J46" s="8"/>
      <c r="K46" s="7"/>
      <c r="L46" s="8"/>
      <c r="M46" s="8"/>
      <c r="N46" s="8"/>
      <c r="O46" s="8"/>
      <c r="P46" s="8"/>
      <c r="Q46" s="8"/>
      <c r="R46" s="8"/>
      <c r="S46" s="16">
        <v>177</v>
      </c>
      <c r="T46" s="23">
        <f>S46*100/S41</f>
        <v>4.3585323811869001</v>
      </c>
      <c r="U46" s="25">
        <v>153</v>
      </c>
      <c r="V46" s="23">
        <f>U46*100/U41</f>
        <v>4.1195476575121166</v>
      </c>
      <c r="W46" s="7"/>
      <c r="X46" s="8"/>
      <c r="Y46" s="7"/>
      <c r="Z46" s="8"/>
      <c r="AA46" s="7"/>
      <c r="AB46" s="8"/>
      <c r="AC46" s="7"/>
      <c r="AD46" s="8"/>
      <c r="AF46" s="95"/>
      <c r="AH46" s="95"/>
      <c r="AJ46" s="95"/>
      <c r="AL46" s="95"/>
      <c r="AN46" s="95"/>
      <c r="AP46" s="95"/>
      <c r="AR46" s="95"/>
      <c r="AT46" s="95"/>
      <c r="AV46" s="95"/>
      <c r="AX46" s="95"/>
      <c r="AZ46" s="95"/>
    </row>
    <row r="47" spans="2:52" ht="28.5" customHeight="1" x14ac:dyDescent="0.3">
      <c r="B47" s="12" t="s">
        <v>29</v>
      </c>
      <c r="C47" s="22">
        <v>240</v>
      </c>
      <c r="D47" s="23">
        <f>C47*100/C41</f>
        <v>11.799410029498524</v>
      </c>
      <c r="E47" s="25">
        <v>179</v>
      </c>
      <c r="F47" s="24">
        <f>E47*100/E41</f>
        <v>5.9056417024084462</v>
      </c>
      <c r="G47" s="25">
        <v>177</v>
      </c>
      <c r="H47" s="24">
        <f>G47*100/G41</f>
        <v>5.1951863809803349</v>
      </c>
      <c r="I47" s="25">
        <v>187</v>
      </c>
      <c r="J47" s="24">
        <f>I47*100/I41</f>
        <v>6.4106959204662326</v>
      </c>
      <c r="K47" s="7"/>
      <c r="L47" s="8"/>
      <c r="M47" s="8"/>
      <c r="N47" s="8"/>
      <c r="O47" s="8"/>
      <c r="P47" s="8"/>
      <c r="Q47" s="8"/>
      <c r="R47" s="8"/>
      <c r="S47" s="7"/>
      <c r="T47" s="8"/>
      <c r="U47" s="8"/>
      <c r="V47" s="8"/>
      <c r="W47" s="8"/>
      <c r="X47" s="8"/>
      <c r="Y47" s="8"/>
      <c r="Z47" s="8"/>
      <c r="AA47" s="8"/>
      <c r="AB47" s="8"/>
      <c r="AC47" s="8"/>
      <c r="AD47" s="8"/>
      <c r="AF47" s="95"/>
      <c r="AH47" s="95"/>
      <c r="AJ47" s="95"/>
      <c r="AL47" s="95"/>
      <c r="AN47" s="95"/>
      <c r="AP47" s="95"/>
      <c r="AR47" s="95"/>
      <c r="AT47" s="95"/>
      <c r="AV47" s="95"/>
      <c r="AX47" s="95"/>
      <c r="AZ47" s="95"/>
    </row>
    <row r="48" spans="2:52" ht="28.5" customHeight="1" x14ac:dyDescent="0.3">
      <c r="B48" s="12" t="s">
        <v>8</v>
      </c>
      <c r="C48" s="7"/>
      <c r="D48" s="8"/>
      <c r="E48" s="8"/>
      <c r="F48" s="8"/>
      <c r="G48" s="8"/>
      <c r="H48" s="8"/>
      <c r="I48" s="8"/>
      <c r="J48" s="8"/>
      <c r="K48" s="7"/>
      <c r="L48" s="8"/>
      <c r="M48" s="16">
        <v>556</v>
      </c>
      <c r="N48" s="23">
        <f>M48*100/M41</f>
        <v>13.704707912250431</v>
      </c>
      <c r="O48" s="16">
        <v>249</v>
      </c>
      <c r="P48" s="23">
        <f>O48*100/O41</f>
        <v>6.0043404870991077</v>
      </c>
      <c r="Q48" s="8"/>
      <c r="R48" s="8"/>
      <c r="S48" s="16">
        <v>253</v>
      </c>
      <c r="T48" s="23">
        <f>S48*100/S41</f>
        <v>6.2299926126569813</v>
      </c>
      <c r="U48" s="25">
        <v>372</v>
      </c>
      <c r="V48" s="23">
        <f>U48*100/U41</f>
        <v>10.016155088852988</v>
      </c>
      <c r="W48" s="8"/>
      <c r="X48" s="8"/>
      <c r="Y48" s="8"/>
      <c r="Z48" s="8"/>
      <c r="AA48" s="8"/>
      <c r="AB48" s="8"/>
      <c r="AC48" s="8"/>
      <c r="AD48" s="8"/>
      <c r="AF48" s="95"/>
      <c r="AH48" s="95"/>
      <c r="AJ48" s="95"/>
      <c r="AL48" s="95"/>
      <c r="AN48" s="95"/>
      <c r="AP48" s="95"/>
      <c r="AR48" s="95"/>
      <c r="AT48" s="95"/>
      <c r="AV48" s="95"/>
      <c r="AX48" s="95"/>
      <c r="AZ48" s="95"/>
    </row>
    <row r="49" spans="2:52" ht="28.5" customHeight="1" x14ac:dyDescent="0.3">
      <c r="B49" s="12" t="s">
        <v>10</v>
      </c>
      <c r="C49" s="7"/>
      <c r="D49" s="8"/>
      <c r="E49" s="8"/>
      <c r="F49" s="8"/>
      <c r="G49" s="8"/>
      <c r="H49" s="8"/>
      <c r="I49" s="8"/>
      <c r="J49" s="8"/>
      <c r="K49" s="7"/>
      <c r="L49" s="8"/>
      <c r="M49" s="8"/>
      <c r="N49" s="8"/>
      <c r="O49" s="8"/>
      <c r="P49" s="8"/>
      <c r="Q49" s="8"/>
      <c r="R49" s="8"/>
      <c r="S49" s="8"/>
      <c r="T49" s="8"/>
      <c r="U49" s="8"/>
      <c r="V49" s="8"/>
      <c r="W49" s="8"/>
      <c r="X49" s="8"/>
      <c r="Y49" s="8"/>
      <c r="Z49" s="8"/>
      <c r="AA49" s="8"/>
      <c r="AB49" s="8"/>
      <c r="AC49" s="25">
        <v>354</v>
      </c>
      <c r="AD49" s="23">
        <f>AC49*100/AC41</f>
        <v>11.76079734219269</v>
      </c>
      <c r="AF49" s="95"/>
      <c r="AH49" s="95"/>
      <c r="AJ49" s="95"/>
      <c r="AL49" s="95"/>
      <c r="AN49" s="95"/>
      <c r="AP49" s="95"/>
      <c r="AR49" s="95"/>
      <c r="AT49" s="95"/>
      <c r="AV49" s="95"/>
      <c r="AX49" s="95"/>
      <c r="AZ49" s="95"/>
    </row>
    <row r="50" spans="2:52" ht="28.5" customHeight="1" x14ac:dyDescent="0.3">
      <c r="B50" s="12" t="s">
        <v>31</v>
      </c>
      <c r="C50" s="25">
        <v>51</v>
      </c>
      <c r="D50" s="24">
        <f>C50*100/C41</f>
        <v>2.5073746312684366</v>
      </c>
      <c r="E50" s="9"/>
      <c r="F50" s="8"/>
      <c r="G50" s="8"/>
      <c r="H50" s="8"/>
      <c r="I50" s="7"/>
      <c r="J50" s="8"/>
      <c r="K50" s="7"/>
      <c r="L50" s="8"/>
      <c r="M50" s="8"/>
      <c r="N50" s="8"/>
      <c r="O50" s="8"/>
      <c r="P50" s="8"/>
      <c r="Q50" s="8"/>
      <c r="R50" s="8"/>
      <c r="S50" s="7"/>
      <c r="T50" s="8"/>
      <c r="U50" s="7"/>
      <c r="V50" s="8"/>
      <c r="W50" s="7"/>
      <c r="X50" s="8"/>
      <c r="Y50" s="7"/>
      <c r="Z50" s="8"/>
      <c r="AA50" s="7"/>
      <c r="AB50" s="8"/>
      <c r="AC50" s="7"/>
      <c r="AD50" s="8"/>
      <c r="AF50" s="95"/>
      <c r="AH50" s="95"/>
      <c r="AJ50" s="95"/>
      <c r="AL50" s="95"/>
      <c r="AN50" s="95"/>
      <c r="AP50" s="95"/>
      <c r="AR50" s="95"/>
      <c r="AT50" s="95"/>
      <c r="AV50" s="95"/>
      <c r="AX50" s="95"/>
      <c r="AZ50" s="95"/>
    </row>
    <row r="51" spans="2:52" ht="28.5" customHeight="1" x14ac:dyDescent="0.3">
      <c r="B51" s="11" t="s">
        <v>30</v>
      </c>
      <c r="C51" s="25">
        <v>115</v>
      </c>
      <c r="D51" s="24">
        <f>C51*100/C41</f>
        <v>5.6538839724680434</v>
      </c>
      <c r="E51" s="9"/>
      <c r="F51" s="8"/>
      <c r="G51" s="8"/>
      <c r="H51" s="8"/>
      <c r="I51" s="7"/>
      <c r="J51" s="8"/>
      <c r="K51" s="7"/>
      <c r="L51" s="8"/>
      <c r="M51" s="8"/>
      <c r="N51" s="8"/>
      <c r="O51" s="8"/>
      <c r="P51" s="8"/>
      <c r="Q51" s="8"/>
      <c r="R51" s="8"/>
      <c r="S51" s="7"/>
      <c r="T51" s="8"/>
      <c r="U51" s="7"/>
      <c r="V51" s="8"/>
      <c r="W51" s="7"/>
      <c r="X51" s="8"/>
      <c r="Y51" s="7"/>
      <c r="Z51" s="8"/>
      <c r="AA51" s="7"/>
      <c r="AB51" s="8"/>
      <c r="AC51" s="7"/>
      <c r="AD51" s="8"/>
      <c r="AF51" s="95"/>
      <c r="AH51" s="95"/>
      <c r="AJ51" s="95"/>
      <c r="AL51" s="95"/>
      <c r="AN51" s="95"/>
      <c r="AP51" s="95"/>
      <c r="AR51" s="95"/>
      <c r="AT51" s="95"/>
      <c r="AV51" s="95"/>
      <c r="AX51" s="95"/>
      <c r="AZ51" s="95"/>
    </row>
    <row r="52" spans="2:52" ht="28.5" customHeight="1" x14ac:dyDescent="0.3">
      <c r="B52" s="11" t="s">
        <v>12</v>
      </c>
      <c r="C52" s="7"/>
      <c r="D52" s="8"/>
      <c r="E52" s="9"/>
      <c r="F52" s="8"/>
      <c r="G52" s="8"/>
      <c r="H52" s="8"/>
      <c r="I52" s="8"/>
      <c r="J52" s="8"/>
      <c r="K52" s="7"/>
      <c r="L52" s="8"/>
      <c r="M52" s="8"/>
      <c r="N52" s="8"/>
      <c r="O52" s="8"/>
      <c r="P52" s="8"/>
      <c r="Q52" s="8"/>
      <c r="R52" s="8"/>
      <c r="S52" s="7"/>
      <c r="T52" s="8"/>
      <c r="U52" s="7"/>
      <c r="V52" s="8"/>
      <c r="W52" s="7"/>
      <c r="X52" s="8"/>
      <c r="Y52" s="7"/>
      <c r="Z52" s="8"/>
      <c r="AA52" s="25">
        <v>89</v>
      </c>
      <c r="AB52" s="23">
        <f>AA52*100/AA41</f>
        <v>2.7084601339013998</v>
      </c>
      <c r="AC52" s="25">
        <v>454</v>
      </c>
      <c r="AD52" s="23">
        <f>AC52*100/AC41</f>
        <v>15.083056478405316</v>
      </c>
      <c r="AF52" s="95"/>
      <c r="AH52" s="95"/>
      <c r="AJ52" s="95"/>
      <c r="AL52" s="95"/>
      <c r="AN52" s="95"/>
      <c r="AP52" s="95"/>
      <c r="AR52" s="95"/>
      <c r="AT52" s="95"/>
      <c r="AV52" s="95"/>
      <c r="AX52" s="95"/>
      <c r="AZ52" s="95"/>
    </row>
    <row r="53" spans="2:52" ht="28.5" customHeight="1" x14ac:dyDescent="0.3">
      <c r="B53" s="11" t="s">
        <v>68</v>
      </c>
      <c r="C53" s="7"/>
      <c r="D53" s="8"/>
      <c r="E53" s="9"/>
      <c r="F53" s="8"/>
      <c r="G53" s="8"/>
      <c r="H53" s="8"/>
      <c r="I53" s="8"/>
      <c r="J53" s="8"/>
      <c r="K53" s="7"/>
      <c r="L53" s="8"/>
      <c r="M53" s="8"/>
      <c r="N53" s="8"/>
      <c r="O53" s="8"/>
      <c r="P53" s="8"/>
      <c r="Q53" s="8"/>
      <c r="R53" s="8"/>
      <c r="S53" s="7"/>
      <c r="T53" s="8"/>
      <c r="U53" s="7"/>
      <c r="V53" s="8"/>
      <c r="W53" s="16">
        <v>661</v>
      </c>
      <c r="X53" s="23">
        <f>W53*100/W41</f>
        <v>19.660916121356337</v>
      </c>
      <c r="Y53" s="7"/>
      <c r="Z53" s="8"/>
      <c r="AA53" s="8"/>
      <c r="AB53" s="8"/>
      <c r="AC53" s="8"/>
      <c r="AD53" s="8"/>
      <c r="AF53" s="95"/>
      <c r="AH53" s="95"/>
      <c r="AJ53" s="95"/>
      <c r="AL53" s="95"/>
      <c r="AN53" s="95"/>
      <c r="AP53" s="95"/>
      <c r="AR53" s="95"/>
      <c r="AT53" s="95"/>
      <c r="AV53" s="95"/>
      <c r="AX53" s="95"/>
      <c r="AZ53" s="95"/>
    </row>
    <row r="54" spans="2:52" ht="28.5" customHeight="1" x14ac:dyDescent="0.3">
      <c r="B54" s="11" t="s">
        <v>13</v>
      </c>
      <c r="C54" s="7"/>
      <c r="D54" s="8"/>
      <c r="E54" s="9"/>
      <c r="F54" s="8"/>
      <c r="G54" s="8"/>
      <c r="H54" s="8"/>
      <c r="I54" s="8"/>
      <c r="J54" s="8"/>
      <c r="K54" s="7"/>
      <c r="L54" s="8"/>
      <c r="M54" s="8"/>
      <c r="N54" s="8"/>
      <c r="O54" s="8"/>
      <c r="P54" s="8"/>
      <c r="Q54" s="8"/>
      <c r="R54" s="8"/>
      <c r="S54" s="7"/>
      <c r="T54" s="8"/>
      <c r="U54" s="25">
        <v>202</v>
      </c>
      <c r="V54" s="23">
        <f>U54*100/U41</f>
        <v>5.4388799138395258</v>
      </c>
      <c r="W54" s="7"/>
      <c r="X54" s="8"/>
      <c r="Y54" s="7"/>
      <c r="Z54" s="8"/>
      <c r="AA54" s="7"/>
      <c r="AB54" s="8"/>
      <c r="AC54" s="7"/>
      <c r="AD54" s="8"/>
      <c r="AF54" s="95"/>
      <c r="AH54" s="95"/>
      <c r="AJ54" s="95"/>
      <c r="AL54" s="95"/>
      <c r="AN54" s="95"/>
      <c r="AP54" s="95"/>
      <c r="AR54" s="95"/>
      <c r="AT54" s="95"/>
      <c r="AV54" s="95"/>
      <c r="AX54" s="95"/>
      <c r="AZ54" s="95"/>
    </row>
    <row r="55" spans="2:52" ht="28.5" customHeight="1" x14ac:dyDescent="0.3">
      <c r="B55" s="11" t="s">
        <v>44</v>
      </c>
      <c r="C55" s="7"/>
      <c r="D55" s="8"/>
      <c r="E55" s="9"/>
      <c r="F55" s="8"/>
      <c r="G55" s="8"/>
      <c r="H55" s="8"/>
      <c r="I55" s="8"/>
      <c r="J55" s="8"/>
      <c r="K55" s="7"/>
      <c r="L55" s="8"/>
      <c r="M55" s="8"/>
      <c r="N55" s="8"/>
      <c r="O55" s="8"/>
      <c r="P55" s="8"/>
      <c r="Q55" s="8"/>
      <c r="R55" s="8"/>
      <c r="S55" s="7"/>
      <c r="T55" s="8"/>
      <c r="U55" s="8"/>
      <c r="V55" s="8"/>
      <c r="W55" s="8"/>
      <c r="X55" s="8"/>
      <c r="Y55" s="25">
        <v>154</v>
      </c>
      <c r="Z55" s="23">
        <f>Y55*100/Y41</f>
        <v>4.8488664987405539</v>
      </c>
      <c r="AA55" s="8"/>
      <c r="AB55" s="8"/>
      <c r="AC55" s="8"/>
      <c r="AD55" s="8"/>
      <c r="AF55" s="95"/>
      <c r="AH55" s="95"/>
      <c r="AJ55" s="95"/>
      <c r="AL55" s="95"/>
      <c r="AN55" s="95"/>
      <c r="AP55" s="95"/>
      <c r="AR55" s="95"/>
      <c r="AT55" s="95"/>
      <c r="AV55" s="95"/>
      <c r="AX55" s="95"/>
      <c r="AZ55" s="95"/>
    </row>
    <row r="56" spans="2:52" ht="28.5" customHeight="1" x14ac:dyDescent="0.3">
      <c r="B56" s="12" t="s">
        <v>435</v>
      </c>
      <c r="C56" s="7"/>
      <c r="D56" s="8"/>
      <c r="E56" s="9"/>
      <c r="F56" s="8"/>
      <c r="G56" s="8"/>
      <c r="H56" s="8"/>
      <c r="I56" s="8"/>
      <c r="J56" s="8"/>
      <c r="K56" s="7"/>
      <c r="L56" s="8"/>
      <c r="M56" s="8"/>
      <c r="N56" s="8"/>
      <c r="O56" s="8"/>
      <c r="P56" s="8"/>
      <c r="Q56" s="8"/>
      <c r="R56" s="8"/>
      <c r="S56" s="7"/>
      <c r="T56" s="8"/>
      <c r="U56" s="8"/>
      <c r="V56" s="8"/>
      <c r="W56" s="8"/>
      <c r="X56" s="8"/>
      <c r="Y56" s="8"/>
      <c r="Z56" s="8"/>
      <c r="AA56" s="8"/>
      <c r="AB56" s="8"/>
      <c r="AC56" s="25">
        <v>37</v>
      </c>
      <c r="AD56" s="23">
        <f>AC56*100/AC41</f>
        <v>1.2292358803986712</v>
      </c>
      <c r="AF56" s="95"/>
      <c r="AH56" s="95"/>
      <c r="AJ56" s="95"/>
      <c r="AL56" s="95"/>
      <c r="AN56" s="95"/>
      <c r="AP56" s="95"/>
      <c r="AR56" s="95"/>
      <c r="AT56" s="95"/>
      <c r="AV56" s="95"/>
      <c r="AX56" s="95"/>
      <c r="AZ56" s="95"/>
    </row>
    <row r="57" spans="2:52" ht="28.5" customHeight="1" x14ac:dyDescent="0.3">
      <c r="B57" s="12" t="s">
        <v>15</v>
      </c>
      <c r="C57" s="7"/>
      <c r="D57" s="8"/>
      <c r="E57" s="9"/>
      <c r="F57" s="8"/>
      <c r="G57" s="8"/>
      <c r="H57" s="8"/>
      <c r="I57" s="8"/>
      <c r="J57" s="8"/>
      <c r="K57" s="16">
        <v>80</v>
      </c>
      <c r="L57" s="23">
        <f>K57*100/K41</f>
        <v>2.4806201550387597</v>
      </c>
      <c r="M57" s="16">
        <v>93</v>
      </c>
      <c r="N57" s="23">
        <f>M57*100/M41</f>
        <v>2.2923342371210254</v>
      </c>
      <c r="O57" s="16">
        <v>198</v>
      </c>
      <c r="P57" s="23">
        <f>O57*100/O41</f>
        <v>4.7745358090185679</v>
      </c>
      <c r="Q57" s="16">
        <v>232</v>
      </c>
      <c r="R57" s="23">
        <f>Q57*100/Q41</f>
        <v>5.9732234809474765</v>
      </c>
      <c r="S57" s="16">
        <v>322</v>
      </c>
      <c r="T57" s="23">
        <f>S57*100/S41</f>
        <v>7.9290815070179761</v>
      </c>
      <c r="U57" s="25">
        <v>260</v>
      </c>
      <c r="V57" s="23">
        <f>U57*100/U41</f>
        <v>7.0005385029617662</v>
      </c>
      <c r="W57" s="25">
        <v>351</v>
      </c>
      <c r="X57" s="23">
        <f>W57*100/W41</f>
        <v>10.440214158239144</v>
      </c>
      <c r="Y57" s="25">
        <v>179</v>
      </c>
      <c r="Z57" s="23">
        <f>Y57*100/Y41</f>
        <v>5.6360201511335015</v>
      </c>
      <c r="AA57" s="25">
        <v>107</v>
      </c>
      <c r="AB57" s="23">
        <f>AA57*100/AA41</f>
        <v>3.2562385879488742</v>
      </c>
      <c r="AC57" s="25">
        <v>70</v>
      </c>
      <c r="AD57" s="23">
        <f>AC57*100/AC41</f>
        <v>2.3255813953488373</v>
      </c>
      <c r="AF57" s="95"/>
      <c r="AH57" s="95"/>
      <c r="AJ57" s="95"/>
      <c r="AL57" s="95"/>
      <c r="AN57" s="95"/>
      <c r="AP57" s="95"/>
      <c r="AR57" s="95"/>
      <c r="AT57" s="95"/>
      <c r="AV57" s="95"/>
      <c r="AX57" s="95"/>
      <c r="AZ57" s="95"/>
    </row>
    <row r="58" spans="2:52" ht="28.5" customHeight="1" x14ac:dyDescent="0.3">
      <c r="B58" s="12" t="s">
        <v>19</v>
      </c>
      <c r="C58" s="16">
        <v>954</v>
      </c>
      <c r="D58" s="23">
        <f>C58*100/C41</f>
        <v>46.902654867256636</v>
      </c>
      <c r="E58" s="16">
        <v>1931</v>
      </c>
      <c r="F58" s="23">
        <f>E58*100/E41</f>
        <v>63.708347080171563</v>
      </c>
      <c r="G58" s="16">
        <v>1908</v>
      </c>
      <c r="H58" s="23">
        <f>G58*100/G41</f>
        <v>56.002348106838859</v>
      </c>
      <c r="I58" s="16">
        <v>1848</v>
      </c>
      <c r="J58" s="23">
        <f>I58*100/I41</f>
        <v>63.35275968460747</v>
      </c>
      <c r="K58" s="16">
        <v>1664</v>
      </c>
      <c r="L58" s="23">
        <f>K58*100/K41</f>
        <v>51.596899224806201</v>
      </c>
      <c r="M58" s="16">
        <v>1630</v>
      </c>
      <c r="N58" s="23">
        <f>M58*100/M41</f>
        <v>40.177471037712593</v>
      </c>
      <c r="O58" s="16">
        <v>2326</v>
      </c>
      <c r="P58" s="23">
        <f>O58*100/O41</f>
        <v>56.088738847359537</v>
      </c>
      <c r="Q58" s="16">
        <v>2413</v>
      </c>
      <c r="R58" s="23">
        <f>Q58*100/Q41</f>
        <v>62.126673532440783</v>
      </c>
      <c r="S58" s="16">
        <v>2321</v>
      </c>
      <c r="T58" s="23">
        <f>S58*100/S41</f>
        <v>57.153410490027085</v>
      </c>
      <c r="U58" s="25">
        <v>1982</v>
      </c>
      <c r="V58" s="23">
        <f>U58*100/U41</f>
        <v>53.365643511039309</v>
      </c>
      <c r="W58" s="25">
        <v>1146</v>
      </c>
      <c r="X58" s="23">
        <f>W58*100/W41</f>
        <v>34.08685306365259</v>
      </c>
      <c r="Y58" s="25">
        <v>1483</v>
      </c>
      <c r="Z58" s="23">
        <f>Y58*100/Y41</f>
        <v>46.693954659949625</v>
      </c>
      <c r="AA58" s="8"/>
      <c r="AB58" s="8"/>
      <c r="AC58" s="8"/>
      <c r="AD58" s="8"/>
      <c r="AF58" s="95"/>
      <c r="AH58" s="95"/>
      <c r="AJ58" s="95"/>
      <c r="AL58" s="95"/>
      <c r="AN58" s="95"/>
      <c r="AP58" s="95"/>
      <c r="AR58" s="95"/>
      <c r="AT58" s="95"/>
      <c r="AV58" s="95"/>
      <c r="AX58" s="95"/>
      <c r="AZ58" s="95"/>
    </row>
    <row r="59" spans="2:52" ht="28.5" customHeight="1" x14ac:dyDescent="0.3">
      <c r="B59" s="64" t="s">
        <v>47</v>
      </c>
      <c r="C59" s="7"/>
      <c r="D59" s="8"/>
      <c r="E59" s="7"/>
      <c r="F59" s="8"/>
      <c r="G59" s="7"/>
      <c r="H59" s="8"/>
      <c r="I59" s="7"/>
      <c r="J59" s="8"/>
      <c r="K59" s="7"/>
      <c r="L59" s="8"/>
      <c r="M59" s="7"/>
      <c r="N59" s="8"/>
      <c r="O59" s="7"/>
      <c r="P59" s="8"/>
      <c r="Q59" s="7"/>
      <c r="R59" s="8"/>
      <c r="S59" s="7"/>
      <c r="T59" s="8"/>
      <c r="U59" s="7"/>
      <c r="V59" s="8"/>
      <c r="W59" s="7"/>
      <c r="X59" s="8"/>
      <c r="Y59" s="7"/>
      <c r="Z59" s="8"/>
      <c r="AA59" s="25">
        <v>1740</v>
      </c>
      <c r="AB59" s="23">
        <f>AA59*100/AA41</f>
        <v>52.951917224589167</v>
      </c>
      <c r="AC59" s="25">
        <v>1533</v>
      </c>
      <c r="AD59" s="23">
        <f>AC59*100/AC41</f>
        <v>50.930232558139537</v>
      </c>
      <c r="AF59" s="95"/>
      <c r="AH59" s="95"/>
      <c r="AJ59" s="95"/>
      <c r="AL59" s="95"/>
      <c r="AN59" s="95"/>
      <c r="AP59" s="95"/>
      <c r="AR59" s="95"/>
      <c r="AT59" s="95"/>
      <c r="AV59" s="95"/>
      <c r="AX59" s="95"/>
      <c r="AZ59" s="95"/>
    </row>
    <row r="60" spans="2:52" ht="28.5" customHeight="1" x14ac:dyDescent="0.3">
      <c r="B60" s="12" t="s">
        <v>49</v>
      </c>
      <c r="C60" s="7"/>
      <c r="D60" s="8"/>
      <c r="E60" s="7"/>
      <c r="F60" s="8"/>
      <c r="G60" s="7"/>
      <c r="H60" s="8"/>
      <c r="I60" s="7"/>
      <c r="J60" s="8"/>
      <c r="K60" s="7"/>
      <c r="L60" s="8"/>
      <c r="M60" s="7"/>
      <c r="N60" s="8"/>
      <c r="O60" s="7"/>
      <c r="P60" s="8"/>
      <c r="Q60" s="7"/>
      <c r="R60" s="8"/>
      <c r="S60" s="7"/>
      <c r="T60" s="8"/>
      <c r="U60" s="7"/>
      <c r="V60" s="8"/>
      <c r="W60" s="7"/>
      <c r="X60" s="8"/>
      <c r="Y60" s="25">
        <v>297</v>
      </c>
      <c r="Z60" s="23">
        <f>Y60*100/Y41</f>
        <v>9.3513853904282112</v>
      </c>
      <c r="AA60" s="7"/>
      <c r="AB60" s="8"/>
      <c r="AC60" s="7"/>
      <c r="AD60" s="8"/>
      <c r="AF60" s="95"/>
      <c r="AH60" s="95"/>
      <c r="AJ60" s="95"/>
      <c r="AL60" s="95"/>
      <c r="AN60" s="95"/>
      <c r="AP60" s="95"/>
      <c r="AR60" s="95"/>
      <c r="AT60" s="95"/>
      <c r="AV60" s="95"/>
      <c r="AX60" s="95"/>
      <c r="AZ60" s="95"/>
    </row>
    <row r="61" spans="2:52" ht="28.5" customHeight="1" x14ac:dyDescent="0.3">
      <c r="B61" s="12" t="s">
        <v>20</v>
      </c>
      <c r="C61" s="25">
        <v>609</v>
      </c>
      <c r="D61" s="24">
        <f>C61*100/C41</f>
        <v>29.941002949852507</v>
      </c>
      <c r="E61" s="16">
        <v>599</v>
      </c>
      <c r="F61" s="23">
        <f>E61*100/E41</f>
        <v>19.762454635433851</v>
      </c>
      <c r="G61" s="16">
        <v>990</v>
      </c>
      <c r="H61" s="23">
        <f>G61*100/G41</f>
        <v>29.057822130906956</v>
      </c>
      <c r="I61" s="16">
        <v>493</v>
      </c>
      <c r="J61" s="23">
        <f>I61*100/I41</f>
        <v>16.900925608501886</v>
      </c>
      <c r="K61" s="7"/>
      <c r="L61" s="8"/>
      <c r="M61" s="16">
        <v>1329</v>
      </c>
      <c r="N61" s="23">
        <f>M61*100/M41</f>
        <v>32.758195711116592</v>
      </c>
      <c r="O61" s="16">
        <v>1035</v>
      </c>
      <c r="P61" s="23">
        <f>O61*100/O41</f>
        <v>24.957800819869785</v>
      </c>
      <c r="Q61" s="7"/>
      <c r="R61" s="8"/>
      <c r="S61" s="16">
        <v>843</v>
      </c>
      <c r="T61" s="23">
        <f>S61*100/S41</f>
        <v>20.758433883279981</v>
      </c>
      <c r="U61" s="25">
        <v>649</v>
      </c>
      <c r="V61" s="23">
        <f>U61*100/U41</f>
        <v>17.474421109316101</v>
      </c>
      <c r="W61" s="7"/>
      <c r="X61" s="21"/>
      <c r="Y61" s="7"/>
      <c r="Z61" s="21"/>
      <c r="AA61" s="7"/>
      <c r="AB61" s="9"/>
      <c r="AC61" s="25">
        <v>312</v>
      </c>
      <c r="AD61" s="23">
        <f>AC61*100/AC41</f>
        <v>10.365448504983389</v>
      </c>
      <c r="AF61" s="95"/>
      <c r="AH61" s="95"/>
      <c r="AJ61" s="95"/>
      <c r="AL61" s="95"/>
      <c r="AN61" s="95"/>
      <c r="AP61" s="95"/>
      <c r="AR61" s="95"/>
      <c r="AT61" s="95"/>
      <c r="AV61" s="95"/>
      <c r="AX61" s="95"/>
      <c r="AZ61" s="95"/>
    </row>
    <row r="62" spans="2:52" ht="28.5" customHeight="1" x14ac:dyDescent="0.3">
      <c r="B62" s="12" t="s">
        <v>40</v>
      </c>
      <c r="C62" s="7"/>
      <c r="D62" s="8"/>
      <c r="E62" s="7"/>
      <c r="F62" s="8"/>
      <c r="G62" s="7"/>
      <c r="H62" s="8"/>
      <c r="I62" s="7"/>
      <c r="J62" s="8"/>
      <c r="K62" s="16">
        <v>1124</v>
      </c>
      <c r="L62" s="23">
        <f>K62*100/K41</f>
        <v>34.852713178294572</v>
      </c>
      <c r="M62" s="50"/>
      <c r="N62" s="8"/>
      <c r="O62" s="8"/>
      <c r="P62" s="8"/>
      <c r="Q62" s="16">
        <v>882</v>
      </c>
      <c r="R62" s="23">
        <f>Q62*100/Q41</f>
        <v>22.708547888774458</v>
      </c>
      <c r="S62" s="7"/>
      <c r="T62" s="8"/>
      <c r="U62" s="7"/>
      <c r="V62" s="8"/>
      <c r="W62" s="7"/>
      <c r="X62" s="8"/>
      <c r="Y62" s="7"/>
      <c r="Z62" s="8"/>
      <c r="AA62" s="7"/>
      <c r="AB62" s="8"/>
      <c r="AC62" s="7"/>
      <c r="AD62" s="8"/>
      <c r="AF62" s="95"/>
      <c r="AH62" s="95"/>
      <c r="AJ62" s="95"/>
      <c r="AL62" s="95"/>
      <c r="AN62" s="95"/>
      <c r="AP62" s="95"/>
      <c r="AR62" s="95"/>
      <c r="AT62" s="95"/>
      <c r="AV62" s="95"/>
      <c r="AX62" s="95"/>
      <c r="AZ62" s="95"/>
    </row>
    <row r="63" spans="2:52" ht="28.5" customHeight="1" x14ac:dyDescent="0.3">
      <c r="B63" s="11" t="s">
        <v>21</v>
      </c>
      <c r="C63" s="7"/>
      <c r="D63" s="8"/>
      <c r="E63" s="7"/>
      <c r="F63" s="8"/>
      <c r="G63" s="7"/>
      <c r="H63" s="8"/>
      <c r="I63" s="7"/>
      <c r="J63" s="8"/>
      <c r="K63" s="7"/>
      <c r="L63" s="8"/>
      <c r="M63" s="25">
        <v>89</v>
      </c>
      <c r="N63" s="23">
        <f>M63*100/M41</f>
        <v>2.1937392161695835</v>
      </c>
      <c r="O63" s="8"/>
      <c r="P63" s="8"/>
      <c r="Q63" s="9"/>
      <c r="R63" s="8"/>
      <c r="S63" s="7"/>
      <c r="T63" s="8"/>
      <c r="U63" s="7"/>
      <c r="V63" s="8"/>
      <c r="W63" s="7"/>
      <c r="X63" s="8"/>
      <c r="Y63" s="7"/>
      <c r="Z63" s="8"/>
      <c r="AA63" s="7"/>
      <c r="AB63" s="8"/>
      <c r="AC63" s="7"/>
      <c r="AD63" s="8"/>
      <c r="AF63" s="95"/>
      <c r="AH63" s="95"/>
      <c r="AJ63" s="95"/>
      <c r="AL63" s="95"/>
      <c r="AN63" s="95"/>
      <c r="AP63" s="95"/>
      <c r="AR63" s="95"/>
      <c r="AT63" s="95"/>
      <c r="AV63" s="95"/>
      <c r="AX63" s="95"/>
      <c r="AZ63" s="95"/>
    </row>
    <row r="64" spans="2:52" ht="28.5" customHeight="1" x14ac:dyDescent="0.3">
      <c r="B64" s="64" t="s">
        <v>41</v>
      </c>
      <c r="C64" s="7"/>
      <c r="D64" s="8"/>
      <c r="E64" s="7"/>
      <c r="F64" s="8"/>
      <c r="G64" s="7"/>
      <c r="H64" s="8"/>
      <c r="I64" s="7"/>
      <c r="J64" s="8"/>
      <c r="K64" s="7"/>
      <c r="L64" s="8"/>
      <c r="M64" s="7"/>
      <c r="N64" s="8"/>
      <c r="O64" s="8"/>
      <c r="P64" s="8"/>
      <c r="Q64" s="8"/>
      <c r="R64" s="8"/>
      <c r="S64" s="7"/>
      <c r="T64" s="8"/>
      <c r="U64" s="7"/>
      <c r="V64" s="8"/>
      <c r="W64" s="25">
        <v>1021</v>
      </c>
      <c r="X64" s="23">
        <f>W64*100/W41</f>
        <v>30.368828078524686</v>
      </c>
      <c r="Y64" s="7"/>
      <c r="Z64" s="8"/>
      <c r="AA64" s="7"/>
      <c r="AB64" s="8"/>
      <c r="AC64" s="7"/>
      <c r="AD64" s="8"/>
      <c r="AF64" s="95"/>
      <c r="AH64" s="95"/>
      <c r="AJ64" s="95"/>
      <c r="AL64" s="95"/>
      <c r="AN64" s="95"/>
      <c r="AP64" s="95"/>
      <c r="AR64" s="95"/>
      <c r="AT64" s="95"/>
      <c r="AV64" s="95"/>
      <c r="AX64" s="95"/>
      <c r="AZ64" s="95"/>
    </row>
    <row r="65" spans="2:52" ht="28.5" customHeight="1" x14ac:dyDescent="0.3">
      <c r="B65" s="64" t="s">
        <v>43</v>
      </c>
      <c r="C65" s="7"/>
      <c r="D65" s="8"/>
      <c r="E65" s="7"/>
      <c r="F65" s="8"/>
      <c r="G65" s="7"/>
      <c r="H65" s="8"/>
      <c r="I65" s="7"/>
      <c r="J65" s="8"/>
      <c r="K65" s="7"/>
      <c r="L65" s="8"/>
      <c r="M65" s="7"/>
      <c r="N65" s="8"/>
      <c r="O65" s="7"/>
      <c r="P65" s="8"/>
      <c r="Q65" s="8"/>
      <c r="R65" s="8"/>
      <c r="S65" s="7"/>
      <c r="T65" s="8"/>
      <c r="U65" s="7"/>
      <c r="V65" s="8"/>
      <c r="W65" s="8"/>
      <c r="X65" s="8"/>
      <c r="Y65" s="25">
        <v>855</v>
      </c>
      <c r="Z65" s="23">
        <f>Y65*100/Y41</f>
        <v>26.920654911838792</v>
      </c>
      <c r="AA65" s="8"/>
      <c r="AB65" s="8"/>
      <c r="AC65" s="8"/>
      <c r="AD65" s="8"/>
      <c r="AF65" s="95"/>
      <c r="AH65" s="95"/>
      <c r="AJ65" s="95"/>
      <c r="AL65" s="95"/>
      <c r="AN65" s="95"/>
      <c r="AP65" s="95"/>
      <c r="AR65" s="95"/>
      <c r="AT65" s="95"/>
      <c r="AV65" s="95"/>
      <c r="AX65" s="95"/>
      <c r="AZ65" s="95"/>
    </row>
    <row r="66" spans="2:52" ht="28.5" customHeight="1" x14ac:dyDescent="0.3">
      <c r="B66" s="64" t="s">
        <v>48</v>
      </c>
      <c r="C66" s="7"/>
      <c r="D66" s="8"/>
      <c r="E66" s="7"/>
      <c r="F66" s="8"/>
      <c r="G66" s="7"/>
      <c r="H66" s="8"/>
      <c r="I66" s="7"/>
      <c r="J66" s="8"/>
      <c r="K66" s="7"/>
      <c r="L66" s="8"/>
      <c r="M66" s="7"/>
      <c r="N66" s="8"/>
      <c r="O66" s="7"/>
      <c r="P66" s="8"/>
      <c r="Q66" s="8"/>
      <c r="R66" s="8"/>
      <c r="S66" s="7"/>
      <c r="T66" s="8"/>
      <c r="U66" s="7"/>
      <c r="V66" s="8"/>
      <c r="W66" s="8"/>
      <c r="X66" s="8"/>
      <c r="Y66" s="8"/>
      <c r="Z66" s="8"/>
      <c r="AA66" s="25">
        <v>1185</v>
      </c>
      <c r="AB66" s="23">
        <f>AA66*100/AA41</f>
        <v>36.062081558125378</v>
      </c>
      <c r="AC66" s="8"/>
      <c r="AD66" s="8"/>
      <c r="AF66" s="95"/>
      <c r="AH66" s="95"/>
      <c r="AJ66" s="95"/>
      <c r="AL66" s="95"/>
      <c r="AN66" s="95"/>
      <c r="AP66" s="95"/>
      <c r="AR66" s="95"/>
      <c r="AT66" s="95"/>
      <c r="AV66" s="95"/>
      <c r="AX66" s="95"/>
      <c r="AZ66" s="95"/>
    </row>
    <row r="67" spans="2:52" ht="28.5" customHeight="1" x14ac:dyDescent="0.3">
      <c r="B67" s="12" t="s">
        <v>22</v>
      </c>
      <c r="C67" s="7"/>
      <c r="D67" s="8"/>
      <c r="E67" s="7"/>
      <c r="F67" s="8"/>
      <c r="G67" s="7"/>
      <c r="H67" s="8"/>
      <c r="I67" s="7"/>
      <c r="J67" s="8"/>
      <c r="K67" s="7"/>
      <c r="L67" s="8"/>
      <c r="M67" s="7"/>
      <c r="N67" s="8"/>
      <c r="O67" s="7"/>
      <c r="P67" s="8"/>
      <c r="Q67" s="8"/>
      <c r="R67" s="8"/>
      <c r="S67" s="7"/>
      <c r="T67" s="8"/>
      <c r="U67" s="7"/>
      <c r="V67" s="8"/>
      <c r="W67" s="7"/>
      <c r="X67" s="8"/>
      <c r="Y67" s="25">
        <v>81</v>
      </c>
      <c r="Z67" s="23">
        <f>Y67*100/Y41</f>
        <v>2.5503778337531484</v>
      </c>
      <c r="AA67" s="25">
        <v>59</v>
      </c>
      <c r="AB67" s="23">
        <f>AA67*100/AA41</f>
        <v>1.7954960438222762</v>
      </c>
      <c r="AC67" s="25">
        <v>20</v>
      </c>
      <c r="AD67" s="23">
        <f>AC67*100/AC41</f>
        <v>0.66445182724252494</v>
      </c>
      <c r="AF67" s="95"/>
      <c r="AH67" s="95"/>
      <c r="AJ67" s="95"/>
      <c r="AL67" s="95"/>
      <c r="AN67" s="95"/>
      <c r="AP67" s="95"/>
      <c r="AR67" s="95"/>
      <c r="AT67" s="95"/>
      <c r="AV67" s="95"/>
      <c r="AX67" s="95"/>
      <c r="AZ67" s="95"/>
    </row>
    <row r="68" spans="2:52" ht="28.5" customHeight="1" x14ac:dyDescent="0.3">
      <c r="B68" s="12" t="s">
        <v>23</v>
      </c>
      <c r="C68" s="7"/>
      <c r="D68" s="8"/>
      <c r="E68" s="7"/>
      <c r="F68" s="8"/>
      <c r="G68" s="7"/>
      <c r="H68" s="8"/>
      <c r="I68" s="7"/>
      <c r="J68" s="8"/>
      <c r="K68" s="7"/>
      <c r="L68" s="8"/>
      <c r="M68" s="7"/>
      <c r="N68" s="8"/>
      <c r="O68" s="7"/>
      <c r="P68" s="8"/>
      <c r="Q68" s="8"/>
      <c r="R68" s="8"/>
      <c r="S68" s="7"/>
      <c r="T68" s="8"/>
      <c r="U68" s="7"/>
      <c r="V68" s="8"/>
      <c r="W68" s="7"/>
      <c r="X68" s="8"/>
      <c r="Y68" s="8"/>
      <c r="Z68" s="8"/>
      <c r="AA68" s="8"/>
      <c r="AB68" s="8"/>
      <c r="AC68" s="25">
        <v>133</v>
      </c>
      <c r="AD68" s="23">
        <f>AC68*100/AC41</f>
        <v>4.4186046511627906</v>
      </c>
      <c r="AF68" s="95"/>
      <c r="AH68" s="95"/>
      <c r="AJ68" s="95"/>
      <c r="AL68" s="95"/>
      <c r="AN68" s="95"/>
      <c r="AP68" s="95"/>
      <c r="AR68" s="95"/>
      <c r="AT68" s="95"/>
      <c r="AV68" s="95"/>
      <c r="AX68" s="95"/>
      <c r="AZ68" s="95"/>
    </row>
    <row r="69" spans="2:52" ht="28.5" customHeight="1" x14ac:dyDescent="0.3">
      <c r="B69" s="12" t="s">
        <v>24</v>
      </c>
      <c r="C69" s="7"/>
      <c r="D69" s="8"/>
      <c r="E69" s="16">
        <v>143</v>
      </c>
      <c r="F69" s="23">
        <f>E69*100/E41</f>
        <v>4.7179148795776973</v>
      </c>
      <c r="G69" s="16">
        <v>112</v>
      </c>
      <c r="H69" s="23">
        <f>G69*100/G41</f>
        <v>3.2873495744056354</v>
      </c>
      <c r="I69" s="16">
        <v>160</v>
      </c>
      <c r="J69" s="23">
        <f>I69*100/I41</f>
        <v>5.4850874185807337</v>
      </c>
      <c r="K69" s="16">
        <v>216</v>
      </c>
      <c r="L69" s="23">
        <f>K69*100/K41</f>
        <v>6.6976744186046515</v>
      </c>
      <c r="M69" s="16">
        <v>232</v>
      </c>
      <c r="N69" s="23">
        <f>M69*100/M41</f>
        <v>5.718511215183633</v>
      </c>
      <c r="O69" s="16">
        <v>225</v>
      </c>
      <c r="P69" s="23">
        <f>O69*100/O41</f>
        <v>5.4256088738847357</v>
      </c>
      <c r="Q69" s="22">
        <v>242</v>
      </c>
      <c r="R69" s="23">
        <f>Q69*100/Q41</f>
        <v>6.2306900102986615</v>
      </c>
      <c r="S69" s="7"/>
      <c r="T69" s="8"/>
      <c r="U69" s="8"/>
      <c r="V69" s="8"/>
      <c r="W69" s="8"/>
      <c r="X69" s="8"/>
      <c r="Y69" s="8"/>
      <c r="Z69" s="8"/>
      <c r="AA69" s="8"/>
      <c r="AB69" s="8"/>
      <c r="AC69" s="8"/>
      <c r="AD69" s="8"/>
      <c r="AF69" s="95"/>
      <c r="AH69" s="95"/>
      <c r="AJ69" s="95"/>
      <c r="AL69" s="95"/>
      <c r="AN69" s="95"/>
      <c r="AP69" s="95"/>
      <c r="AR69" s="95"/>
      <c r="AT69" s="95"/>
      <c r="AV69" s="95"/>
      <c r="AX69" s="95"/>
      <c r="AZ69" s="95"/>
    </row>
    <row r="70" spans="2:52" ht="3.75" customHeight="1" x14ac:dyDescent="0.3">
      <c r="B70" s="13"/>
      <c r="C70" s="14"/>
      <c r="D70" s="14"/>
      <c r="E70" s="14"/>
      <c r="F70" s="14"/>
      <c r="G70" s="17"/>
      <c r="H70" s="14"/>
      <c r="I70" s="14"/>
      <c r="J70" s="14"/>
      <c r="K70" s="14"/>
      <c r="L70" s="14"/>
      <c r="M70" s="14"/>
      <c r="N70" s="14"/>
      <c r="O70" s="14"/>
      <c r="P70" s="14"/>
      <c r="Q70" s="14"/>
      <c r="R70" s="14"/>
      <c r="S70" s="14"/>
      <c r="T70" s="14"/>
      <c r="U70" s="14"/>
      <c r="V70" s="14"/>
      <c r="W70" s="14"/>
      <c r="X70" s="14"/>
      <c r="Y70" s="14"/>
      <c r="Z70" s="14"/>
      <c r="AA70" s="14"/>
      <c r="AB70" s="14"/>
      <c r="AC70" s="14"/>
      <c r="AD70" s="14"/>
    </row>
    <row r="71" spans="2:52" ht="14.25" customHeight="1" x14ac:dyDescent="0.3">
      <c r="B71" s="6" t="s">
        <v>439</v>
      </c>
      <c r="C71" s="19"/>
      <c r="D71" s="5"/>
      <c r="E71" s="19"/>
      <c r="F71" s="5"/>
      <c r="G71" s="19"/>
      <c r="H71" s="5"/>
      <c r="I71" s="19"/>
      <c r="J71" s="5"/>
      <c r="K71" s="19"/>
      <c r="L71" s="5"/>
      <c r="M71" s="19"/>
      <c r="N71" s="5"/>
      <c r="O71" s="19"/>
      <c r="P71" s="5"/>
      <c r="Q71" s="19"/>
      <c r="R71" s="5"/>
      <c r="S71" s="19"/>
      <c r="T71" s="5"/>
      <c r="U71" s="19"/>
      <c r="V71" s="5"/>
      <c r="W71" s="19"/>
      <c r="X71" s="5"/>
      <c r="Y71" s="19"/>
      <c r="Z71" s="5"/>
      <c r="AA71" s="19"/>
      <c r="AC71" s="19"/>
    </row>
    <row r="72" spans="2:52" ht="14.25" customHeight="1" x14ac:dyDescent="0.3"/>
    <row r="73" spans="2:52" ht="30" customHeight="1" x14ac:dyDescent="0.3">
      <c r="B73" s="115" t="s">
        <v>94</v>
      </c>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row>
    <row r="74" spans="2:52" ht="14.25" customHeight="1" x14ac:dyDescent="0.3">
      <c r="B74" s="15" t="s">
        <v>27</v>
      </c>
      <c r="C74" s="125">
        <v>1976</v>
      </c>
      <c r="D74" s="126"/>
      <c r="E74" s="125">
        <v>1979</v>
      </c>
      <c r="F74" s="126"/>
      <c r="G74" s="125">
        <v>1982</v>
      </c>
      <c r="H74" s="126"/>
      <c r="I74" s="125">
        <v>1985</v>
      </c>
      <c r="J74" s="126"/>
      <c r="K74" s="129">
        <v>1989</v>
      </c>
      <c r="L74" s="126"/>
      <c r="M74" s="129">
        <v>1993</v>
      </c>
      <c r="N74" s="126"/>
      <c r="O74" s="129">
        <v>1997</v>
      </c>
      <c r="P74" s="126"/>
      <c r="Q74" s="125">
        <v>2001</v>
      </c>
      <c r="R74" s="126"/>
      <c r="S74" s="129">
        <v>2005</v>
      </c>
      <c r="T74" s="130"/>
      <c r="U74" s="125">
        <v>2009</v>
      </c>
      <c r="V74" s="126"/>
      <c r="W74" s="129">
        <v>2013</v>
      </c>
      <c r="X74" s="126"/>
      <c r="Y74" s="129">
        <v>2017</v>
      </c>
      <c r="Z74" s="126"/>
      <c r="AA74" s="125">
        <v>2021</v>
      </c>
      <c r="AB74" s="130"/>
      <c r="AC74" s="125">
        <v>2025</v>
      </c>
      <c r="AD74" s="130"/>
    </row>
    <row r="75" spans="2:52" ht="15" customHeight="1" x14ac:dyDescent="0.3">
      <c r="B75" s="134" t="s">
        <v>0</v>
      </c>
      <c r="C75" s="132">
        <v>44907</v>
      </c>
      <c r="D75" s="128"/>
      <c r="E75" s="132">
        <v>44911</v>
      </c>
      <c r="F75" s="128"/>
      <c r="G75" s="132">
        <v>44907</v>
      </c>
      <c r="H75" s="128"/>
      <c r="I75" s="132">
        <v>44910</v>
      </c>
      <c r="J75" s="128"/>
      <c r="K75" s="135">
        <v>44912</v>
      </c>
      <c r="L75" s="128"/>
      <c r="M75" s="135">
        <v>44907</v>
      </c>
      <c r="N75" s="128"/>
      <c r="O75" s="135">
        <v>44909</v>
      </c>
      <c r="P75" s="128"/>
      <c r="Q75" s="132">
        <v>44911</v>
      </c>
      <c r="R75" s="128"/>
      <c r="S75" s="119">
        <v>44843</v>
      </c>
      <c r="T75" s="118"/>
      <c r="U75" s="137">
        <v>44845</v>
      </c>
      <c r="V75" s="127"/>
      <c r="W75" s="135">
        <v>44833</v>
      </c>
      <c r="X75" s="128"/>
      <c r="Y75" s="135">
        <v>44835</v>
      </c>
      <c r="Z75" s="128"/>
      <c r="AA75" s="132">
        <v>44830</v>
      </c>
      <c r="AB75" s="133"/>
      <c r="AC75" s="132">
        <v>45942</v>
      </c>
      <c r="AD75" s="133"/>
    </row>
    <row r="76" spans="2:52" ht="14.25" customHeight="1" x14ac:dyDescent="0.3">
      <c r="B76" s="133"/>
      <c r="C76" s="71" t="s">
        <v>4</v>
      </c>
      <c r="D76" s="71" t="s">
        <v>5</v>
      </c>
      <c r="E76" s="71" t="s">
        <v>4</v>
      </c>
      <c r="F76" s="71" t="s">
        <v>5</v>
      </c>
      <c r="G76" s="71" t="s">
        <v>4</v>
      </c>
      <c r="H76" s="71" t="s">
        <v>5</v>
      </c>
      <c r="I76" s="71" t="s">
        <v>4</v>
      </c>
      <c r="J76" s="71" t="s">
        <v>5</v>
      </c>
      <c r="K76" s="71" t="s">
        <v>4</v>
      </c>
      <c r="L76" s="67" t="s">
        <v>5</v>
      </c>
      <c r="M76" s="71" t="s">
        <v>4</v>
      </c>
      <c r="N76" s="67" t="s">
        <v>5</v>
      </c>
      <c r="O76" s="68" t="s">
        <v>4</v>
      </c>
      <c r="P76" s="71" t="s">
        <v>5</v>
      </c>
      <c r="Q76" s="68" t="s">
        <v>4</v>
      </c>
      <c r="R76" s="72" t="s">
        <v>5</v>
      </c>
      <c r="S76" s="72" t="s">
        <v>4</v>
      </c>
      <c r="T76" s="72" t="s">
        <v>5</v>
      </c>
      <c r="U76" s="72" t="s">
        <v>4</v>
      </c>
      <c r="V76" s="71" t="s">
        <v>5</v>
      </c>
      <c r="W76" s="72" t="s">
        <v>4</v>
      </c>
      <c r="X76" s="71" t="s">
        <v>5</v>
      </c>
      <c r="Y76" s="68" t="s">
        <v>4</v>
      </c>
      <c r="Z76" s="71" t="s">
        <v>5</v>
      </c>
      <c r="AA76" s="75" t="s">
        <v>4</v>
      </c>
      <c r="AB76" s="75" t="s">
        <v>5</v>
      </c>
      <c r="AC76" s="75" t="s">
        <v>4</v>
      </c>
      <c r="AD76" s="75" t="s">
        <v>5</v>
      </c>
    </row>
    <row r="77" spans="2:52" ht="28.5" customHeight="1" x14ac:dyDescent="0.3">
      <c r="B77" s="10" t="s">
        <v>1</v>
      </c>
      <c r="C77" s="16">
        <v>5589</v>
      </c>
      <c r="D77" s="23">
        <v>100</v>
      </c>
      <c r="E77" s="16">
        <v>6164</v>
      </c>
      <c r="F77" s="23">
        <v>100</v>
      </c>
      <c r="G77" s="16">
        <v>6737</v>
      </c>
      <c r="H77" s="23">
        <v>100</v>
      </c>
      <c r="I77" s="16">
        <v>6870</v>
      </c>
      <c r="J77" s="23">
        <v>100</v>
      </c>
      <c r="K77" s="16">
        <v>7204</v>
      </c>
      <c r="L77" s="23">
        <v>100</v>
      </c>
      <c r="M77" s="16">
        <v>7338</v>
      </c>
      <c r="N77" s="23">
        <v>100</v>
      </c>
      <c r="O77" s="16">
        <v>7105</v>
      </c>
      <c r="P77" s="23">
        <v>100</v>
      </c>
      <c r="Q77" s="16">
        <v>6417</v>
      </c>
      <c r="R77" s="23">
        <v>100</v>
      </c>
      <c r="S77" s="16">
        <v>6123</v>
      </c>
      <c r="T77" s="23">
        <v>100</v>
      </c>
      <c r="U77" s="16">
        <v>6111</v>
      </c>
      <c r="V77" s="23">
        <v>100</v>
      </c>
      <c r="W77" s="16">
        <v>5743</v>
      </c>
      <c r="X77" s="23">
        <v>100</v>
      </c>
      <c r="Y77" s="16">
        <v>5711</v>
      </c>
      <c r="Z77" s="23">
        <v>100</v>
      </c>
      <c r="AA77" s="16">
        <v>5745</v>
      </c>
      <c r="AB77" s="23">
        <v>100</v>
      </c>
      <c r="AC77" s="16">
        <v>5521</v>
      </c>
      <c r="AD77" s="23">
        <v>100</v>
      </c>
      <c r="AF77" s="95"/>
      <c r="AH77" s="95"/>
      <c r="AJ77" s="95"/>
      <c r="AL77" s="95"/>
      <c r="AN77" s="95"/>
      <c r="AP77" s="95"/>
      <c r="AR77" s="95"/>
      <c r="AT77" s="95"/>
      <c r="AV77" s="95"/>
      <c r="AX77" s="95"/>
      <c r="AZ77" s="95"/>
    </row>
    <row r="78" spans="2:52" ht="28.5" customHeight="1" x14ac:dyDescent="0.3">
      <c r="B78" s="11" t="s">
        <v>28</v>
      </c>
      <c r="C78" s="16">
        <v>3203</v>
      </c>
      <c r="D78" s="23">
        <f>C78*100/C77</f>
        <v>57.308999821077116</v>
      </c>
      <c r="E78" s="16">
        <v>4443</v>
      </c>
      <c r="F78" s="23">
        <f>E78*100/E77</f>
        <v>72.079818299805325</v>
      </c>
      <c r="G78" s="16">
        <v>4494</v>
      </c>
      <c r="H78" s="23">
        <f>G78*100/G77</f>
        <v>66.706249072287363</v>
      </c>
      <c r="I78" s="16">
        <v>3783</v>
      </c>
      <c r="J78" s="23">
        <f>I78*100/I77</f>
        <v>55.06550218340611</v>
      </c>
      <c r="K78" s="16">
        <v>4105</v>
      </c>
      <c r="L78" s="23">
        <f>K78*100/K77</f>
        <v>56.98223209328151</v>
      </c>
      <c r="M78" s="16">
        <v>4249</v>
      </c>
      <c r="N78" s="23">
        <f>M78*100/M77</f>
        <v>57.904061052057784</v>
      </c>
      <c r="O78" s="16">
        <v>4090</v>
      </c>
      <c r="P78" s="23">
        <f>O78*100/O77</f>
        <v>57.56509500351865</v>
      </c>
      <c r="Q78" s="16">
        <v>3527</v>
      </c>
      <c r="R78" s="23">
        <f>Q78*100/Q77</f>
        <v>54.963378525790866</v>
      </c>
      <c r="S78" s="16">
        <v>3470</v>
      </c>
      <c r="T78" s="23">
        <f>S78*100/S77</f>
        <v>56.67156622570635</v>
      </c>
      <c r="U78" s="16">
        <v>3079</v>
      </c>
      <c r="V78" s="23">
        <f>U78*100/U77</f>
        <v>50.384552446408115</v>
      </c>
      <c r="W78" s="16">
        <v>2918</v>
      </c>
      <c r="X78" s="23">
        <f>W78*100/W77</f>
        <v>50.809681351210166</v>
      </c>
      <c r="Y78" s="16">
        <v>2997</v>
      </c>
      <c r="Z78" s="23">
        <f>Y78*100/Y77</f>
        <v>52.477674662931186</v>
      </c>
      <c r="AA78" s="16">
        <v>2997</v>
      </c>
      <c r="AB78" s="23">
        <f>AA78*100/AA77</f>
        <v>52.167101827676241</v>
      </c>
      <c r="AC78" s="16">
        <v>2714</v>
      </c>
      <c r="AD78" s="23">
        <f>AC78*100/AC77</f>
        <v>49.157761275131314</v>
      </c>
      <c r="AF78" s="95"/>
      <c r="AH78" s="95"/>
      <c r="AJ78" s="95"/>
      <c r="AL78" s="95"/>
      <c r="AN78" s="95"/>
      <c r="AP78" s="95"/>
      <c r="AR78" s="95"/>
      <c r="AT78" s="95"/>
      <c r="AV78" s="95"/>
      <c r="AX78" s="95"/>
      <c r="AZ78" s="95"/>
    </row>
    <row r="79" spans="2:52" ht="28.5" customHeight="1" x14ac:dyDescent="0.3">
      <c r="B79" s="11" t="s">
        <v>2</v>
      </c>
      <c r="C79" s="16">
        <v>18</v>
      </c>
      <c r="D79" s="23">
        <f t="shared" ref="D79" si="4">C79*100/C78</f>
        <v>0.56197315017171401</v>
      </c>
      <c r="E79" s="16">
        <v>34</v>
      </c>
      <c r="F79" s="23">
        <f t="shared" ref="F79" si="5">E79*100/E78</f>
        <v>0.76524870582939453</v>
      </c>
      <c r="G79" s="16">
        <v>65</v>
      </c>
      <c r="H79" s="23">
        <f>G79*100/G78</f>
        <v>1.4463729417000446</v>
      </c>
      <c r="I79" s="16">
        <v>72</v>
      </c>
      <c r="J79" s="23">
        <f>I79*100/I78</f>
        <v>1.9032513877874702</v>
      </c>
      <c r="K79" s="16">
        <v>98</v>
      </c>
      <c r="L79" s="23">
        <f>K79*100/K78</f>
        <v>2.3873325213154688</v>
      </c>
      <c r="M79" s="16">
        <v>72</v>
      </c>
      <c r="N79" s="23">
        <f>M79*100/M78</f>
        <v>1.6945163567898329</v>
      </c>
      <c r="O79" s="16">
        <v>64</v>
      </c>
      <c r="P79" s="23">
        <f>O79*100/O78</f>
        <v>1.5647921760391199</v>
      </c>
      <c r="Q79" s="16">
        <v>65</v>
      </c>
      <c r="R79" s="23">
        <f>Q79*100/Q78</f>
        <v>1.8429259994329459</v>
      </c>
      <c r="S79" s="16">
        <v>60</v>
      </c>
      <c r="T79" s="23">
        <f>S79*100/S78</f>
        <v>1.7291066282420748</v>
      </c>
      <c r="U79" s="16">
        <v>35</v>
      </c>
      <c r="V79" s="23">
        <f>U79*100/U78</f>
        <v>1.136732705423839</v>
      </c>
      <c r="W79" s="16">
        <v>30</v>
      </c>
      <c r="X79" s="23">
        <f>W79*100/W78</f>
        <v>1.0281014393420151</v>
      </c>
      <c r="Y79" s="16">
        <v>30</v>
      </c>
      <c r="Z79" s="23">
        <f>Y79*100/Y78</f>
        <v>1.0010010010010011</v>
      </c>
      <c r="AA79" s="16">
        <v>40</v>
      </c>
      <c r="AB79" s="23">
        <f>AA79*100/AA78</f>
        <v>1.3346680013346679</v>
      </c>
      <c r="AC79" s="16">
        <v>15</v>
      </c>
      <c r="AD79" s="23">
        <f>AC79*100/AC78</f>
        <v>0.55268975681650701</v>
      </c>
      <c r="AF79" s="95"/>
      <c r="AH79" s="95"/>
      <c r="AJ79" s="95"/>
      <c r="AL79" s="95"/>
      <c r="AN79" s="95"/>
      <c r="AP79" s="95"/>
      <c r="AR79" s="95"/>
      <c r="AT79" s="95"/>
      <c r="AV79" s="95"/>
      <c r="AX79" s="95"/>
      <c r="AZ79" s="95"/>
    </row>
    <row r="80" spans="2:52" ht="28.5" customHeight="1" x14ac:dyDescent="0.3">
      <c r="B80" s="6" t="s">
        <v>3</v>
      </c>
      <c r="C80" s="22">
        <v>39</v>
      </c>
      <c r="D80" s="23">
        <f>C80*100/C78</f>
        <v>1.2176084920387138</v>
      </c>
      <c r="E80" s="22">
        <v>38</v>
      </c>
      <c r="F80" s="23">
        <f>E80*100/E78</f>
        <v>0.85527796533873512</v>
      </c>
      <c r="G80" s="22">
        <v>48</v>
      </c>
      <c r="H80" s="23">
        <f>G80*100/G78</f>
        <v>1.0680907877169559</v>
      </c>
      <c r="I80" s="22">
        <v>41</v>
      </c>
      <c r="J80" s="23">
        <f>I80*100/I78</f>
        <v>1.0837959291567538</v>
      </c>
      <c r="K80" s="16">
        <v>53</v>
      </c>
      <c r="L80" s="23">
        <f>K80*100/K78</f>
        <v>1.2911084043848964</v>
      </c>
      <c r="M80" s="16">
        <v>51</v>
      </c>
      <c r="N80" s="23">
        <f>M80*100/M78</f>
        <v>1.2002824193927983</v>
      </c>
      <c r="O80" s="16">
        <v>66</v>
      </c>
      <c r="P80" s="23">
        <f>O80*100/O78</f>
        <v>1.6136919315403424</v>
      </c>
      <c r="Q80" s="16">
        <v>50</v>
      </c>
      <c r="R80" s="23">
        <f>Q80*100/Q78</f>
        <v>1.4176353841791891</v>
      </c>
      <c r="S80" s="16">
        <v>65</v>
      </c>
      <c r="T80" s="23">
        <f>S80*100/S78</f>
        <v>1.8731988472622478</v>
      </c>
      <c r="U80" s="25">
        <v>40</v>
      </c>
      <c r="V80" s="23">
        <f>U80*100/U78</f>
        <v>1.2991230919129588</v>
      </c>
      <c r="W80" s="25">
        <v>101</v>
      </c>
      <c r="X80" s="23">
        <f>W80*100/W78</f>
        <v>3.4612748457847839</v>
      </c>
      <c r="Y80" s="25">
        <v>77</v>
      </c>
      <c r="Z80" s="23">
        <f>Y80*100/Y78</f>
        <v>2.5692359025692357</v>
      </c>
      <c r="AA80" s="25">
        <v>62</v>
      </c>
      <c r="AB80" s="23">
        <f>AA80*100/AA78</f>
        <v>2.0687354020687354</v>
      </c>
      <c r="AC80" s="25">
        <v>44</v>
      </c>
      <c r="AD80" s="23">
        <f>AC80*100/AC78</f>
        <v>1.621223286661754</v>
      </c>
      <c r="AF80" s="95"/>
      <c r="AH80" s="95"/>
      <c r="AJ80" s="95"/>
      <c r="AL80" s="95"/>
      <c r="AN80" s="95"/>
      <c r="AP80" s="95"/>
      <c r="AR80" s="95"/>
      <c r="AT80" s="95"/>
      <c r="AV80" s="95"/>
      <c r="AX80" s="95"/>
      <c r="AZ80" s="95"/>
    </row>
    <row r="81" spans="2:52" ht="28.5" customHeight="1" x14ac:dyDescent="0.3">
      <c r="B81" s="12" t="s">
        <v>6</v>
      </c>
      <c r="C81" s="9"/>
      <c r="D81" s="8"/>
      <c r="E81" s="16">
        <v>197</v>
      </c>
      <c r="F81" s="23">
        <f>E81*100/E78</f>
        <v>4.4339410308350216</v>
      </c>
      <c r="G81" s="16">
        <v>228</v>
      </c>
      <c r="H81" s="23">
        <f>G81*100/G78</f>
        <v>5.0734312416555412</v>
      </c>
      <c r="I81" s="63">
        <v>179</v>
      </c>
      <c r="J81" s="24">
        <f>I81*100/I78</f>
        <v>4.731694422416072</v>
      </c>
      <c r="K81" s="7"/>
      <c r="L81" s="8"/>
      <c r="M81" s="8"/>
      <c r="N81" s="8"/>
      <c r="O81" s="8"/>
      <c r="P81" s="8"/>
      <c r="Q81" s="8"/>
      <c r="R81" s="8"/>
      <c r="S81" s="7"/>
      <c r="T81" s="8"/>
      <c r="U81" s="8"/>
      <c r="V81" s="8"/>
      <c r="W81" s="8"/>
      <c r="X81" s="8"/>
      <c r="Y81" s="8"/>
      <c r="Z81" s="8"/>
      <c r="AA81" s="8"/>
      <c r="AB81" s="8"/>
      <c r="AC81" s="8"/>
      <c r="AD81" s="8"/>
      <c r="AF81" s="95"/>
      <c r="AH81" s="95"/>
      <c r="AJ81" s="95"/>
      <c r="AL81" s="95"/>
      <c r="AN81" s="95"/>
      <c r="AP81" s="95"/>
      <c r="AR81" s="95"/>
      <c r="AT81" s="95"/>
      <c r="AV81" s="95"/>
      <c r="AX81" s="95"/>
      <c r="AZ81" s="95"/>
    </row>
    <row r="82" spans="2:52" ht="28.5" customHeight="1" x14ac:dyDescent="0.3">
      <c r="B82" s="11" t="s">
        <v>7</v>
      </c>
      <c r="C82" s="9"/>
      <c r="D82" s="8"/>
      <c r="E82" s="7"/>
      <c r="F82" s="8"/>
      <c r="G82" s="7"/>
      <c r="H82" s="8"/>
      <c r="I82" s="7"/>
      <c r="J82" s="8"/>
      <c r="K82" s="7"/>
      <c r="L82" s="8"/>
      <c r="M82" s="8"/>
      <c r="N82" s="8"/>
      <c r="O82" s="8"/>
      <c r="P82" s="8"/>
      <c r="Q82" s="8"/>
      <c r="R82" s="8"/>
      <c r="S82" s="16">
        <v>181</v>
      </c>
      <c r="T82" s="23">
        <f>S82*100/S78</f>
        <v>5.2161383285302589</v>
      </c>
      <c r="U82" s="25">
        <v>179</v>
      </c>
      <c r="V82" s="23">
        <f>U82*100/U78</f>
        <v>5.8135758363104904</v>
      </c>
      <c r="W82" s="7"/>
      <c r="X82" s="8"/>
      <c r="Y82" s="7"/>
      <c r="Z82" s="8"/>
      <c r="AA82" s="7"/>
      <c r="AB82" s="8"/>
      <c r="AC82" s="7"/>
      <c r="AD82" s="8"/>
      <c r="AF82" s="95"/>
      <c r="AH82" s="95"/>
      <c r="AJ82" s="95"/>
      <c r="AL82" s="95"/>
      <c r="AN82" s="95"/>
      <c r="AP82" s="95"/>
      <c r="AR82" s="95"/>
      <c r="AT82" s="95"/>
      <c r="AV82" s="95"/>
      <c r="AX82" s="95"/>
      <c r="AZ82" s="95"/>
    </row>
    <row r="83" spans="2:52" ht="28.5" customHeight="1" x14ac:dyDescent="0.3">
      <c r="B83" s="12" t="s">
        <v>29</v>
      </c>
      <c r="C83" s="22">
        <v>824</v>
      </c>
      <c r="D83" s="23">
        <f>C83*100/C78</f>
        <v>25.725881985638463</v>
      </c>
      <c r="E83" s="25">
        <v>611</v>
      </c>
      <c r="F83" s="24">
        <f>E83*100/E78</f>
        <v>13.751969390051768</v>
      </c>
      <c r="G83" s="25">
        <v>519</v>
      </c>
      <c r="H83" s="24">
        <f>G83*100/G78</f>
        <v>11.548731642189587</v>
      </c>
      <c r="I83" s="25">
        <v>388</v>
      </c>
      <c r="J83" s="24">
        <f>I83*100/I78</f>
        <v>10.256410256410257</v>
      </c>
      <c r="K83" s="7"/>
      <c r="L83" s="8"/>
      <c r="M83" s="8"/>
      <c r="N83" s="8"/>
      <c r="O83" s="8"/>
      <c r="P83" s="8"/>
      <c r="Q83" s="8"/>
      <c r="R83" s="8"/>
      <c r="S83" s="7"/>
      <c r="T83" s="8"/>
      <c r="U83" s="8"/>
      <c r="V83" s="8"/>
      <c r="W83" s="8"/>
      <c r="X83" s="8"/>
      <c r="Y83" s="8"/>
      <c r="Z83" s="8"/>
      <c r="AA83" s="8"/>
      <c r="AB83" s="8"/>
      <c r="AC83" s="8"/>
      <c r="AD83" s="8"/>
      <c r="AF83" s="95"/>
      <c r="AH83" s="95"/>
      <c r="AJ83" s="95"/>
      <c r="AL83" s="95"/>
      <c r="AN83" s="95"/>
      <c r="AP83" s="95"/>
      <c r="AR83" s="95"/>
      <c r="AT83" s="95"/>
      <c r="AV83" s="95"/>
      <c r="AX83" s="95"/>
      <c r="AZ83" s="95"/>
    </row>
    <row r="84" spans="2:52" ht="28.5" customHeight="1" x14ac:dyDescent="0.3">
      <c r="B84" s="12" t="s">
        <v>8</v>
      </c>
      <c r="C84" s="7"/>
      <c r="D84" s="8"/>
      <c r="E84" s="8"/>
      <c r="F84" s="8"/>
      <c r="G84" s="8"/>
      <c r="H84" s="8"/>
      <c r="I84" s="8"/>
      <c r="J84" s="8"/>
      <c r="K84" s="7"/>
      <c r="L84" s="8"/>
      <c r="M84" s="16">
        <v>647</v>
      </c>
      <c r="N84" s="23">
        <f>M84*100/M78</f>
        <v>15.227112261708637</v>
      </c>
      <c r="O84" s="16">
        <v>339</v>
      </c>
      <c r="P84" s="23">
        <f>O84*100/O78</f>
        <v>8.288508557457213</v>
      </c>
      <c r="Q84" s="8"/>
      <c r="R84" s="8"/>
      <c r="S84" s="16">
        <v>339</v>
      </c>
      <c r="T84" s="23">
        <f>S84*100/S78</f>
        <v>9.7694524495677229</v>
      </c>
      <c r="U84" s="25">
        <v>398</v>
      </c>
      <c r="V84" s="23">
        <f>U84*100/U78</f>
        <v>12.92627476453394</v>
      </c>
      <c r="W84" s="25">
        <v>395</v>
      </c>
      <c r="X84" s="23">
        <f>W84*100/W78</f>
        <v>13.536668951336532</v>
      </c>
      <c r="Y84" s="25">
        <v>300</v>
      </c>
      <c r="Z84" s="23">
        <f>Y84*100/Y78</f>
        <v>10.01001001001001</v>
      </c>
      <c r="AA84" s="8"/>
      <c r="AB84" s="8"/>
      <c r="AC84" s="8"/>
      <c r="AD84" s="8"/>
      <c r="AF84" s="95"/>
      <c r="AH84" s="95"/>
      <c r="AJ84" s="95"/>
      <c r="AL84" s="95"/>
      <c r="AN84" s="95"/>
      <c r="AP84" s="95"/>
      <c r="AR84" s="95"/>
      <c r="AT84" s="95"/>
      <c r="AV84" s="95"/>
      <c r="AX84" s="95"/>
      <c r="AZ84" s="95"/>
    </row>
    <row r="85" spans="2:52" ht="28.5" customHeight="1" x14ac:dyDescent="0.3">
      <c r="B85" s="12" t="s">
        <v>10</v>
      </c>
      <c r="C85" s="7"/>
      <c r="D85" s="8"/>
      <c r="E85" s="8"/>
      <c r="F85" s="8"/>
      <c r="G85" s="8"/>
      <c r="H85" s="8"/>
      <c r="I85" s="8"/>
      <c r="J85" s="8"/>
      <c r="K85" s="7"/>
      <c r="L85" s="8"/>
      <c r="M85" s="8"/>
      <c r="N85" s="8"/>
      <c r="O85" s="8"/>
      <c r="P85" s="8"/>
      <c r="Q85" s="8"/>
      <c r="R85" s="8"/>
      <c r="S85" s="8"/>
      <c r="T85" s="8"/>
      <c r="U85" s="8"/>
      <c r="V85" s="8"/>
      <c r="W85" s="8"/>
      <c r="X85" s="8"/>
      <c r="Y85" s="8"/>
      <c r="Z85" s="8"/>
      <c r="AA85" s="8"/>
      <c r="AB85" s="8"/>
      <c r="AC85" s="25">
        <v>300</v>
      </c>
      <c r="AD85" s="23">
        <f>AC85*100/AC78</f>
        <v>11.053795136330139</v>
      </c>
      <c r="AF85" s="95"/>
      <c r="AH85" s="95"/>
      <c r="AJ85" s="95"/>
      <c r="AL85" s="95"/>
      <c r="AN85" s="95"/>
      <c r="AP85" s="95"/>
      <c r="AR85" s="95"/>
      <c r="AT85" s="95"/>
      <c r="AV85" s="95"/>
      <c r="AX85" s="95"/>
      <c r="AZ85" s="95"/>
    </row>
    <row r="86" spans="2:52" ht="28.5" customHeight="1" x14ac:dyDescent="0.3">
      <c r="B86" s="12" t="s">
        <v>31</v>
      </c>
      <c r="C86" s="25">
        <v>123</v>
      </c>
      <c r="D86" s="24">
        <f>C86*100/C78</f>
        <v>3.8401498595067123</v>
      </c>
      <c r="E86" s="9"/>
      <c r="F86" s="8"/>
      <c r="G86" s="8"/>
      <c r="H86" s="8"/>
      <c r="I86" s="7"/>
      <c r="J86" s="8"/>
      <c r="K86" s="7"/>
      <c r="L86" s="8"/>
      <c r="M86" s="8"/>
      <c r="N86" s="8"/>
      <c r="O86" s="8"/>
      <c r="P86" s="8"/>
      <c r="Q86" s="8"/>
      <c r="R86" s="8"/>
      <c r="S86" s="7"/>
      <c r="T86" s="8"/>
      <c r="U86" s="7"/>
      <c r="V86" s="8"/>
      <c r="W86" s="7"/>
      <c r="X86" s="8"/>
      <c r="Y86" s="7"/>
      <c r="Z86" s="8"/>
      <c r="AA86" s="7"/>
      <c r="AB86" s="8"/>
      <c r="AC86" s="7"/>
      <c r="AD86" s="8"/>
      <c r="AF86" s="95"/>
      <c r="AH86" s="95"/>
      <c r="AJ86" s="95"/>
      <c r="AL86" s="95"/>
      <c r="AN86" s="95"/>
      <c r="AP86" s="95"/>
      <c r="AR86" s="95"/>
      <c r="AT86" s="95"/>
      <c r="AV86" s="95"/>
      <c r="AX86" s="95"/>
      <c r="AZ86" s="95"/>
    </row>
    <row r="87" spans="2:52" ht="28.5" customHeight="1" x14ac:dyDescent="0.3">
      <c r="B87" s="12" t="s">
        <v>30</v>
      </c>
      <c r="C87" s="25">
        <v>134</v>
      </c>
      <c r="D87" s="24">
        <f>C87*100/C78</f>
        <v>4.1835778957227596</v>
      </c>
      <c r="E87" s="9"/>
      <c r="F87" s="8"/>
      <c r="G87" s="8"/>
      <c r="H87" s="8"/>
      <c r="I87" s="7"/>
      <c r="J87" s="8"/>
      <c r="K87" s="7"/>
      <c r="L87" s="8"/>
      <c r="M87" s="8"/>
      <c r="N87" s="8"/>
      <c r="O87" s="8"/>
      <c r="P87" s="8"/>
      <c r="Q87" s="8"/>
      <c r="R87" s="8"/>
      <c r="S87" s="7"/>
      <c r="T87" s="8"/>
      <c r="U87" s="7"/>
      <c r="V87" s="8"/>
      <c r="W87" s="7"/>
      <c r="X87" s="8"/>
      <c r="Y87" s="7"/>
      <c r="Z87" s="8"/>
      <c r="AA87" s="7"/>
      <c r="AB87" s="8"/>
      <c r="AC87" s="7"/>
      <c r="AD87" s="8"/>
      <c r="AF87" s="95"/>
      <c r="AH87" s="95"/>
      <c r="AJ87" s="95"/>
      <c r="AL87" s="95"/>
      <c r="AN87" s="95"/>
      <c r="AP87" s="95"/>
      <c r="AR87" s="95"/>
      <c r="AT87" s="95"/>
      <c r="AV87" s="95"/>
      <c r="AX87" s="95"/>
      <c r="AZ87" s="95"/>
    </row>
    <row r="88" spans="2:52" ht="28.5" customHeight="1" x14ac:dyDescent="0.3">
      <c r="B88" s="11" t="s">
        <v>11</v>
      </c>
      <c r="C88" s="7"/>
      <c r="D88" s="8"/>
      <c r="E88" s="9"/>
      <c r="F88" s="8"/>
      <c r="G88" s="8"/>
      <c r="H88" s="8"/>
      <c r="I88" s="8"/>
      <c r="J88" s="8"/>
      <c r="K88" s="7"/>
      <c r="L88" s="8"/>
      <c r="M88" s="8"/>
      <c r="N88" s="8"/>
      <c r="O88" s="8"/>
      <c r="P88" s="8"/>
      <c r="Q88" s="8"/>
      <c r="R88" s="8"/>
      <c r="S88" s="7"/>
      <c r="T88" s="8"/>
      <c r="U88" s="7"/>
      <c r="V88" s="8"/>
      <c r="W88" s="7"/>
      <c r="X88" s="8"/>
      <c r="Y88" s="7"/>
      <c r="Z88" s="8"/>
      <c r="AA88" s="25">
        <v>94</v>
      </c>
      <c r="AB88" s="23">
        <f>AA88*100/AA78</f>
        <v>3.1364698031364697</v>
      </c>
      <c r="AC88" s="8"/>
      <c r="AD88" s="8"/>
      <c r="AF88" s="95"/>
      <c r="AH88" s="95"/>
      <c r="AJ88" s="95"/>
      <c r="AL88" s="95"/>
      <c r="AN88" s="95"/>
      <c r="AP88" s="95"/>
      <c r="AR88" s="95"/>
      <c r="AT88" s="95"/>
      <c r="AV88" s="95"/>
      <c r="AX88" s="95"/>
      <c r="AZ88" s="95"/>
    </row>
    <row r="89" spans="2:52" ht="28.5" customHeight="1" x14ac:dyDescent="0.3">
      <c r="B89" s="12" t="s">
        <v>12</v>
      </c>
      <c r="C89" s="7"/>
      <c r="D89" s="8"/>
      <c r="E89" s="9"/>
      <c r="F89" s="8"/>
      <c r="G89" s="8"/>
      <c r="H89" s="8"/>
      <c r="I89" s="8"/>
      <c r="J89" s="8"/>
      <c r="K89" s="7"/>
      <c r="L89" s="8"/>
      <c r="M89" s="8"/>
      <c r="N89" s="8"/>
      <c r="O89" s="8"/>
      <c r="P89" s="8"/>
      <c r="Q89" s="8"/>
      <c r="R89" s="8"/>
      <c r="S89" s="7"/>
      <c r="T89" s="8"/>
      <c r="U89" s="7"/>
      <c r="V89" s="8"/>
      <c r="W89" s="7"/>
      <c r="X89" s="8"/>
      <c r="Y89" s="7"/>
      <c r="Z89" s="8"/>
      <c r="AA89" s="7"/>
      <c r="AB89" s="7"/>
      <c r="AC89" s="25">
        <v>476</v>
      </c>
      <c r="AD89" s="23">
        <f>AC89*100/AC78</f>
        <v>17.538688282977155</v>
      </c>
      <c r="AF89" s="95"/>
      <c r="AH89" s="95"/>
      <c r="AJ89" s="95"/>
      <c r="AL89" s="95"/>
      <c r="AN89" s="95"/>
      <c r="AP89" s="95"/>
      <c r="AR89" s="95"/>
      <c r="AT89" s="95"/>
      <c r="AV89" s="95"/>
      <c r="AX89" s="95"/>
      <c r="AZ89" s="95"/>
    </row>
    <row r="90" spans="2:52" ht="28.5" customHeight="1" x14ac:dyDescent="0.3">
      <c r="B90" s="12" t="s">
        <v>13</v>
      </c>
      <c r="C90" s="7"/>
      <c r="D90" s="8"/>
      <c r="E90" s="9"/>
      <c r="F90" s="8"/>
      <c r="G90" s="8"/>
      <c r="H90" s="8"/>
      <c r="I90" s="8"/>
      <c r="J90" s="8"/>
      <c r="K90" s="7"/>
      <c r="L90" s="8"/>
      <c r="M90" s="8"/>
      <c r="N90" s="8"/>
      <c r="O90" s="8"/>
      <c r="P90" s="8"/>
      <c r="Q90" s="8"/>
      <c r="R90" s="8"/>
      <c r="S90" s="7"/>
      <c r="T90" s="8"/>
      <c r="U90" s="25">
        <v>60</v>
      </c>
      <c r="V90" s="23">
        <f>U90*100/U78</f>
        <v>1.948684637869438</v>
      </c>
      <c r="W90" s="7"/>
      <c r="X90" s="8"/>
      <c r="Y90" s="7"/>
      <c r="Z90" s="8"/>
      <c r="AA90" s="7"/>
      <c r="AB90" s="8"/>
      <c r="AC90" s="7"/>
      <c r="AD90" s="8"/>
      <c r="AF90" s="95"/>
      <c r="AH90" s="95"/>
      <c r="AJ90" s="95"/>
      <c r="AL90" s="95"/>
      <c r="AN90" s="95"/>
      <c r="AP90" s="95"/>
      <c r="AR90" s="95"/>
      <c r="AT90" s="95"/>
      <c r="AV90" s="95"/>
      <c r="AX90" s="95"/>
      <c r="AZ90" s="95"/>
    </row>
    <row r="91" spans="2:52" ht="28.5" customHeight="1" x14ac:dyDescent="0.3">
      <c r="B91" s="12" t="s">
        <v>44</v>
      </c>
      <c r="C91" s="7"/>
      <c r="D91" s="8"/>
      <c r="E91" s="9"/>
      <c r="F91" s="8"/>
      <c r="G91" s="8"/>
      <c r="H91" s="8"/>
      <c r="I91" s="8"/>
      <c r="J91" s="8"/>
      <c r="K91" s="7"/>
      <c r="L91" s="8"/>
      <c r="M91" s="8"/>
      <c r="N91" s="8"/>
      <c r="O91" s="8"/>
      <c r="P91" s="8"/>
      <c r="Q91" s="8"/>
      <c r="R91" s="8"/>
      <c r="S91" s="7"/>
      <c r="T91" s="8"/>
      <c r="U91" s="8"/>
      <c r="V91" s="8"/>
      <c r="W91" s="8"/>
      <c r="X91" s="8"/>
      <c r="Y91" s="25">
        <v>62</v>
      </c>
      <c r="Z91" s="23">
        <f>Y91*100/Y78</f>
        <v>2.0687354020687354</v>
      </c>
      <c r="AA91" s="8"/>
      <c r="AB91" s="8"/>
      <c r="AC91" s="8"/>
      <c r="AD91" s="8"/>
      <c r="AF91" s="95"/>
      <c r="AH91" s="95"/>
      <c r="AJ91" s="95"/>
      <c r="AL91" s="95"/>
      <c r="AN91" s="95"/>
      <c r="AP91" s="95"/>
      <c r="AR91" s="95"/>
      <c r="AT91" s="95"/>
      <c r="AV91" s="95"/>
      <c r="AX91" s="95"/>
      <c r="AZ91" s="95"/>
    </row>
    <row r="92" spans="2:52" ht="28.5" customHeight="1" x14ac:dyDescent="0.3">
      <c r="B92" s="12" t="s">
        <v>15</v>
      </c>
      <c r="C92" s="7"/>
      <c r="D92" s="8"/>
      <c r="E92" s="9"/>
      <c r="F92" s="8"/>
      <c r="G92" s="8"/>
      <c r="H92" s="8"/>
      <c r="I92" s="8"/>
      <c r="J92" s="8"/>
      <c r="K92" s="16">
        <v>94</v>
      </c>
      <c r="L92" s="23">
        <f>K92*100/K78</f>
        <v>2.289890377588307</v>
      </c>
      <c r="M92" s="16">
        <v>84</v>
      </c>
      <c r="N92" s="23">
        <f>M92*100/M78</f>
        <v>1.9769357495881383</v>
      </c>
      <c r="O92" s="16">
        <v>185</v>
      </c>
      <c r="P92" s="23">
        <f>O92*100/O78</f>
        <v>4.5232273838630803</v>
      </c>
      <c r="Q92" s="16">
        <v>167</v>
      </c>
      <c r="R92" s="23">
        <f>Q92*100/Q78</f>
        <v>4.7349021831584919</v>
      </c>
      <c r="S92" s="16">
        <v>188</v>
      </c>
      <c r="T92" s="23">
        <f>S92*100/S78</f>
        <v>5.4178674351585014</v>
      </c>
      <c r="U92" s="25">
        <v>159</v>
      </c>
      <c r="V92" s="23">
        <f>U92*100/U78</f>
        <v>5.1640142903540109</v>
      </c>
      <c r="W92" s="25">
        <v>161</v>
      </c>
      <c r="X92" s="23">
        <f>W92*100/W78</f>
        <v>5.5174777244688142</v>
      </c>
      <c r="Y92" s="25">
        <v>97</v>
      </c>
      <c r="Z92" s="23">
        <f>Y92*100/Y78</f>
        <v>3.2365699032365698</v>
      </c>
      <c r="AA92" s="25">
        <v>94</v>
      </c>
      <c r="AB92" s="23">
        <f>AA92*100/AA78</f>
        <v>3.1364698031364697</v>
      </c>
      <c r="AC92" s="25">
        <v>77</v>
      </c>
      <c r="AD92" s="23">
        <f>AC92*100/AC78</f>
        <v>2.8371407516580693</v>
      </c>
      <c r="AF92" s="95"/>
      <c r="AH92" s="95"/>
      <c r="AJ92" s="95"/>
      <c r="AL92" s="95"/>
      <c r="AN92" s="95"/>
      <c r="AP92" s="95"/>
      <c r="AR92" s="95"/>
      <c r="AT92" s="95"/>
      <c r="AV92" s="95"/>
      <c r="AX92" s="95"/>
      <c r="AZ92" s="95"/>
    </row>
    <row r="93" spans="2:52" ht="28.5" customHeight="1" x14ac:dyDescent="0.3">
      <c r="B93" s="12" t="s">
        <v>19</v>
      </c>
      <c r="C93" s="16">
        <v>1283</v>
      </c>
      <c r="D93" s="23">
        <f>C93*100/C78</f>
        <v>40.056197315017172</v>
      </c>
      <c r="E93" s="16">
        <v>2515</v>
      </c>
      <c r="F93" s="23">
        <f>E93*100/E78</f>
        <v>56.605896916497862</v>
      </c>
      <c r="G93" s="16">
        <v>2070</v>
      </c>
      <c r="H93" s="23">
        <f>G93*100/G78</f>
        <v>46.061415220293725</v>
      </c>
      <c r="I93" s="16">
        <v>2165</v>
      </c>
      <c r="J93" s="23">
        <f>I93*100/I78</f>
        <v>57.229711868887129</v>
      </c>
      <c r="K93" s="16">
        <v>1760</v>
      </c>
      <c r="L93" s="23">
        <f>K93*100/K78</f>
        <v>42.874543239951279</v>
      </c>
      <c r="M93" s="16">
        <v>1751</v>
      </c>
      <c r="N93" s="23">
        <f>M93*100/M78</f>
        <v>41.20969639915274</v>
      </c>
      <c r="O93" s="16">
        <v>1929</v>
      </c>
      <c r="P93" s="23">
        <f>O93*100/O78</f>
        <v>47.163814180929094</v>
      </c>
      <c r="Q93" s="16">
        <v>1837</v>
      </c>
      <c r="R93" s="23">
        <f>Q93*100/Q78</f>
        <v>52.08392401474341</v>
      </c>
      <c r="S93" s="16">
        <v>1723</v>
      </c>
      <c r="T93" s="23">
        <f>S93*100/S78</f>
        <v>49.654178674351584</v>
      </c>
      <c r="U93" s="25">
        <v>1686</v>
      </c>
      <c r="V93" s="23">
        <f>U93*100/U78</f>
        <v>54.758038324131213</v>
      </c>
      <c r="W93" s="25">
        <v>1287</v>
      </c>
      <c r="X93" s="23">
        <f>W93*100/W78</f>
        <v>44.105551747772445</v>
      </c>
      <c r="Y93" s="25">
        <v>1523</v>
      </c>
      <c r="Z93" s="23">
        <f>Y93*100/Y78</f>
        <v>50.817484150817485</v>
      </c>
      <c r="AA93" s="8"/>
      <c r="AB93" s="8"/>
      <c r="AC93" s="8"/>
      <c r="AD93" s="8"/>
      <c r="AF93" s="95"/>
      <c r="AH93" s="95"/>
      <c r="AJ93" s="95"/>
      <c r="AL93" s="95"/>
      <c r="AN93" s="95"/>
      <c r="AP93" s="95"/>
      <c r="AR93" s="95"/>
      <c r="AT93" s="95"/>
      <c r="AV93" s="95"/>
      <c r="AX93" s="95"/>
      <c r="AZ93" s="95"/>
    </row>
    <row r="94" spans="2:52" ht="28.5" customHeight="1" x14ac:dyDescent="0.3">
      <c r="B94" s="64" t="s">
        <v>47</v>
      </c>
      <c r="C94" s="7"/>
      <c r="D94" s="8"/>
      <c r="E94" s="7"/>
      <c r="F94" s="8"/>
      <c r="G94" s="7"/>
      <c r="H94" s="8"/>
      <c r="I94" s="7"/>
      <c r="J94" s="8"/>
      <c r="K94" s="7"/>
      <c r="L94" s="8"/>
      <c r="M94" s="7"/>
      <c r="N94" s="8"/>
      <c r="O94" s="7"/>
      <c r="P94" s="8"/>
      <c r="Q94" s="7"/>
      <c r="R94" s="8"/>
      <c r="S94" s="7"/>
      <c r="T94" s="8"/>
      <c r="U94" s="7"/>
      <c r="V94" s="8"/>
      <c r="W94" s="7"/>
      <c r="X94" s="8"/>
      <c r="Y94" s="7"/>
      <c r="Z94" s="8"/>
      <c r="AA94" s="25">
        <v>1557</v>
      </c>
      <c r="AB94" s="23">
        <f>AA94*100/AA78</f>
        <v>51.951951951951955</v>
      </c>
      <c r="AC94" s="25">
        <v>1422</v>
      </c>
      <c r="AD94" s="23">
        <f>AC94*100/AC78</f>
        <v>52.394988946204862</v>
      </c>
      <c r="AF94" s="95"/>
      <c r="AH94" s="95"/>
      <c r="AJ94" s="95"/>
      <c r="AL94" s="95"/>
      <c r="AN94" s="95"/>
      <c r="AP94" s="95"/>
      <c r="AR94" s="95"/>
      <c r="AT94" s="95"/>
      <c r="AV94" s="95"/>
      <c r="AX94" s="95"/>
      <c r="AZ94" s="95"/>
    </row>
    <row r="95" spans="2:52" ht="28.5" customHeight="1" x14ac:dyDescent="0.3">
      <c r="B95" s="12" t="s">
        <v>20</v>
      </c>
      <c r="C95" s="25">
        <v>782</v>
      </c>
      <c r="D95" s="24">
        <f>C95*100/C78</f>
        <v>24.414611301904465</v>
      </c>
      <c r="E95" s="16">
        <v>872</v>
      </c>
      <c r="F95" s="23">
        <f>E95*100/E78</f>
        <v>19.626378573036238</v>
      </c>
      <c r="G95" s="16">
        <v>1454</v>
      </c>
      <c r="H95" s="23">
        <f>G95*100/G78</f>
        <v>32.354250111259454</v>
      </c>
      <c r="I95" s="16">
        <v>770</v>
      </c>
      <c r="J95" s="23">
        <f>I95*100/I78</f>
        <v>20.354216230504889</v>
      </c>
      <c r="K95" s="7"/>
      <c r="L95" s="8"/>
      <c r="M95" s="16">
        <v>1376</v>
      </c>
      <c r="N95" s="23">
        <f>M95*100/M78</f>
        <v>32.384090374205698</v>
      </c>
      <c r="O95" s="16">
        <v>1332</v>
      </c>
      <c r="P95" s="23">
        <f>O95*100/O78</f>
        <v>32.567237163814184</v>
      </c>
      <c r="Q95" s="7"/>
      <c r="R95" s="8"/>
      <c r="S95" s="16">
        <v>914</v>
      </c>
      <c r="T95" s="23">
        <f>S95*100/S78</f>
        <v>26.340057636887607</v>
      </c>
      <c r="U95" s="25">
        <v>522</v>
      </c>
      <c r="V95" s="23">
        <f>U95*100/U78</f>
        <v>16.953556349464112</v>
      </c>
      <c r="W95" s="7"/>
      <c r="X95" s="21"/>
      <c r="Y95" s="7"/>
      <c r="Z95" s="21"/>
      <c r="AA95" s="7"/>
      <c r="AB95" s="9"/>
      <c r="AC95" s="25">
        <v>353</v>
      </c>
      <c r="AD95" s="23">
        <f>AC95*100/AC78</f>
        <v>13.006632277081797</v>
      </c>
      <c r="AF95" s="95"/>
      <c r="AH95" s="95"/>
      <c r="AJ95" s="95"/>
      <c r="AL95" s="95"/>
      <c r="AN95" s="95"/>
      <c r="AP95" s="95"/>
      <c r="AR95" s="95"/>
      <c r="AT95" s="95"/>
      <c r="AV95" s="95"/>
      <c r="AX95" s="95"/>
      <c r="AZ95" s="95"/>
    </row>
    <row r="96" spans="2:52" ht="28.5" customHeight="1" x14ac:dyDescent="0.3">
      <c r="B96" s="12" t="s">
        <v>40</v>
      </c>
      <c r="C96" s="7"/>
      <c r="D96" s="8"/>
      <c r="E96" s="7"/>
      <c r="F96" s="8"/>
      <c r="G96" s="7"/>
      <c r="H96" s="8"/>
      <c r="I96" s="7"/>
      <c r="J96" s="8"/>
      <c r="K96" s="16">
        <v>1897</v>
      </c>
      <c r="L96" s="23">
        <f>K96*100/K78</f>
        <v>46.211936662606576</v>
      </c>
      <c r="M96" s="7"/>
      <c r="N96" s="8"/>
      <c r="O96" s="8"/>
      <c r="P96" s="8"/>
      <c r="Q96" s="16">
        <v>1215</v>
      </c>
      <c r="R96" s="23">
        <f>Q96*100/Q78</f>
        <v>34.448539835554293</v>
      </c>
      <c r="S96" s="7"/>
      <c r="T96" s="8"/>
      <c r="U96" s="7"/>
      <c r="V96" s="8"/>
      <c r="W96" s="7"/>
      <c r="X96" s="8"/>
      <c r="Y96" s="7"/>
      <c r="Z96" s="8"/>
      <c r="AA96" s="7"/>
      <c r="AB96" s="8"/>
      <c r="AC96" s="7"/>
      <c r="AD96" s="8"/>
      <c r="AF96" s="95"/>
      <c r="AH96" s="95"/>
      <c r="AJ96" s="95"/>
      <c r="AL96" s="95"/>
      <c r="AN96" s="95"/>
      <c r="AP96" s="95"/>
      <c r="AR96" s="95"/>
      <c r="AT96" s="95"/>
      <c r="AV96" s="95"/>
      <c r="AX96" s="95"/>
      <c r="AZ96" s="95"/>
    </row>
    <row r="97" spans="2:52" ht="28.5" customHeight="1" x14ac:dyDescent="0.3">
      <c r="B97" s="11" t="s">
        <v>21</v>
      </c>
      <c r="C97" s="7"/>
      <c r="D97" s="8"/>
      <c r="E97" s="7"/>
      <c r="F97" s="8"/>
      <c r="G97" s="7"/>
      <c r="H97" s="8"/>
      <c r="I97" s="7"/>
      <c r="J97" s="8"/>
      <c r="K97" s="7"/>
      <c r="L97" s="8"/>
      <c r="M97" s="16">
        <v>74</v>
      </c>
      <c r="N97" s="23">
        <f>M97*100/M78</f>
        <v>1.7415862555895505</v>
      </c>
      <c r="O97" s="8"/>
      <c r="P97" s="8"/>
      <c r="Q97" s="9"/>
      <c r="R97" s="8"/>
      <c r="S97" s="7"/>
      <c r="T97" s="8"/>
      <c r="U97" s="7"/>
      <c r="V97" s="8"/>
      <c r="W97" s="7"/>
      <c r="X97" s="8"/>
      <c r="Y97" s="7"/>
      <c r="Z97" s="8"/>
      <c r="AA97" s="7"/>
      <c r="AB97" s="8"/>
      <c r="AC97" s="7"/>
      <c r="AD97" s="8"/>
      <c r="AF97" s="95"/>
      <c r="AH97" s="95"/>
      <c r="AJ97" s="95"/>
      <c r="AL97" s="95"/>
      <c r="AN97" s="95"/>
      <c r="AP97" s="95"/>
      <c r="AR97" s="95"/>
      <c r="AT97" s="95"/>
      <c r="AV97" s="95"/>
      <c r="AX97" s="95"/>
      <c r="AZ97" s="95"/>
    </row>
    <row r="98" spans="2:52" ht="28.5" customHeight="1" x14ac:dyDescent="0.3">
      <c r="B98" s="64" t="s">
        <v>41</v>
      </c>
      <c r="C98" s="7"/>
      <c r="D98" s="8"/>
      <c r="E98" s="7"/>
      <c r="F98" s="8"/>
      <c r="G98" s="7"/>
      <c r="H98" s="8"/>
      <c r="I98" s="7"/>
      <c r="J98" s="8"/>
      <c r="K98" s="7"/>
      <c r="L98" s="8"/>
      <c r="M98" s="7"/>
      <c r="N98" s="8"/>
      <c r="O98" s="7"/>
      <c r="P98" s="8"/>
      <c r="Q98" s="8"/>
      <c r="R98" s="8"/>
      <c r="S98" s="7"/>
      <c r="T98" s="8"/>
      <c r="U98" s="7"/>
      <c r="V98" s="8"/>
      <c r="W98" s="25">
        <v>944</v>
      </c>
      <c r="X98" s="23">
        <f>W98*100/W78</f>
        <v>32.350925291295411</v>
      </c>
      <c r="Y98" s="7"/>
      <c r="Z98" s="8"/>
      <c r="AA98" s="7"/>
      <c r="AB98" s="8"/>
      <c r="AC98" s="7"/>
      <c r="AD98" s="8"/>
      <c r="AF98" s="95"/>
      <c r="AH98" s="95"/>
      <c r="AJ98" s="95"/>
      <c r="AL98" s="95"/>
      <c r="AN98" s="95"/>
      <c r="AP98" s="95"/>
      <c r="AR98" s="95"/>
      <c r="AT98" s="95"/>
      <c r="AV98" s="95"/>
      <c r="AX98" s="95"/>
      <c r="AZ98" s="95"/>
    </row>
    <row r="99" spans="2:52" ht="28.5" customHeight="1" x14ac:dyDescent="0.3">
      <c r="B99" s="64" t="s">
        <v>43</v>
      </c>
      <c r="C99" s="7"/>
      <c r="D99" s="8"/>
      <c r="E99" s="7"/>
      <c r="F99" s="8"/>
      <c r="G99" s="7"/>
      <c r="H99" s="8"/>
      <c r="I99" s="7"/>
      <c r="J99" s="8"/>
      <c r="K99" s="7"/>
      <c r="L99" s="8"/>
      <c r="M99" s="7"/>
      <c r="N99" s="8"/>
      <c r="O99" s="7"/>
      <c r="P99" s="8"/>
      <c r="Q99" s="8"/>
      <c r="R99" s="8"/>
      <c r="S99" s="7"/>
      <c r="T99" s="8"/>
      <c r="U99" s="7"/>
      <c r="V99" s="8"/>
      <c r="W99" s="8"/>
      <c r="X99" s="8"/>
      <c r="Y99" s="25">
        <v>863</v>
      </c>
      <c r="Z99" s="23">
        <f>Y99*100/Y78</f>
        <v>28.795462128795464</v>
      </c>
      <c r="AA99" s="8"/>
      <c r="AB99" s="8"/>
      <c r="AC99" s="8"/>
      <c r="AD99" s="8"/>
      <c r="AF99" s="95"/>
      <c r="AH99" s="95"/>
      <c r="AJ99" s="95"/>
      <c r="AL99" s="95"/>
      <c r="AN99" s="95"/>
      <c r="AP99" s="95"/>
      <c r="AR99" s="95"/>
      <c r="AT99" s="95"/>
      <c r="AV99" s="95"/>
      <c r="AX99" s="95"/>
      <c r="AZ99" s="95"/>
    </row>
    <row r="100" spans="2:52" ht="28.5" customHeight="1" x14ac:dyDescent="0.3">
      <c r="B100" s="64" t="s">
        <v>48</v>
      </c>
      <c r="C100" s="7"/>
      <c r="D100" s="8"/>
      <c r="E100" s="7"/>
      <c r="F100" s="8"/>
      <c r="G100" s="7"/>
      <c r="H100" s="8"/>
      <c r="I100" s="7"/>
      <c r="J100" s="8"/>
      <c r="K100" s="7"/>
      <c r="L100" s="8"/>
      <c r="M100" s="7"/>
      <c r="N100" s="8"/>
      <c r="O100" s="7"/>
      <c r="P100" s="8"/>
      <c r="Q100" s="8"/>
      <c r="R100" s="8"/>
      <c r="S100" s="7"/>
      <c r="T100" s="8"/>
      <c r="U100" s="7"/>
      <c r="V100" s="8"/>
      <c r="W100" s="8"/>
      <c r="X100" s="8"/>
      <c r="Y100" s="8"/>
      <c r="Z100" s="8"/>
      <c r="AA100" s="25">
        <v>1112</v>
      </c>
      <c r="AB100" s="23">
        <f>AA100*100/AA78</f>
        <v>37.103770437103769</v>
      </c>
      <c r="AC100" s="8"/>
      <c r="AD100" s="8"/>
      <c r="AF100" s="95"/>
      <c r="AH100" s="95"/>
      <c r="AJ100" s="95"/>
      <c r="AL100" s="95"/>
      <c r="AN100" s="95"/>
      <c r="AP100" s="95"/>
      <c r="AR100" s="95"/>
      <c r="AT100" s="95"/>
      <c r="AV100" s="95"/>
      <c r="AX100" s="95"/>
      <c r="AZ100" s="95"/>
    </row>
    <row r="101" spans="2:52" ht="28.5" customHeight="1" x14ac:dyDescent="0.3">
      <c r="B101" s="12" t="s">
        <v>22</v>
      </c>
      <c r="C101" s="7"/>
      <c r="D101" s="8"/>
      <c r="E101" s="7"/>
      <c r="F101" s="8"/>
      <c r="G101" s="7"/>
      <c r="H101" s="8"/>
      <c r="I101" s="7"/>
      <c r="J101" s="8"/>
      <c r="K101" s="7"/>
      <c r="L101" s="8"/>
      <c r="M101" s="7"/>
      <c r="N101" s="8"/>
      <c r="O101" s="7"/>
      <c r="P101" s="8"/>
      <c r="Q101" s="8"/>
      <c r="R101" s="8"/>
      <c r="S101" s="7"/>
      <c r="T101" s="8"/>
      <c r="U101" s="7"/>
      <c r="V101" s="8"/>
      <c r="W101" s="7"/>
      <c r="X101" s="8"/>
      <c r="Y101" s="25">
        <v>45</v>
      </c>
      <c r="Z101" s="23">
        <f>Y101*100/Y78</f>
        <v>1.5015015015015014</v>
      </c>
      <c r="AA101" s="25">
        <v>38</v>
      </c>
      <c r="AB101" s="23">
        <f>AA101*100/AA78</f>
        <v>1.2679346012679347</v>
      </c>
      <c r="AC101" s="25">
        <v>27</v>
      </c>
      <c r="AD101" s="23">
        <f>AC101*100/AC78</f>
        <v>0.99484156226971265</v>
      </c>
      <c r="AF101" s="95"/>
      <c r="AH101" s="95"/>
      <c r="AJ101" s="95"/>
      <c r="AL101" s="95"/>
      <c r="AN101" s="95"/>
      <c r="AP101" s="95"/>
      <c r="AR101" s="95"/>
      <c r="AT101" s="95"/>
      <c r="AV101" s="95"/>
      <c r="AX101" s="95"/>
      <c r="AZ101" s="95"/>
    </row>
    <row r="102" spans="2:52" ht="28.5" customHeight="1" x14ac:dyDescent="0.3">
      <c r="B102" s="12" t="s">
        <v>24</v>
      </c>
      <c r="C102" s="7"/>
      <c r="D102" s="8"/>
      <c r="E102" s="16">
        <v>176</v>
      </c>
      <c r="F102" s="23">
        <f>E102*100/E78</f>
        <v>3.9612874184109836</v>
      </c>
      <c r="G102" s="16">
        <v>110</v>
      </c>
      <c r="H102" s="23">
        <f>G102*100/G78</f>
        <v>2.4477080551846906</v>
      </c>
      <c r="I102" s="16">
        <v>168</v>
      </c>
      <c r="J102" s="23">
        <f>I102*100/I78</f>
        <v>4.4409199048374308</v>
      </c>
      <c r="K102" s="16">
        <v>203</v>
      </c>
      <c r="L102" s="23">
        <f>K102*100/K78</f>
        <v>4.9451887941534718</v>
      </c>
      <c r="M102" s="16">
        <v>194</v>
      </c>
      <c r="N102" s="23">
        <f>M102*100/M78</f>
        <v>4.5657801835726053</v>
      </c>
      <c r="O102" s="16">
        <v>175</v>
      </c>
      <c r="P102" s="23">
        <f>O102*100/O78</f>
        <v>4.2787286063569683</v>
      </c>
      <c r="Q102" s="22">
        <v>193</v>
      </c>
      <c r="R102" s="23">
        <f>Q102*100/Q78</f>
        <v>5.4720725829316699</v>
      </c>
      <c r="S102" s="7"/>
      <c r="T102" s="8"/>
      <c r="U102" s="8"/>
      <c r="V102" s="8"/>
      <c r="W102" s="8"/>
      <c r="X102" s="8"/>
      <c r="Y102" s="8"/>
      <c r="Z102" s="8"/>
      <c r="AA102" s="8"/>
      <c r="AB102" s="8"/>
      <c r="AC102" s="8"/>
      <c r="AD102" s="8"/>
      <c r="AF102" s="95"/>
      <c r="AH102" s="95"/>
      <c r="AJ102" s="95"/>
      <c r="AL102" s="95"/>
      <c r="AN102" s="95"/>
      <c r="AP102" s="95"/>
      <c r="AR102" s="95"/>
      <c r="AT102" s="95"/>
      <c r="AV102" s="95"/>
      <c r="AX102" s="95"/>
      <c r="AZ102" s="95"/>
    </row>
    <row r="103" spans="2:52" ht="3.75" customHeight="1" x14ac:dyDescent="0.3">
      <c r="B103" s="13"/>
      <c r="C103" s="14"/>
      <c r="D103" s="14"/>
      <c r="E103" s="14"/>
      <c r="F103" s="14"/>
      <c r="G103" s="17"/>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row>
    <row r="104" spans="2:52" ht="14.25" customHeight="1" x14ac:dyDescent="0.3">
      <c r="B104" s="6" t="s">
        <v>439</v>
      </c>
      <c r="C104" s="19"/>
      <c r="D104" s="5"/>
      <c r="E104" s="19"/>
      <c r="F104" s="5"/>
      <c r="G104" s="19"/>
      <c r="H104" s="5"/>
      <c r="I104" s="19"/>
      <c r="J104" s="5"/>
      <c r="K104" s="19"/>
      <c r="L104" s="5"/>
      <c r="M104" s="19"/>
      <c r="N104" s="5"/>
      <c r="O104" s="19"/>
      <c r="P104" s="5"/>
      <c r="Q104" s="19"/>
      <c r="R104" s="5"/>
      <c r="S104" s="19"/>
      <c r="T104" s="5"/>
      <c r="U104" s="19"/>
      <c r="V104" s="5"/>
      <c r="W104" s="19"/>
      <c r="X104" s="5"/>
      <c r="Y104" s="19"/>
      <c r="Z104" s="5"/>
      <c r="AA104" s="19"/>
      <c r="AC104" s="19"/>
    </row>
    <row r="105" spans="2:52" ht="14.25" customHeight="1" x14ac:dyDescent="0.3"/>
    <row r="106" spans="2:52" ht="30" customHeight="1" x14ac:dyDescent="0.3">
      <c r="B106" s="115" t="s">
        <v>95</v>
      </c>
      <c r="C106" s="115"/>
      <c r="D106" s="115"/>
      <c r="E106" s="115"/>
      <c r="F106" s="115"/>
      <c r="G106" s="115"/>
      <c r="H106" s="115"/>
      <c r="I106" s="115"/>
      <c r="J106" s="115"/>
      <c r="K106" s="115"/>
      <c r="L106" s="115"/>
      <c r="M106" s="115"/>
      <c r="N106" s="115"/>
      <c r="O106" s="115"/>
      <c r="P106" s="115"/>
      <c r="Q106" s="115"/>
      <c r="R106" s="115"/>
      <c r="S106" s="115"/>
      <c r="T106" s="115"/>
      <c r="U106" s="115"/>
      <c r="V106" s="115"/>
      <c r="W106" s="115"/>
      <c r="X106" s="115"/>
      <c r="Y106" s="115"/>
      <c r="Z106" s="115"/>
      <c r="AA106" s="115"/>
      <c r="AB106" s="115"/>
      <c r="AC106" s="115"/>
      <c r="AD106" s="115"/>
    </row>
    <row r="107" spans="2:52" ht="14.25" customHeight="1" x14ac:dyDescent="0.3">
      <c r="B107" s="15" t="s">
        <v>27</v>
      </c>
      <c r="C107" s="125">
        <v>1976</v>
      </c>
      <c r="D107" s="126"/>
      <c r="E107" s="125">
        <v>1979</v>
      </c>
      <c r="F107" s="126"/>
      <c r="G107" s="125">
        <v>1982</v>
      </c>
      <c r="H107" s="126"/>
      <c r="I107" s="125">
        <v>1985</v>
      </c>
      <c r="J107" s="126"/>
      <c r="K107" s="129">
        <v>1989</v>
      </c>
      <c r="L107" s="126"/>
      <c r="M107" s="129">
        <v>1993</v>
      </c>
      <c r="N107" s="126"/>
      <c r="O107" s="129">
        <v>1997</v>
      </c>
      <c r="P107" s="126"/>
      <c r="Q107" s="125">
        <v>2001</v>
      </c>
      <c r="R107" s="126"/>
      <c r="S107" s="129">
        <v>2005</v>
      </c>
      <c r="T107" s="130"/>
      <c r="U107" s="125">
        <v>2009</v>
      </c>
      <c r="V107" s="126"/>
      <c r="W107" s="129">
        <v>2013</v>
      </c>
      <c r="X107" s="126"/>
      <c r="Y107" s="129">
        <v>2017</v>
      </c>
      <c r="Z107" s="126"/>
      <c r="AA107" s="129">
        <v>2021</v>
      </c>
      <c r="AB107" s="126"/>
      <c r="AC107" s="129">
        <v>2025</v>
      </c>
      <c r="AD107" s="126"/>
    </row>
    <row r="108" spans="2:52" ht="15" customHeight="1" x14ac:dyDescent="0.3">
      <c r="B108" s="134" t="s">
        <v>0</v>
      </c>
      <c r="C108" s="132">
        <v>44907</v>
      </c>
      <c r="D108" s="128"/>
      <c r="E108" s="132">
        <v>44911</v>
      </c>
      <c r="F108" s="128"/>
      <c r="G108" s="132">
        <v>44907</v>
      </c>
      <c r="H108" s="128"/>
      <c r="I108" s="132">
        <v>44910</v>
      </c>
      <c r="J108" s="128"/>
      <c r="K108" s="135">
        <v>44912</v>
      </c>
      <c r="L108" s="128"/>
      <c r="M108" s="135">
        <v>44907</v>
      </c>
      <c r="N108" s="128"/>
      <c r="O108" s="135">
        <v>44909</v>
      </c>
      <c r="P108" s="128"/>
      <c r="Q108" s="132">
        <v>44911</v>
      </c>
      <c r="R108" s="128"/>
      <c r="S108" s="119">
        <v>44843</v>
      </c>
      <c r="T108" s="118"/>
      <c r="U108" s="137">
        <v>44845</v>
      </c>
      <c r="V108" s="127"/>
      <c r="W108" s="135">
        <v>44833</v>
      </c>
      <c r="X108" s="128"/>
      <c r="Y108" s="135">
        <v>44835</v>
      </c>
      <c r="Z108" s="128"/>
      <c r="AA108" s="135">
        <v>44830</v>
      </c>
      <c r="AB108" s="128"/>
      <c r="AC108" s="135">
        <v>45942</v>
      </c>
      <c r="AD108" s="128"/>
    </row>
    <row r="109" spans="2:52" ht="14.25" customHeight="1" x14ac:dyDescent="0.3">
      <c r="B109" s="133"/>
      <c r="C109" s="71" t="s">
        <v>4</v>
      </c>
      <c r="D109" s="71" t="s">
        <v>5</v>
      </c>
      <c r="E109" s="71" t="s">
        <v>4</v>
      </c>
      <c r="F109" s="71" t="s">
        <v>5</v>
      </c>
      <c r="G109" s="71" t="s">
        <v>4</v>
      </c>
      <c r="H109" s="71" t="s">
        <v>5</v>
      </c>
      <c r="I109" s="71" t="s">
        <v>4</v>
      </c>
      <c r="J109" s="71" t="s">
        <v>5</v>
      </c>
      <c r="K109" s="71" t="s">
        <v>4</v>
      </c>
      <c r="L109" s="67" t="s">
        <v>5</v>
      </c>
      <c r="M109" s="71" t="s">
        <v>4</v>
      </c>
      <c r="N109" s="67" t="s">
        <v>5</v>
      </c>
      <c r="O109" s="68" t="s">
        <v>4</v>
      </c>
      <c r="P109" s="71" t="s">
        <v>5</v>
      </c>
      <c r="Q109" s="68" t="s">
        <v>4</v>
      </c>
      <c r="R109" s="72" t="s">
        <v>5</v>
      </c>
      <c r="S109" s="72" t="s">
        <v>4</v>
      </c>
      <c r="T109" s="72" t="s">
        <v>5</v>
      </c>
      <c r="U109" s="72" t="s">
        <v>4</v>
      </c>
      <c r="V109" s="71" t="s">
        <v>5</v>
      </c>
      <c r="W109" s="72" t="s">
        <v>4</v>
      </c>
      <c r="X109" s="71" t="s">
        <v>5</v>
      </c>
      <c r="Y109" s="68" t="s">
        <v>4</v>
      </c>
      <c r="Z109" s="71" t="s">
        <v>5</v>
      </c>
      <c r="AA109" s="68" t="s">
        <v>4</v>
      </c>
      <c r="AB109" s="71" t="s">
        <v>5</v>
      </c>
      <c r="AC109" s="68" t="s">
        <v>4</v>
      </c>
      <c r="AD109" s="71" t="s">
        <v>5</v>
      </c>
    </row>
    <row r="110" spans="2:52" ht="28.5" customHeight="1" x14ac:dyDescent="0.3">
      <c r="B110" s="10" t="s">
        <v>1</v>
      </c>
      <c r="C110" s="16">
        <v>12598</v>
      </c>
      <c r="D110" s="23">
        <v>100</v>
      </c>
      <c r="E110" s="16">
        <v>13840</v>
      </c>
      <c r="F110" s="23">
        <v>100</v>
      </c>
      <c r="G110" s="16">
        <v>14658</v>
      </c>
      <c r="H110" s="23">
        <v>100</v>
      </c>
      <c r="I110" s="16">
        <v>15628</v>
      </c>
      <c r="J110" s="23">
        <v>100</v>
      </c>
      <c r="K110" s="16">
        <v>16225</v>
      </c>
      <c r="L110" s="23">
        <v>100</v>
      </c>
      <c r="M110" s="16">
        <v>16181</v>
      </c>
      <c r="N110" s="23">
        <v>100</v>
      </c>
      <c r="O110" s="16">
        <v>16073</v>
      </c>
      <c r="P110" s="23">
        <v>100</v>
      </c>
      <c r="Q110" s="16">
        <v>15210</v>
      </c>
      <c r="R110" s="23">
        <v>100</v>
      </c>
      <c r="S110" s="16">
        <v>14699</v>
      </c>
      <c r="T110" s="23">
        <v>100</v>
      </c>
      <c r="U110" s="16">
        <v>14207</v>
      </c>
      <c r="V110" s="23">
        <v>100</v>
      </c>
      <c r="W110" s="16">
        <v>13361</v>
      </c>
      <c r="X110" s="23">
        <v>100</v>
      </c>
      <c r="Y110" s="16">
        <v>12710</v>
      </c>
      <c r="Z110" s="23">
        <v>100</v>
      </c>
      <c r="AA110" s="16">
        <v>12303</v>
      </c>
      <c r="AB110" s="23">
        <v>100</v>
      </c>
      <c r="AC110" s="16">
        <v>11682</v>
      </c>
      <c r="AD110" s="23">
        <v>100</v>
      </c>
      <c r="AF110" s="95"/>
      <c r="AH110" s="95"/>
      <c r="AJ110" s="95"/>
      <c r="AL110" s="95"/>
      <c r="AN110" s="95"/>
      <c r="AP110" s="95"/>
      <c r="AR110" s="95"/>
      <c r="AT110" s="95"/>
      <c r="AV110" s="95"/>
      <c r="AX110" s="95"/>
    </row>
    <row r="111" spans="2:52" ht="28.5" customHeight="1" x14ac:dyDescent="0.3">
      <c r="B111" s="11" t="s">
        <v>28</v>
      </c>
      <c r="C111" s="16">
        <v>5999</v>
      </c>
      <c r="D111" s="23">
        <f>C111*100/C110</f>
        <v>47.618669630100015</v>
      </c>
      <c r="E111" s="16">
        <v>9083</v>
      </c>
      <c r="F111" s="23">
        <f>E111*100/E110</f>
        <v>65.628612716763001</v>
      </c>
      <c r="G111" s="16">
        <v>9415</v>
      </c>
      <c r="H111" s="23">
        <f>G111*100/G110</f>
        <v>64.231136580706774</v>
      </c>
      <c r="I111" s="16">
        <v>7874</v>
      </c>
      <c r="J111" s="23">
        <f>I111*100/I110</f>
        <v>50.383926286153056</v>
      </c>
      <c r="K111" s="16">
        <v>8416</v>
      </c>
      <c r="L111" s="23">
        <f>K111*100/K110</f>
        <v>51.870570107858242</v>
      </c>
      <c r="M111" s="16">
        <v>9660</v>
      </c>
      <c r="N111" s="23">
        <f>M111*100/M110</f>
        <v>59.699647734997839</v>
      </c>
      <c r="O111" s="16">
        <v>9270</v>
      </c>
      <c r="P111" s="23">
        <f>O111*100/O110</f>
        <v>57.674360729173145</v>
      </c>
      <c r="Q111" s="16">
        <v>8003</v>
      </c>
      <c r="R111" s="23">
        <f>Q111*100/Q110</f>
        <v>52.616699539776462</v>
      </c>
      <c r="S111" s="16">
        <v>8187</v>
      </c>
      <c r="T111" s="23">
        <f>S111*100/S110</f>
        <v>55.69766650792571</v>
      </c>
      <c r="U111" s="16">
        <v>7317</v>
      </c>
      <c r="V111" s="23">
        <f>U111*100/U110</f>
        <v>51.502780319560777</v>
      </c>
      <c r="W111" s="16">
        <v>6775</v>
      </c>
      <c r="X111" s="23">
        <f>W111*100/W110</f>
        <v>50.707282389042739</v>
      </c>
      <c r="Y111" s="16">
        <v>6805</v>
      </c>
      <c r="Z111" s="23">
        <f>Y111*100/Y110</f>
        <v>53.540519276160502</v>
      </c>
      <c r="AA111" s="16">
        <v>6652</v>
      </c>
      <c r="AB111" s="23">
        <f>AA111*100/AA110</f>
        <v>54.068113468259774</v>
      </c>
      <c r="AC111" s="16">
        <v>5979</v>
      </c>
      <c r="AD111" s="23">
        <f>AC111*100/AC110</f>
        <v>51.18130457113508</v>
      </c>
      <c r="AF111" s="95"/>
      <c r="AH111" s="95"/>
      <c r="AJ111" s="95"/>
      <c r="AL111" s="95"/>
      <c r="AN111" s="95"/>
      <c r="AP111" s="95"/>
      <c r="AR111" s="95"/>
      <c r="AT111" s="95"/>
      <c r="AV111" s="95"/>
      <c r="AX111" s="95"/>
    </row>
    <row r="112" spans="2:52" ht="28.5" customHeight="1" x14ac:dyDescent="0.3">
      <c r="B112" s="11" t="s">
        <v>2</v>
      </c>
      <c r="C112" s="16">
        <v>57</v>
      </c>
      <c r="D112" s="23">
        <f t="shared" ref="D112" si="6">C112*100/C111</f>
        <v>0.9501583597266211</v>
      </c>
      <c r="E112" s="16">
        <v>73</v>
      </c>
      <c r="F112" s="23">
        <f t="shared" ref="F112" si="7">E112*100/E111</f>
        <v>0.80369921831993829</v>
      </c>
      <c r="G112" s="16">
        <v>129</v>
      </c>
      <c r="H112" s="23">
        <f>G112*100/G111</f>
        <v>1.370154009559214</v>
      </c>
      <c r="I112" s="16">
        <v>174</v>
      </c>
      <c r="J112" s="23">
        <f>I112*100/I111</f>
        <v>2.2098044196088393</v>
      </c>
      <c r="K112" s="16">
        <v>151</v>
      </c>
      <c r="L112" s="23">
        <f>K112*100/K111</f>
        <v>1.7942015209125475</v>
      </c>
      <c r="M112" s="16">
        <v>155</v>
      </c>
      <c r="N112" s="23">
        <f>M112*100/M111</f>
        <v>1.6045548654244306</v>
      </c>
      <c r="O112" s="16">
        <v>149</v>
      </c>
      <c r="P112" s="23">
        <f>O112*100/O111</f>
        <v>1.6073354908306365</v>
      </c>
      <c r="Q112" s="16">
        <v>175</v>
      </c>
      <c r="R112" s="23">
        <f>Q112*100/Q111</f>
        <v>2.1866799950018745</v>
      </c>
      <c r="S112" s="16">
        <v>128</v>
      </c>
      <c r="T112" s="23">
        <f>S112*100/S111</f>
        <v>1.5634542567485037</v>
      </c>
      <c r="U112" s="16">
        <v>101</v>
      </c>
      <c r="V112" s="23">
        <f>U112*100/U111</f>
        <v>1.3803471368047013</v>
      </c>
      <c r="W112" s="16">
        <v>83</v>
      </c>
      <c r="X112" s="23">
        <f>W112*100/W111</f>
        <v>1.2250922509225093</v>
      </c>
      <c r="Y112" s="16">
        <v>77</v>
      </c>
      <c r="Z112" s="23">
        <f>Y112*100/Y111</f>
        <v>1.1315209404849376</v>
      </c>
      <c r="AA112" s="16">
        <v>80</v>
      </c>
      <c r="AB112" s="23">
        <f>AA112*100/AA111</f>
        <v>1.2026458208057726</v>
      </c>
      <c r="AC112" s="16">
        <v>29</v>
      </c>
      <c r="AD112" s="23">
        <f>AC112*100/AC111</f>
        <v>0.48503094162903493</v>
      </c>
      <c r="AF112" s="95"/>
      <c r="AH112" s="95"/>
      <c r="AJ112" s="95"/>
      <c r="AL112" s="95"/>
      <c r="AN112" s="95"/>
      <c r="AP112" s="95"/>
      <c r="AR112" s="95"/>
      <c r="AT112" s="95"/>
      <c r="AV112" s="95"/>
      <c r="AX112" s="95"/>
    </row>
    <row r="113" spans="2:50" ht="28.5" customHeight="1" x14ac:dyDescent="0.3">
      <c r="B113" s="6" t="s">
        <v>3</v>
      </c>
      <c r="C113" s="22">
        <v>77</v>
      </c>
      <c r="D113" s="23">
        <f>C113*100/C111</f>
        <v>1.2835472578763127</v>
      </c>
      <c r="E113" s="22">
        <v>104</v>
      </c>
      <c r="F113" s="23">
        <f>E113*100/E111</f>
        <v>1.1449961466475833</v>
      </c>
      <c r="G113" s="22">
        <v>128</v>
      </c>
      <c r="H113" s="23">
        <f>G113*100/G111</f>
        <v>1.3595326606479023</v>
      </c>
      <c r="I113" s="22">
        <v>100</v>
      </c>
      <c r="J113" s="23">
        <f>I113*100/I111</f>
        <v>1.2700025400050801</v>
      </c>
      <c r="K113" s="16">
        <v>111</v>
      </c>
      <c r="L113" s="23">
        <f>K113*100/K111</f>
        <v>1.3189163498098859</v>
      </c>
      <c r="M113" s="16">
        <v>171</v>
      </c>
      <c r="N113" s="23">
        <f>M113*100/M111</f>
        <v>1.7701863354037266</v>
      </c>
      <c r="O113" s="16">
        <v>136</v>
      </c>
      <c r="P113" s="23">
        <f>O113*100/O111</f>
        <v>1.4670981661272924</v>
      </c>
      <c r="Q113" s="16">
        <v>103</v>
      </c>
      <c r="R113" s="23">
        <f>Q113*100/Q111</f>
        <v>1.2870173684868174</v>
      </c>
      <c r="S113" s="16">
        <v>188</v>
      </c>
      <c r="T113" s="23">
        <f>S113*100/S111</f>
        <v>2.296323439599365</v>
      </c>
      <c r="U113" s="25">
        <v>133</v>
      </c>
      <c r="V113" s="23">
        <f>U113*100/U111</f>
        <v>1.8176848435151018</v>
      </c>
      <c r="W113" s="25">
        <v>309</v>
      </c>
      <c r="X113" s="23">
        <f>W113*100/W111</f>
        <v>4.560885608856089</v>
      </c>
      <c r="Y113" s="25">
        <v>187</v>
      </c>
      <c r="Z113" s="23">
        <f>Y113*100/Y111</f>
        <v>2.747979426891991</v>
      </c>
      <c r="AA113" s="25">
        <v>157</v>
      </c>
      <c r="AB113" s="23">
        <f>AA113*100/AA111</f>
        <v>2.3601924233313287</v>
      </c>
      <c r="AC113" s="25">
        <v>87</v>
      </c>
      <c r="AD113" s="23">
        <f>AC113*100/AC111</f>
        <v>1.4550928248871049</v>
      </c>
      <c r="AF113" s="95"/>
      <c r="AH113" s="95"/>
      <c r="AJ113" s="95"/>
      <c r="AL113" s="95"/>
      <c r="AN113" s="95"/>
      <c r="AP113" s="95"/>
      <c r="AR113" s="95"/>
      <c r="AT113" s="95"/>
      <c r="AV113" s="95"/>
      <c r="AX113" s="95"/>
    </row>
    <row r="114" spans="2:50" ht="28.5" customHeight="1" x14ac:dyDescent="0.3">
      <c r="B114" s="12" t="s">
        <v>6</v>
      </c>
      <c r="C114" s="9"/>
      <c r="D114" s="8"/>
      <c r="E114" s="16">
        <v>428</v>
      </c>
      <c r="F114" s="23">
        <f>E114*100/E111</f>
        <v>4.7120995265881316</v>
      </c>
      <c r="G114" s="16">
        <v>409</v>
      </c>
      <c r="H114" s="23">
        <f>G114*100/G111</f>
        <v>4.3441317047265002</v>
      </c>
      <c r="I114" s="63">
        <v>361</v>
      </c>
      <c r="J114" s="24">
        <f>I114*100/I111</f>
        <v>4.5847091694183391</v>
      </c>
      <c r="K114" s="7"/>
      <c r="L114" s="8"/>
      <c r="M114" s="8"/>
      <c r="N114" s="8"/>
      <c r="O114" s="8"/>
      <c r="P114" s="8"/>
      <c r="Q114" s="8"/>
      <c r="R114" s="8"/>
      <c r="S114" s="7"/>
      <c r="T114" s="8"/>
      <c r="U114" s="8"/>
      <c r="V114" s="8"/>
      <c r="W114" s="8"/>
      <c r="X114" s="8"/>
      <c r="Y114" s="8"/>
      <c r="Z114" s="8"/>
      <c r="AA114" s="8"/>
      <c r="AB114" s="8"/>
      <c r="AC114" s="8"/>
      <c r="AD114" s="8"/>
      <c r="AF114" s="95"/>
      <c r="AH114" s="95"/>
      <c r="AJ114" s="95"/>
      <c r="AL114" s="95"/>
      <c r="AN114" s="95"/>
      <c r="AP114" s="95"/>
      <c r="AR114" s="95"/>
      <c r="AT114" s="95"/>
      <c r="AV114" s="95"/>
      <c r="AX114" s="95"/>
    </row>
    <row r="115" spans="2:50" ht="28.5" customHeight="1" x14ac:dyDescent="0.3">
      <c r="B115" s="11" t="s">
        <v>7</v>
      </c>
      <c r="C115" s="9"/>
      <c r="D115" s="8"/>
      <c r="E115" s="7"/>
      <c r="F115" s="8"/>
      <c r="G115" s="7"/>
      <c r="H115" s="8"/>
      <c r="I115" s="7"/>
      <c r="J115" s="8"/>
      <c r="K115" s="7"/>
      <c r="L115" s="8"/>
      <c r="M115" s="8"/>
      <c r="N115" s="8"/>
      <c r="O115" s="8"/>
      <c r="P115" s="8"/>
      <c r="Q115" s="8"/>
      <c r="R115" s="8"/>
      <c r="S115" s="16">
        <v>461</v>
      </c>
      <c r="T115" s="23">
        <f>S115*100/S111</f>
        <v>5.6308782215707831</v>
      </c>
      <c r="U115" s="25">
        <v>492</v>
      </c>
      <c r="V115" s="23">
        <f>U115*100/U111</f>
        <v>6.7240672406724071</v>
      </c>
      <c r="W115" s="7"/>
      <c r="X115" s="8"/>
      <c r="Y115" s="7"/>
      <c r="Z115" s="8"/>
      <c r="AA115" s="7"/>
      <c r="AB115" s="8"/>
      <c r="AC115" s="7"/>
      <c r="AD115" s="8"/>
      <c r="AF115" s="95"/>
      <c r="AH115" s="95"/>
      <c r="AJ115" s="95"/>
      <c r="AL115" s="95"/>
      <c r="AN115" s="95"/>
      <c r="AP115" s="95"/>
      <c r="AR115" s="95"/>
      <c r="AT115" s="95"/>
      <c r="AV115" s="95"/>
      <c r="AX115" s="95"/>
    </row>
    <row r="116" spans="2:50" ht="28.5" customHeight="1" x14ac:dyDescent="0.3">
      <c r="B116" s="12" t="s">
        <v>29</v>
      </c>
      <c r="C116" s="22">
        <v>1243</v>
      </c>
      <c r="D116" s="23">
        <f>C116*100/C111</f>
        <v>20.720120020003336</v>
      </c>
      <c r="E116" s="25">
        <v>895</v>
      </c>
      <c r="F116" s="24">
        <f>E116*100/E111</f>
        <v>9.8535726081691077</v>
      </c>
      <c r="G116" s="25">
        <v>758</v>
      </c>
      <c r="H116" s="24">
        <f>G116*100/G111</f>
        <v>8.0509824747742957</v>
      </c>
      <c r="I116" s="25">
        <v>594</v>
      </c>
      <c r="J116" s="24">
        <f>I116*100/I111</f>
        <v>7.5438150876301755</v>
      </c>
      <c r="K116" s="7"/>
      <c r="L116" s="8"/>
      <c r="M116" s="8"/>
      <c r="N116" s="8"/>
      <c r="O116" s="8"/>
      <c r="P116" s="8"/>
      <c r="Q116" s="8"/>
      <c r="R116" s="8"/>
      <c r="S116" s="7"/>
      <c r="T116" s="8"/>
      <c r="U116" s="8"/>
      <c r="V116" s="8"/>
      <c r="W116" s="8"/>
      <c r="X116" s="8"/>
      <c r="Y116" s="8"/>
      <c r="Z116" s="8"/>
      <c r="AA116" s="8"/>
      <c r="AB116" s="8"/>
      <c r="AC116" s="8"/>
      <c r="AD116" s="8"/>
      <c r="AF116" s="95"/>
      <c r="AH116" s="95"/>
      <c r="AJ116" s="95"/>
      <c r="AL116" s="95"/>
      <c r="AN116" s="95"/>
      <c r="AP116" s="95"/>
      <c r="AR116" s="95"/>
      <c r="AT116" s="95"/>
      <c r="AV116" s="95"/>
      <c r="AX116" s="95"/>
    </row>
    <row r="117" spans="2:50" ht="28.5" customHeight="1" x14ac:dyDescent="0.3">
      <c r="B117" s="12" t="s">
        <v>8</v>
      </c>
      <c r="C117" s="7"/>
      <c r="D117" s="8"/>
      <c r="E117" s="8"/>
      <c r="F117" s="8"/>
      <c r="G117" s="8"/>
      <c r="H117" s="8"/>
      <c r="I117" s="8"/>
      <c r="J117" s="8"/>
      <c r="K117" s="7"/>
      <c r="L117" s="8"/>
      <c r="M117" s="16">
        <v>1693</v>
      </c>
      <c r="N117" s="23">
        <f>M117*100/M111</f>
        <v>17.525879917184266</v>
      </c>
      <c r="O117" s="16">
        <v>672</v>
      </c>
      <c r="P117" s="23">
        <f>O117*100/O111</f>
        <v>7.2491909385113269</v>
      </c>
      <c r="Q117" s="8"/>
      <c r="R117" s="8"/>
      <c r="S117" s="16">
        <v>728</v>
      </c>
      <c r="T117" s="23">
        <f>S117*100/S111</f>
        <v>8.8921460852571155</v>
      </c>
      <c r="U117" s="25">
        <v>979</v>
      </c>
      <c r="V117" s="23">
        <f>U117*100/U111</f>
        <v>13.379800464671314</v>
      </c>
      <c r="W117" s="25">
        <v>1026</v>
      </c>
      <c r="X117" s="23">
        <f>W117*100/W111</f>
        <v>15.14391143911439</v>
      </c>
      <c r="Y117" s="25">
        <v>872</v>
      </c>
      <c r="Z117" s="23">
        <f>Y117*100/Y111</f>
        <v>12.814107274063188</v>
      </c>
      <c r="AA117" s="8"/>
      <c r="AB117" s="8"/>
      <c r="AC117" s="8"/>
      <c r="AD117" s="8"/>
      <c r="AF117" s="95"/>
      <c r="AH117" s="95"/>
      <c r="AJ117" s="95"/>
      <c r="AL117" s="95"/>
      <c r="AN117" s="95"/>
      <c r="AP117" s="95"/>
      <c r="AR117" s="95"/>
      <c r="AT117" s="95"/>
      <c r="AV117" s="95"/>
      <c r="AX117" s="95"/>
    </row>
    <row r="118" spans="2:50" ht="28.5" customHeight="1" x14ac:dyDescent="0.3">
      <c r="B118" s="12" t="s">
        <v>10</v>
      </c>
      <c r="C118" s="7"/>
      <c r="D118" s="8"/>
      <c r="E118" s="9"/>
      <c r="F118" s="8"/>
      <c r="G118" s="8"/>
      <c r="H118" s="8"/>
      <c r="I118" s="8"/>
      <c r="J118" s="8"/>
      <c r="K118" s="7"/>
      <c r="L118" s="8"/>
      <c r="M118" s="8"/>
      <c r="N118" s="8"/>
      <c r="O118" s="8"/>
      <c r="P118" s="8"/>
      <c r="Q118" s="8"/>
      <c r="R118" s="8"/>
      <c r="S118" s="7"/>
      <c r="T118" s="8"/>
      <c r="U118" s="7"/>
      <c r="V118" s="8"/>
      <c r="W118" s="7"/>
      <c r="X118" s="8"/>
      <c r="Y118" s="7"/>
      <c r="Z118" s="8"/>
      <c r="AA118" s="25">
        <v>212</v>
      </c>
      <c r="AB118" s="23">
        <f>AA118*100/AA111</f>
        <v>3.1870114251352977</v>
      </c>
      <c r="AC118" s="25">
        <v>747</v>
      </c>
      <c r="AD118" s="23">
        <f>AC118*100/AC111</f>
        <v>12.49372804816859</v>
      </c>
      <c r="AF118" s="95"/>
      <c r="AH118" s="95"/>
      <c r="AJ118" s="95"/>
      <c r="AL118" s="95"/>
      <c r="AN118" s="95"/>
      <c r="AP118" s="95"/>
      <c r="AR118" s="95"/>
      <c r="AT118" s="95"/>
      <c r="AV118" s="95"/>
      <c r="AX118" s="95"/>
    </row>
    <row r="119" spans="2:50" ht="28.5" customHeight="1" x14ac:dyDescent="0.3">
      <c r="B119" s="12" t="s">
        <v>31</v>
      </c>
      <c r="C119" s="25">
        <v>196</v>
      </c>
      <c r="D119" s="24">
        <f>C119*100/C111</f>
        <v>3.2672112018669779</v>
      </c>
      <c r="E119" s="9"/>
      <c r="F119" s="8"/>
      <c r="G119" s="8"/>
      <c r="H119" s="8"/>
      <c r="I119" s="7"/>
      <c r="J119" s="8"/>
      <c r="K119" s="7"/>
      <c r="L119" s="8"/>
      <c r="M119" s="8"/>
      <c r="N119" s="8"/>
      <c r="O119" s="8"/>
      <c r="P119" s="8"/>
      <c r="Q119" s="8"/>
      <c r="R119" s="8"/>
      <c r="S119" s="7"/>
      <c r="T119" s="8"/>
      <c r="U119" s="7"/>
      <c r="V119" s="8"/>
      <c r="W119" s="7"/>
      <c r="X119" s="8"/>
      <c r="Y119" s="7"/>
      <c r="Z119" s="8"/>
      <c r="AA119" s="7"/>
      <c r="AB119" s="8"/>
      <c r="AC119" s="7"/>
      <c r="AD119" s="8"/>
      <c r="AF119" s="95"/>
      <c r="AH119" s="95"/>
      <c r="AJ119" s="95"/>
      <c r="AL119" s="95"/>
      <c r="AN119" s="95"/>
      <c r="AP119" s="95"/>
      <c r="AR119" s="95"/>
      <c r="AT119" s="95"/>
      <c r="AV119" s="95"/>
      <c r="AX119" s="95"/>
    </row>
    <row r="120" spans="2:50" ht="28.5" customHeight="1" x14ac:dyDescent="0.3">
      <c r="B120" s="12" t="s">
        <v>30</v>
      </c>
      <c r="C120" s="25">
        <v>370</v>
      </c>
      <c r="D120" s="24">
        <f>C120*100/C111</f>
        <v>6.1676946157692951</v>
      </c>
      <c r="E120" s="9"/>
      <c r="F120" s="8"/>
      <c r="G120" s="8"/>
      <c r="H120" s="8"/>
      <c r="I120" s="7"/>
      <c r="J120" s="8"/>
      <c r="K120" s="7"/>
      <c r="L120" s="8"/>
      <c r="M120" s="8"/>
      <c r="N120" s="8"/>
      <c r="O120" s="8"/>
      <c r="P120" s="8"/>
      <c r="Q120" s="8"/>
      <c r="R120" s="8"/>
      <c r="S120" s="7"/>
      <c r="T120" s="8"/>
      <c r="U120" s="7"/>
      <c r="V120" s="8"/>
      <c r="W120" s="7"/>
      <c r="X120" s="8"/>
      <c r="Y120" s="7"/>
      <c r="Z120" s="8"/>
      <c r="AA120" s="7"/>
      <c r="AB120" s="8"/>
      <c r="AC120" s="7"/>
      <c r="AD120" s="8"/>
      <c r="AF120" s="95"/>
      <c r="AH120" s="95"/>
      <c r="AJ120" s="95"/>
      <c r="AL120" s="95"/>
      <c r="AN120" s="95"/>
      <c r="AP120" s="95"/>
      <c r="AR120" s="95"/>
      <c r="AT120" s="95"/>
      <c r="AV120" s="95"/>
      <c r="AX120" s="95"/>
    </row>
    <row r="121" spans="2:50" ht="28.5" customHeight="1" x14ac:dyDescent="0.3">
      <c r="B121" s="11" t="s">
        <v>11</v>
      </c>
      <c r="C121" s="7"/>
      <c r="D121" s="8"/>
      <c r="E121" s="9"/>
      <c r="F121" s="8"/>
      <c r="G121" s="8"/>
      <c r="H121" s="8"/>
      <c r="I121" s="8"/>
      <c r="J121" s="8"/>
      <c r="K121" s="7"/>
      <c r="L121" s="8"/>
      <c r="M121" s="8"/>
      <c r="N121" s="8"/>
      <c r="O121" s="8"/>
      <c r="P121" s="8"/>
      <c r="Q121" s="8"/>
      <c r="R121" s="8"/>
      <c r="S121" s="7"/>
      <c r="T121" s="8"/>
      <c r="U121" s="7"/>
      <c r="V121" s="8"/>
      <c r="W121" s="7"/>
      <c r="X121" s="8"/>
      <c r="Y121" s="7"/>
      <c r="Z121" s="8"/>
      <c r="AA121" s="25">
        <v>139</v>
      </c>
      <c r="AB121" s="23">
        <f>AA121*100/AA111</f>
        <v>2.0895971136500302</v>
      </c>
      <c r="AC121" s="25">
        <v>150</v>
      </c>
      <c r="AD121" s="23">
        <f>AC121*100/AC111</f>
        <v>2.5087807325639737</v>
      </c>
      <c r="AF121" s="95"/>
      <c r="AH121" s="95"/>
      <c r="AJ121" s="95"/>
      <c r="AL121" s="95"/>
      <c r="AN121" s="95"/>
      <c r="AP121" s="95"/>
      <c r="AR121" s="95"/>
      <c r="AT121" s="95"/>
      <c r="AV121" s="95"/>
      <c r="AX121" s="95"/>
    </row>
    <row r="122" spans="2:50" ht="28.5" customHeight="1" x14ac:dyDescent="0.3">
      <c r="B122" s="12" t="s">
        <v>12</v>
      </c>
      <c r="C122" s="7"/>
      <c r="D122" s="8"/>
      <c r="E122" s="9"/>
      <c r="F122" s="8"/>
      <c r="G122" s="8"/>
      <c r="H122" s="8"/>
      <c r="I122" s="8"/>
      <c r="J122" s="8"/>
      <c r="K122" s="7"/>
      <c r="L122" s="8"/>
      <c r="M122" s="8"/>
      <c r="N122" s="8"/>
      <c r="O122" s="8"/>
      <c r="P122" s="8"/>
      <c r="Q122" s="8"/>
      <c r="R122" s="8"/>
      <c r="S122" s="7"/>
      <c r="T122" s="8"/>
      <c r="U122" s="7"/>
      <c r="V122" s="8"/>
      <c r="W122" s="7"/>
      <c r="X122" s="8"/>
      <c r="Y122" s="7"/>
      <c r="Z122" s="8"/>
      <c r="AA122" s="25">
        <v>165</v>
      </c>
      <c r="AB122" s="23">
        <f>AA122*100/AA111</f>
        <v>2.4804570054119064</v>
      </c>
      <c r="AC122" s="25">
        <v>1023</v>
      </c>
      <c r="AD122" s="23">
        <f>AC122*100/AC111</f>
        <v>17.109884596086303</v>
      </c>
      <c r="AF122" s="95"/>
      <c r="AH122" s="95"/>
      <c r="AJ122" s="95"/>
      <c r="AL122" s="95"/>
      <c r="AN122" s="95"/>
      <c r="AP122" s="95"/>
      <c r="AR122" s="95"/>
      <c r="AT122" s="95"/>
      <c r="AV122" s="95"/>
      <c r="AX122" s="95"/>
    </row>
    <row r="123" spans="2:50" ht="28.5" customHeight="1" x14ac:dyDescent="0.3">
      <c r="B123" s="12" t="s">
        <v>13</v>
      </c>
      <c r="C123" s="7"/>
      <c r="D123" s="8"/>
      <c r="E123" s="9"/>
      <c r="F123" s="8"/>
      <c r="G123" s="8"/>
      <c r="H123" s="8"/>
      <c r="I123" s="8"/>
      <c r="J123" s="8"/>
      <c r="K123" s="7"/>
      <c r="L123" s="8"/>
      <c r="M123" s="8"/>
      <c r="N123" s="8"/>
      <c r="O123" s="8"/>
      <c r="P123" s="8"/>
      <c r="Q123" s="8"/>
      <c r="R123" s="8"/>
      <c r="S123" s="7"/>
      <c r="T123" s="8"/>
      <c r="U123" s="25">
        <v>207</v>
      </c>
      <c r="V123" s="23">
        <f>U123*100/U111</f>
        <v>2.8290282902829027</v>
      </c>
      <c r="W123" s="7"/>
      <c r="X123" s="8"/>
      <c r="Y123" s="7"/>
      <c r="Z123" s="8"/>
      <c r="AA123" s="7"/>
      <c r="AB123" s="8"/>
      <c r="AC123" s="7"/>
      <c r="AD123" s="8"/>
      <c r="AF123" s="95"/>
      <c r="AH123" s="95"/>
      <c r="AJ123" s="95"/>
      <c r="AL123" s="95"/>
      <c r="AN123" s="95"/>
      <c r="AP123" s="95"/>
      <c r="AR123" s="95"/>
      <c r="AT123" s="95"/>
      <c r="AV123" s="95"/>
      <c r="AX123" s="95"/>
    </row>
    <row r="124" spans="2:50" ht="28.5" customHeight="1" x14ac:dyDescent="0.3">
      <c r="B124" s="12" t="s">
        <v>44</v>
      </c>
      <c r="C124" s="7"/>
      <c r="D124" s="8"/>
      <c r="E124" s="9"/>
      <c r="F124" s="8"/>
      <c r="G124" s="8"/>
      <c r="H124" s="8"/>
      <c r="I124" s="8"/>
      <c r="J124" s="8"/>
      <c r="K124" s="7"/>
      <c r="L124" s="8"/>
      <c r="M124" s="8"/>
      <c r="N124" s="8"/>
      <c r="O124" s="8"/>
      <c r="P124" s="8"/>
      <c r="Q124" s="8"/>
      <c r="R124" s="8"/>
      <c r="S124" s="7"/>
      <c r="T124" s="8"/>
      <c r="U124" s="8"/>
      <c r="V124" s="8"/>
      <c r="W124" s="8"/>
      <c r="X124" s="8"/>
      <c r="Y124" s="25">
        <v>235</v>
      </c>
      <c r="Z124" s="23">
        <f>Y124*100/Y111</f>
        <v>3.4533431300514326</v>
      </c>
      <c r="AA124" s="8"/>
      <c r="AB124" s="8"/>
      <c r="AC124" s="8"/>
      <c r="AD124" s="8"/>
      <c r="AF124" s="95"/>
      <c r="AH124" s="95"/>
      <c r="AJ124" s="95"/>
      <c r="AL124" s="95"/>
      <c r="AN124" s="95"/>
      <c r="AP124" s="95"/>
      <c r="AR124" s="95"/>
      <c r="AT124" s="95"/>
      <c r="AV124" s="95"/>
      <c r="AX124" s="95"/>
    </row>
    <row r="125" spans="2:50" ht="28.5" customHeight="1" x14ac:dyDescent="0.3">
      <c r="B125" s="12" t="s">
        <v>15</v>
      </c>
      <c r="C125" s="7"/>
      <c r="D125" s="8"/>
      <c r="E125" s="9"/>
      <c r="F125" s="8"/>
      <c r="G125" s="8"/>
      <c r="H125" s="8"/>
      <c r="I125" s="8"/>
      <c r="J125" s="8"/>
      <c r="K125" s="16">
        <v>198</v>
      </c>
      <c r="L125" s="23">
        <f>K125*100/K111</f>
        <v>2.3526615969581748</v>
      </c>
      <c r="M125" s="16">
        <v>213</v>
      </c>
      <c r="N125" s="23">
        <f>M125*100/M111</f>
        <v>2.2049689440993787</v>
      </c>
      <c r="O125" s="16">
        <v>544</v>
      </c>
      <c r="P125" s="23">
        <f>O125*100/O111</f>
        <v>5.8683926645091695</v>
      </c>
      <c r="Q125" s="16">
        <v>431</v>
      </c>
      <c r="R125" s="23">
        <f>Q125*100/Q111</f>
        <v>5.3854804448331874</v>
      </c>
      <c r="S125" s="16">
        <v>601</v>
      </c>
      <c r="T125" s="23">
        <f>S125*100/S111</f>
        <v>7.3409063148894589</v>
      </c>
      <c r="U125" s="25">
        <v>535</v>
      </c>
      <c r="V125" s="23">
        <f>U125*100/U111</f>
        <v>7.3117397840645078</v>
      </c>
      <c r="W125" s="25">
        <v>572</v>
      </c>
      <c r="X125" s="23">
        <f>W125*100/W111</f>
        <v>8.4428044280442798</v>
      </c>
      <c r="Y125" s="25">
        <v>300</v>
      </c>
      <c r="Z125" s="23">
        <f>Y125*100/Y111</f>
        <v>4.4085231447465096</v>
      </c>
      <c r="AA125" s="25">
        <v>191</v>
      </c>
      <c r="AB125" s="23">
        <f>AA125*100/AA111</f>
        <v>2.8713168971737821</v>
      </c>
      <c r="AC125" s="25">
        <v>107</v>
      </c>
      <c r="AD125" s="23">
        <f>AC125*100/AC111</f>
        <v>1.7895969225623014</v>
      </c>
      <c r="AF125" s="95"/>
      <c r="AH125" s="95"/>
      <c r="AJ125" s="95"/>
      <c r="AL125" s="95"/>
      <c r="AN125" s="95"/>
      <c r="AP125" s="95"/>
      <c r="AR125" s="95"/>
      <c r="AT125" s="95"/>
      <c r="AV125" s="95"/>
      <c r="AX125" s="95"/>
    </row>
    <row r="126" spans="2:50" ht="28.5" customHeight="1" x14ac:dyDescent="0.3">
      <c r="B126" s="11" t="s">
        <v>16</v>
      </c>
      <c r="C126" s="7"/>
      <c r="D126" s="8"/>
      <c r="E126" s="16">
        <v>73</v>
      </c>
      <c r="F126" s="23">
        <f>E126*100/E111</f>
        <v>0.80369921831993829</v>
      </c>
      <c r="G126" s="8"/>
      <c r="H126" s="8"/>
      <c r="I126" s="16">
        <v>64</v>
      </c>
      <c r="J126" s="23">
        <f>I126*100/I111</f>
        <v>0.8128016256032512</v>
      </c>
      <c r="K126" s="7"/>
      <c r="L126" s="8"/>
      <c r="M126" s="7"/>
      <c r="N126" s="8"/>
      <c r="O126" s="7"/>
      <c r="P126" s="8"/>
      <c r="Q126" s="7"/>
      <c r="R126" s="8"/>
      <c r="S126" s="7"/>
      <c r="T126" s="8"/>
      <c r="U126" s="7"/>
      <c r="V126" s="8"/>
      <c r="W126" s="7"/>
      <c r="X126" s="8"/>
      <c r="Y126" s="8"/>
      <c r="Z126" s="8"/>
      <c r="AA126" s="7"/>
      <c r="AB126" s="8"/>
      <c r="AC126" s="7"/>
      <c r="AD126" s="8"/>
      <c r="AF126" s="95"/>
      <c r="AH126" s="95"/>
      <c r="AJ126" s="95"/>
      <c r="AL126" s="95"/>
      <c r="AN126" s="95"/>
      <c r="AP126" s="95"/>
      <c r="AR126" s="95"/>
      <c r="AT126" s="95"/>
      <c r="AV126" s="95"/>
      <c r="AX126" s="95"/>
    </row>
    <row r="127" spans="2:50" ht="28.5" customHeight="1" x14ac:dyDescent="0.3">
      <c r="B127" s="12" t="s">
        <v>19</v>
      </c>
      <c r="C127" s="16">
        <v>2341</v>
      </c>
      <c r="D127" s="23">
        <f>C127*100/C111</f>
        <v>39.023170528421403</v>
      </c>
      <c r="E127" s="16">
        <v>5280</v>
      </c>
      <c r="F127" s="23">
        <f>E127*100/E111</f>
        <v>58.130573599031159</v>
      </c>
      <c r="G127" s="16">
        <v>4573</v>
      </c>
      <c r="H127" s="23">
        <f>G127*100/G111</f>
        <v>48.571428571428569</v>
      </c>
      <c r="I127" s="16">
        <v>4602</v>
      </c>
      <c r="J127" s="23">
        <f>I127*100/I111</f>
        <v>58.445516891033783</v>
      </c>
      <c r="K127" s="16">
        <v>3765</v>
      </c>
      <c r="L127" s="23">
        <f>K127*100/K111</f>
        <v>44.736216730038024</v>
      </c>
      <c r="M127" s="16">
        <v>3975</v>
      </c>
      <c r="N127" s="23">
        <f>M127*100/M111</f>
        <v>41.149068322981364</v>
      </c>
      <c r="O127" s="16">
        <v>4483</v>
      </c>
      <c r="P127" s="23">
        <f>O127*100/O111</f>
        <v>48.36030204962244</v>
      </c>
      <c r="Q127" s="16">
        <v>4065</v>
      </c>
      <c r="R127" s="23">
        <f>Q127*100/Q111</f>
        <v>50.793452455329252</v>
      </c>
      <c r="S127" s="16">
        <v>3800</v>
      </c>
      <c r="T127" s="23">
        <f>S127*100/S111</f>
        <v>46.415048247221208</v>
      </c>
      <c r="U127" s="25">
        <v>3473</v>
      </c>
      <c r="V127" s="23">
        <f>U127*100/U111</f>
        <v>47.464807981413145</v>
      </c>
      <c r="W127" s="25">
        <v>2191</v>
      </c>
      <c r="X127" s="23">
        <f>W127*100/W111</f>
        <v>32.339483394833948</v>
      </c>
      <c r="Y127" s="25">
        <v>2037</v>
      </c>
      <c r="Z127" s="23">
        <f>Y127*100/Y111</f>
        <v>29.933872152828801</v>
      </c>
      <c r="AA127" s="8"/>
      <c r="AB127" s="8"/>
      <c r="AC127" s="8"/>
      <c r="AD127" s="8"/>
      <c r="AF127" s="95"/>
      <c r="AH127" s="95"/>
      <c r="AJ127" s="95"/>
      <c r="AL127" s="95"/>
      <c r="AN127" s="95"/>
      <c r="AP127" s="95"/>
      <c r="AR127" s="95"/>
      <c r="AT127" s="95"/>
      <c r="AV127" s="95"/>
      <c r="AX127" s="95"/>
    </row>
    <row r="128" spans="2:50" ht="28.5" customHeight="1" x14ac:dyDescent="0.3">
      <c r="B128" s="64" t="s">
        <v>47</v>
      </c>
      <c r="C128" s="7"/>
      <c r="D128" s="8"/>
      <c r="E128" s="7"/>
      <c r="F128" s="8"/>
      <c r="G128" s="7"/>
      <c r="H128" s="8"/>
      <c r="I128" s="7"/>
      <c r="J128" s="8"/>
      <c r="K128" s="7"/>
      <c r="L128" s="8"/>
      <c r="M128" s="7"/>
      <c r="N128" s="8"/>
      <c r="O128" s="7"/>
      <c r="P128" s="8"/>
      <c r="Q128" s="7"/>
      <c r="R128" s="8"/>
      <c r="S128" s="7"/>
      <c r="T128" s="8"/>
      <c r="U128" s="7"/>
      <c r="V128" s="8"/>
      <c r="W128" s="7"/>
      <c r="X128" s="8"/>
      <c r="Y128" s="7"/>
      <c r="Z128" s="8"/>
      <c r="AA128" s="25">
        <v>2713</v>
      </c>
      <c r="AB128" s="23">
        <f>AA128*100/AA111</f>
        <v>40.784726398075769</v>
      </c>
      <c r="AC128" s="25">
        <v>2167</v>
      </c>
      <c r="AD128" s="23">
        <f>AC128*100/AC111</f>
        <v>36.243518983107542</v>
      </c>
      <c r="AF128" s="95"/>
      <c r="AH128" s="95"/>
      <c r="AJ128" s="95"/>
      <c r="AL128" s="95"/>
      <c r="AN128" s="95"/>
      <c r="AP128" s="95"/>
      <c r="AR128" s="95"/>
      <c r="AT128" s="95"/>
      <c r="AV128" s="95"/>
      <c r="AX128" s="95"/>
    </row>
    <row r="129" spans="2:50" ht="28.5" customHeight="1" x14ac:dyDescent="0.3">
      <c r="B129" s="12" t="s">
        <v>20</v>
      </c>
      <c r="C129" s="25">
        <v>1715</v>
      </c>
      <c r="D129" s="24">
        <f>C129*100/C111</f>
        <v>28.588098016336055</v>
      </c>
      <c r="E129" s="16">
        <v>1801</v>
      </c>
      <c r="F129" s="23">
        <f>E129*100/E111</f>
        <v>19.828250578002862</v>
      </c>
      <c r="G129" s="16">
        <v>3193</v>
      </c>
      <c r="H129" s="23">
        <f>G129*100/G111</f>
        <v>33.913967073818377</v>
      </c>
      <c r="I129" s="16">
        <v>1620</v>
      </c>
      <c r="J129" s="23">
        <f>I129*100/I111</f>
        <v>20.574041148082298</v>
      </c>
      <c r="K129" s="7"/>
      <c r="L129" s="8"/>
      <c r="M129" s="16">
        <v>2765</v>
      </c>
      <c r="N129" s="23">
        <f>M129*100/M111</f>
        <v>28.623188405797102</v>
      </c>
      <c r="O129" s="16">
        <v>2786</v>
      </c>
      <c r="P129" s="23">
        <f>O129*100/O111</f>
        <v>30.053937432578209</v>
      </c>
      <c r="Q129" s="7"/>
      <c r="R129" s="8"/>
      <c r="S129" s="16">
        <v>2281</v>
      </c>
      <c r="T129" s="23">
        <f>S129*100/S111</f>
        <v>27.861243434713572</v>
      </c>
      <c r="U129" s="25">
        <v>1397</v>
      </c>
      <c r="V129" s="23">
        <f>U129*100/U111</f>
        <v>19.092524258575921</v>
      </c>
      <c r="W129" s="7"/>
      <c r="X129" s="21"/>
      <c r="Y129" s="7"/>
      <c r="Z129" s="21"/>
      <c r="AA129" s="7"/>
      <c r="AB129" s="9"/>
      <c r="AC129" s="25">
        <v>1630</v>
      </c>
      <c r="AD129" s="23">
        <f>AC129*100/AC111</f>
        <v>27.262083960528518</v>
      </c>
      <c r="AF129" s="95"/>
      <c r="AH129" s="95"/>
      <c r="AJ129" s="95"/>
      <c r="AL129" s="95"/>
      <c r="AN129" s="95"/>
      <c r="AP129" s="95"/>
      <c r="AR129" s="95"/>
      <c r="AT129" s="95"/>
      <c r="AV129" s="95"/>
      <c r="AX129" s="95"/>
    </row>
    <row r="130" spans="2:50" ht="28.5" customHeight="1" x14ac:dyDescent="0.3">
      <c r="B130" s="12" t="s">
        <v>40</v>
      </c>
      <c r="C130" s="7"/>
      <c r="D130" s="8"/>
      <c r="E130" s="7"/>
      <c r="F130" s="8"/>
      <c r="G130" s="7"/>
      <c r="H130" s="8"/>
      <c r="I130" s="7"/>
      <c r="J130" s="8"/>
      <c r="K130" s="16">
        <v>3663</v>
      </c>
      <c r="L130" s="23">
        <f>K130*100/K111</f>
        <v>43.524239543726239</v>
      </c>
      <c r="M130" s="7"/>
      <c r="N130" s="8"/>
      <c r="O130" s="8"/>
      <c r="P130" s="8"/>
      <c r="Q130" s="16">
        <v>2687</v>
      </c>
      <c r="R130" s="23">
        <f>Q130*100/Q111</f>
        <v>33.574909408971635</v>
      </c>
      <c r="S130" s="7"/>
      <c r="T130" s="8"/>
      <c r="U130" s="7"/>
      <c r="V130" s="8"/>
      <c r="W130" s="7"/>
      <c r="X130" s="8"/>
      <c r="Y130" s="7"/>
      <c r="Z130" s="8"/>
      <c r="AA130" s="7"/>
      <c r="AB130" s="8"/>
      <c r="AC130" s="7"/>
      <c r="AD130" s="8"/>
      <c r="AF130" s="95"/>
      <c r="AH130" s="95"/>
      <c r="AJ130" s="95"/>
      <c r="AL130" s="95"/>
      <c r="AN130" s="95"/>
      <c r="AP130" s="95"/>
      <c r="AR130" s="95"/>
      <c r="AT130" s="95"/>
      <c r="AV130" s="95"/>
      <c r="AX130" s="95"/>
    </row>
    <row r="131" spans="2:50" ht="28.5" customHeight="1" x14ac:dyDescent="0.3">
      <c r="B131" s="11" t="s">
        <v>21</v>
      </c>
      <c r="C131" s="7"/>
      <c r="D131" s="8"/>
      <c r="E131" s="7"/>
      <c r="F131" s="8"/>
      <c r="G131" s="7"/>
      <c r="H131" s="8"/>
      <c r="I131" s="7"/>
      <c r="J131" s="8"/>
      <c r="K131" s="7"/>
      <c r="L131" s="8"/>
      <c r="M131" s="16">
        <v>234</v>
      </c>
      <c r="N131" s="23">
        <f>M131*100/M111</f>
        <v>2.4223602484472049</v>
      </c>
      <c r="O131" s="8"/>
      <c r="P131" s="8"/>
      <c r="Q131" s="9"/>
      <c r="R131" s="8"/>
      <c r="S131" s="7"/>
      <c r="T131" s="8"/>
      <c r="U131" s="7"/>
      <c r="V131" s="8"/>
      <c r="W131" s="7"/>
      <c r="X131" s="8"/>
      <c r="Y131" s="7"/>
      <c r="Z131" s="8"/>
      <c r="AA131" s="7"/>
      <c r="AB131" s="8"/>
      <c r="AC131" s="7"/>
      <c r="AD131" s="8"/>
      <c r="AF131" s="95"/>
      <c r="AH131" s="95"/>
      <c r="AJ131" s="95"/>
      <c r="AL131" s="95"/>
      <c r="AN131" s="95"/>
      <c r="AP131" s="95"/>
      <c r="AR131" s="95"/>
      <c r="AT131" s="95"/>
      <c r="AV131" s="95"/>
      <c r="AX131" s="95"/>
    </row>
    <row r="132" spans="2:50" ht="28.5" customHeight="1" x14ac:dyDescent="0.3">
      <c r="B132" s="64" t="s">
        <v>41</v>
      </c>
      <c r="C132" s="7"/>
      <c r="D132" s="8"/>
      <c r="E132" s="7"/>
      <c r="F132" s="8"/>
      <c r="G132" s="7"/>
      <c r="H132" s="8"/>
      <c r="I132" s="7"/>
      <c r="J132" s="8"/>
      <c r="K132" s="7"/>
      <c r="L132" s="8"/>
      <c r="M132" s="7"/>
      <c r="N132" s="8"/>
      <c r="O132" s="7"/>
      <c r="P132" s="8"/>
      <c r="Q132" s="8"/>
      <c r="R132" s="8"/>
      <c r="S132" s="7"/>
      <c r="T132" s="8"/>
      <c r="U132" s="7"/>
      <c r="V132" s="8"/>
      <c r="W132" s="25">
        <v>2594</v>
      </c>
      <c r="X132" s="23">
        <f>W132*100/W111</f>
        <v>38.287822878228781</v>
      </c>
      <c r="Y132" s="7"/>
      <c r="Z132" s="8"/>
      <c r="AA132" s="7"/>
      <c r="AB132" s="8"/>
      <c r="AC132" s="7"/>
      <c r="AD132" s="8"/>
      <c r="AF132" s="95"/>
      <c r="AH132" s="95"/>
      <c r="AJ132" s="95"/>
      <c r="AL132" s="95"/>
      <c r="AN132" s="95"/>
      <c r="AP132" s="95"/>
      <c r="AR132" s="95"/>
      <c r="AT132" s="95"/>
      <c r="AV132" s="95"/>
      <c r="AX132" s="95"/>
    </row>
    <row r="133" spans="2:50" ht="28.5" customHeight="1" x14ac:dyDescent="0.3">
      <c r="B133" s="64" t="s">
        <v>43</v>
      </c>
      <c r="C133" s="7"/>
      <c r="D133" s="8"/>
      <c r="E133" s="7"/>
      <c r="F133" s="8"/>
      <c r="G133" s="7"/>
      <c r="H133" s="8"/>
      <c r="I133" s="7"/>
      <c r="J133" s="8"/>
      <c r="K133" s="7"/>
      <c r="L133" s="8"/>
      <c r="M133" s="7"/>
      <c r="N133" s="8"/>
      <c r="O133" s="7"/>
      <c r="P133" s="8"/>
      <c r="Q133" s="8"/>
      <c r="R133" s="8"/>
      <c r="S133" s="7"/>
      <c r="T133" s="8"/>
      <c r="U133" s="7"/>
      <c r="V133" s="8"/>
      <c r="W133" s="8"/>
      <c r="X133" s="8"/>
      <c r="Y133" s="25">
        <v>2921</v>
      </c>
      <c r="Z133" s="23">
        <f>Y133*100/Y111</f>
        <v>42.924320352681853</v>
      </c>
      <c r="AA133" s="8"/>
      <c r="AB133" s="8"/>
      <c r="AC133" s="8"/>
      <c r="AD133" s="8"/>
      <c r="AF133" s="95"/>
      <c r="AH133" s="95"/>
      <c r="AJ133" s="95"/>
      <c r="AL133" s="95"/>
      <c r="AN133" s="95"/>
      <c r="AP133" s="95"/>
      <c r="AR133" s="95"/>
      <c r="AT133" s="95"/>
      <c r="AV133" s="95"/>
      <c r="AX133" s="95"/>
    </row>
    <row r="134" spans="2:50" ht="28.5" customHeight="1" x14ac:dyDescent="0.3">
      <c r="B134" s="64" t="s">
        <v>48</v>
      </c>
      <c r="C134" s="7"/>
      <c r="D134" s="8"/>
      <c r="E134" s="7"/>
      <c r="F134" s="8"/>
      <c r="G134" s="7"/>
      <c r="H134" s="8"/>
      <c r="I134" s="7"/>
      <c r="J134" s="8"/>
      <c r="K134" s="7"/>
      <c r="L134" s="8"/>
      <c r="M134" s="7"/>
      <c r="N134" s="8"/>
      <c r="O134" s="7"/>
      <c r="P134" s="8"/>
      <c r="Q134" s="8"/>
      <c r="R134" s="8"/>
      <c r="S134" s="7"/>
      <c r="T134" s="8"/>
      <c r="U134" s="7"/>
      <c r="V134" s="8"/>
      <c r="W134" s="8"/>
      <c r="X134" s="8"/>
      <c r="Y134" s="8"/>
      <c r="Z134" s="8"/>
      <c r="AA134" s="25">
        <v>2892</v>
      </c>
      <c r="AB134" s="23">
        <f>AA134*100/AA111</f>
        <v>43.475646422128683</v>
      </c>
      <c r="AC134" s="8"/>
      <c r="AD134" s="8"/>
      <c r="AF134" s="95"/>
      <c r="AH134" s="95"/>
      <c r="AJ134" s="95"/>
      <c r="AL134" s="95"/>
      <c r="AN134" s="95"/>
      <c r="AP134" s="95"/>
      <c r="AR134" s="95"/>
      <c r="AT134" s="95"/>
      <c r="AV134" s="95"/>
      <c r="AX134" s="95"/>
    </row>
    <row r="135" spans="2:50" ht="28.5" customHeight="1" x14ac:dyDescent="0.3">
      <c r="B135" s="12" t="s">
        <v>22</v>
      </c>
      <c r="C135" s="7"/>
      <c r="D135" s="8"/>
      <c r="E135" s="7"/>
      <c r="F135" s="8"/>
      <c r="G135" s="7"/>
      <c r="H135" s="8"/>
      <c r="I135" s="7"/>
      <c r="J135" s="8"/>
      <c r="K135" s="7"/>
      <c r="L135" s="8"/>
      <c r="M135" s="7"/>
      <c r="N135" s="8"/>
      <c r="O135" s="7"/>
      <c r="P135" s="8"/>
      <c r="Q135" s="8"/>
      <c r="R135" s="8"/>
      <c r="S135" s="7"/>
      <c r="T135" s="8"/>
      <c r="U135" s="7"/>
      <c r="V135" s="8"/>
      <c r="W135" s="7"/>
      <c r="X135" s="8"/>
      <c r="Y135" s="25">
        <v>176</v>
      </c>
      <c r="Z135" s="23">
        <f>Y135*100/Y111</f>
        <v>2.5863335782512857</v>
      </c>
      <c r="AA135" s="25">
        <v>103</v>
      </c>
      <c r="AB135" s="23">
        <f>AA135*100/AA111</f>
        <v>1.5484064942874323</v>
      </c>
      <c r="AC135" s="25">
        <v>39</v>
      </c>
      <c r="AD135" s="23">
        <f>AC135*100/AC111</f>
        <v>0.65228299046663318</v>
      </c>
      <c r="AF135" s="95"/>
      <c r="AH135" s="95"/>
      <c r="AJ135" s="95"/>
      <c r="AL135" s="95"/>
      <c r="AN135" s="95"/>
      <c r="AP135" s="95"/>
      <c r="AR135" s="95"/>
      <c r="AT135" s="95"/>
      <c r="AV135" s="95"/>
      <c r="AX135" s="95"/>
    </row>
    <row r="136" spans="2:50" ht="28.5" customHeight="1" x14ac:dyDescent="0.3">
      <c r="B136" s="12" t="s">
        <v>24</v>
      </c>
      <c r="C136" s="7"/>
      <c r="D136" s="8"/>
      <c r="E136" s="16">
        <v>429</v>
      </c>
      <c r="F136" s="23">
        <f>E136*100/E111</f>
        <v>4.7231091049212814</v>
      </c>
      <c r="G136" s="16">
        <v>225</v>
      </c>
      <c r="H136" s="23">
        <f>G136*100/G111</f>
        <v>2.3898035050451409</v>
      </c>
      <c r="I136" s="16">
        <v>359</v>
      </c>
      <c r="J136" s="23">
        <f>I136*100/I111</f>
        <v>4.5593091186182368</v>
      </c>
      <c r="K136" s="16">
        <v>528</v>
      </c>
      <c r="L136" s="23">
        <f>K136*100/K111</f>
        <v>6.2737642585551328</v>
      </c>
      <c r="M136" s="16">
        <v>454</v>
      </c>
      <c r="N136" s="23">
        <f>M136*100/M111</f>
        <v>4.6997929606625259</v>
      </c>
      <c r="O136" s="16">
        <v>500</v>
      </c>
      <c r="P136" s="23">
        <f>O136*100/O111</f>
        <v>5.3937432578209279</v>
      </c>
      <c r="Q136" s="22">
        <v>542</v>
      </c>
      <c r="R136" s="23">
        <f>Q136*100/Q111</f>
        <v>6.7724603273772335</v>
      </c>
      <c r="S136" s="7"/>
      <c r="T136" s="8"/>
      <c r="U136" s="8"/>
      <c r="V136" s="8"/>
      <c r="W136" s="8"/>
      <c r="X136" s="8"/>
      <c r="Y136" s="8"/>
      <c r="Z136" s="8"/>
      <c r="AA136" s="8"/>
      <c r="AB136" s="8"/>
      <c r="AC136" s="8"/>
      <c r="AD136" s="8"/>
      <c r="AF136" s="95"/>
      <c r="AH136" s="95"/>
      <c r="AJ136" s="95"/>
      <c r="AL136" s="95"/>
      <c r="AN136" s="95"/>
      <c r="AP136" s="95"/>
      <c r="AR136" s="95"/>
      <c r="AT136" s="95"/>
      <c r="AV136" s="95"/>
      <c r="AX136" s="95"/>
    </row>
    <row r="137" spans="2:50" ht="3.75" customHeight="1" x14ac:dyDescent="0.3">
      <c r="B137" s="13"/>
      <c r="C137" s="14"/>
      <c r="D137" s="14"/>
      <c r="E137" s="14"/>
      <c r="F137" s="14"/>
      <c r="G137" s="17"/>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row>
    <row r="138" spans="2:50" ht="14.25" customHeight="1" x14ac:dyDescent="0.3">
      <c r="B138" s="6" t="s">
        <v>439</v>
      </c>
      <c r="C138" s="19"/>
      <c r="D138" s="5"/>
      <c r="E138" s="19"/>
      <c r="F138" s="5"/>
      <c r="G138" s="19"/>
      <c r="H138" s="5"/>
      <c r="I138" s="19"/>
      <c r="J138" s="5"/>
      <c r="K138" s="19"/>
      <c r="L138" s="5"/>
      <c r="M138" s="19"/>
      <c r="N138" s="5"/>
      <c r="O138" s="19"/>
      <c r="P138" s="5"/>
      <c r="Q138" s="19"/>
      <c r="R138" s="19"/>
      <c r="S138" s="19"/>
      <c r="T138" s="5"/>
      <c r="U138" s="19"/>
      <c r="V138" s="5"/>
      <c r="W138" s="19"/>
      <c r="X138" s="5"/>
      <c r="Y138" s="19"/>
      <c r="Z138" s="5"/>
      <c r="AA138" s="19"/>
      <c r="AC138" s="19"/>
    </row>
    <row r="139" spans="2:50" ht="14.25" customHeight="1" x14ac:dyDescent="0.3"/>
    <row r="140" spans="2:50" ht="30" customHeight="1" x14ac:dyDescent="0.3">
      <c r="B140" s="115" t="s">
        <v>96</v>
      </c>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c r="AA140" s="115"/>
      <c r="AB140" s="115"/>
      <c r="AC140" s="115"/>
      <c r="AD140" s="115"/>
    </row>
    <row r="141" spans="2:50" ht="14.25" customHeight="1" x14ac:dyDescent="0.3">
      <c r="B141" s="15" t="s">
        <v>27</v>
      </c>
      <c r="C141" s="125">
        <v>1976</v>
      </c>
      <c r="D141" s="126"/>
      <c r="E141" s="125">
        <v>1979</v>
      </c>
      <c r="F141" s="126"/>
      <c r="G141" s="125">
        <v>1982</v>
      </c>
      <c r="H141" s="126"/>
      <c r="I141" s="125">
        <v>1985</v>
      </c>
      <c r="J141" s="126"/>
      <c r="K141" s="129">
        <v>1989</v>
      </c>
      <c r="L141" s="126"/>
      <c r="M141" s="129">
        <v>1993</v>
      </c>
      <c r="N141" s="126"/>
      <c r="O141" s="129">
        <v>1997</v>
      </c>
      <c r="P141" s="126"/>
      <c r="Q141" s="125">
        <v>2001</v>
      </c>
      <c r="R141" s="126"/>
      <c r="S141" s="129">
        <v>2005</v>
      </c>
      <c r="T141" s="130"/>
      <c r="U141" s="125">
        <v>2009</v>
      </c>
      <c r="V141" s="126"/>
      <c r="W141" s="129">
        <v>2013</v>
      </c>
      <c r="X141" s="126"/>
      <c r="Y141" s="129">
        <v>2017</v>
      </c>
      <c r="Z141" s="126"/>
      <c r="AA141" s="129">
        <v>2021</v>
      </c>
      <c r="AB141" s="126"/>
      <c r="AC141" s="129">
        <v>2025</v>
      </c>
      <c r="AD141" s="126"/>
    </row>
    <row r="142" spans="2:50" ht="15" customHeight="1" x14ac:dyDescent="0.3">
      <c r="B142" s="134" t="s">
        <v>0</v>
      </c>
      <c r="C142" s="132">
        <v>44907</v>
      </c>
      <c r="D142" s="128"/>
      <c r="E142" s="132">
        <v>44911</v>
      </c>
      <c r="F142" s="128"/>
      <c r="G142" s="132">
        <v>44907</v>
      </c>
      <c r="H142" s="128"/>
      <c r="I142" s="132">
        <v>44910</v>
      </c>
      <c r="J142" s="128"/>
      <c r="K142" s="135">
        <v>44912</v>
      </c>
      <c r="L142" s="128"/>
      <c r="M142" s="135">
        <v>44907</v>
      </c>
      <c r="N142" s="128"/>
      <c r="O142" s="135">
        <v>44909</v>
      </c>
      <c r="P142" s="128"/>
      <c r="Q142" s="132">
        <v>44911</v>
      </c>
      <c r="R142" s="128"/>
      <c r="S142" s="119">
        <v>44843</v>
      </c>
      <c r="T142" s="118"/>
      <c r="U142" s="137">
        <v>44845</v>
      </c>
      <c r="V142" s="127"/>
      <c r="W142" s="135">
        <v>44833</v>
      </c>
      <c r="X142" s="128"/>
      <c r="Y142" s="135">
        <v>44835</v>
      </c>
      <c r="Z142" s="128"/>
      <c r="AA142" s="135">
        <v>44830</v>
      </c>
      <c r="AB142" s="128"/>
      <c r="AC142" s="135">
        <v>45942</v>
      </c>
      <c r="AD142" s="128"/>
    </row>
    <row r="143" spans="2:50" ht="14.25" customHeight="1" x14ac:dyDescent="0.3">
      <c r="B143" s="133"/>
      <c r="C143" s="71" t="s">
        <v>4</v>
      </c>
      <c r="D143" s="71" t="s">
        <v>5</v>
      </c>
      <c r="E143" s="71" t="s">
        <v>4</v>
      </c>
      <c r="F143" s="71" t="s">
        <v>5</v>
      </c>
      <c r="G143" s="71" t="s">
        <v>4</v>
      </c>
      <c r="H143" s="71" t="s">
        <v>5</v>
      </c>
      <c r="I143" s="71" t="s">
        <v>4</v>
      </c>
      <c r="J143" s="71" t="s">
        <v>5</v>
      </c>
      <c r="K143" s="71" t="s">
        <v>4</v>
      </c>
      <c r="L143" s="67" t="s">
        <v>5</v>
      </c>
      <c r="M143" s="71" t="s">
        <v>4</v>
      </c>
      <c r="N143" s="67" t="s">
        <v>5</v>
      </c>
      <c r="O143" s="72" t="s">
        <v>4</v>
      </c>
      <c r="P143" s="71" t="s">
        <v>5</v>
      </c>
      <c r="Q143" s="68" t="s">
        <v>4</v>
      </c>
      <c r="R143" s="72" t="s">
        <v>5</v>
      </c>
      <c r="S143" s="72" t="s">
        <v>4</v>
      </c>
      <c r="T143" s="72" t="s">
        <v>5</v>
      </c>
      <c r="U143" s="72" t="s">
        <v>4</v>
      </c>
      <c r="V143" s="71" t="s">
        <v>5</v>
      </c>
      <c r="W143" s="72" t="s">
        <v>4</v>
      </c>
      <c r="X143" s="71" t="s">
        <v>5</v>
      </c>
      <c r="Y143" s="68" t="s">
        <v>4</v>
      </c>
      <c r="Z143" s="71" t="s">
        <v>5</v>
      </c>
      <c r="AA143" s="68" t="s">
        <v>4</v>
      </c>
      <c r="AB143" s="71" t="s">
        <v>5</v>
      </c>
      <c r="AC143" s="68" t="s">
        <v>4</v>
      </c>
      <c r="AD143" s="71" t="s">
        <v>5</v>
      </c>
    </row>
    <row r="144" spans="2:50" ht="28.5" customHeight="1" x14ac:dyDescent="0.3">
      <c r="B144" s="10" t="s">
        <v>1</v>
      </c>
      <c r="C144" s="16">
        <v>10068</v>
      </c>
      <c r="D144" s="23">
        <v>100</v>
      </c>
      <c r="E144" s="16">
        <v>10927</v>
      </c>
      <c r="F144" s="23">
        <v>100</v>
      </c>
      <c r="G144" s="16">
        <v>12421</v>
      </c>
      <c r="H144" s="23">
        <v>100</v>
      </c>
      <c r="I144" s="16">
        <v>13575</v>
      </c>
      <c r="J144" s="23">
        <v>100</v>
      </c>
      <c r="K144" s="16">
        <v>15038</v>
      </c>
      <c r="L144" s="23">
        <v>100</v>
      </c>
      <c r="M144" s="16">
        <v>16825</v>
      </c>
      <c r="N144" s="23">
        <v>100</v>
      </c>
      <c r="O144" s="16">
        <v>18867</v>
      </c>
      <c r="P144" s="23">
        <v>100</v>
      </c>
      <c r="Q144" s="16">
        <v>20212</v>
      </c>
      <c r="R144" s="23">
        <v>100</v>
      </c>
      <c r="S144" s="16">
        <v>21323</v>
      </c>
      <c r="T144" s="23">
        <v>100</v>
      </c>
      <c r="U144" s="16">
        <v>23610</v>
      </c>
      <c r="V144" s="23">
        <v>100</v>
      </c>
      <c r="W144" s="16">
        <v>24753</v>
      </c>
      <c r="X144" s="23">
        <v>100</v>
      </c>
      <c r="Y144" s="16">
        <v>24977</v>
      </c>
      <c r="Z144" s="23">
        <v>100</v>
      </c>
      <c r="AA144" s="16">
        <v>25246</v>
      </c>
      <c r="AB144" s="23">
        <v>100</v>
      </c>
      <c r="AC144" s="16">
        <v>25197</v>
      </c>
      <c r="AD144" s="23">
        <v>100</v>
      </c>
      <c r="AF144" s="95"/>
      <c r="AH144" s="95"/>
      <c r="AJ144" s="95"/>
      <c r="AL144" s="95"/>
      <c r="AN144" s="95"/>
      <c r="AP144" s="95"/>
      <c r="AR144" s="95"/>
      <c r="AT144" s="95"/>
      <c r="AV144" s="95"/>
      <c r="AX144" s="95"/>
    </row>
    <row r="145" spans="2:50" ht="28.5" customHeight="1" x14ac:dyDescent="0.3">
      <c r="B145" s="11" t="s">
        <v>28</v>
      </c>
      <c r="C145" s="16">
        <v>4570</v>
      </c>
      <c r="D145" s="23">
        <f>C145*100/C144</f>
        <v>45.391338895510529</v>
      </c>
      <c r="E145" s="16">
        <v>7273</v>
      </c>
      <c r="F145" s="23">
        <f>E145*100/E144</f>
        <v>66.55989750160154</v>
      </c>
      <c r="G145" s="16">
        <v>7288</v>
      </c>
      <c r="H145" s="23">
        <f>G145*100/G144</f>
        <v>58.67482489332582</v>
      </c>
      <c r="I145" s="16">
        <v>6284</v>
      </c>
      <c r="J145" s="23">
        <f>I145*100/I144</f>
        <v>46.290976058931861</v>
      </c>
      <c r="K145" s="16">
        <v>7737</v>
      </c>
      <c r="L145" s="23">
        <f>K145*100/K144</f>
        <v>51.449660859156801</v>
      </c>
      <c r="M145" s="16">
        <v>10235</v>
      </c>
      <c r="N145" s="23">
        <f>M145*100/M144</f>
        <v>60.832095096582464</v>
      </c>
      <c r="O145" s="16">
        <v>11567</v>
      </c>
      <c r="P145" s="23">
        <f>O145*100/O144</f>
        <v>61.30810409710076</v>
      </c>
      <c r="Q145" s="16">
        <v>11273</v>
      </c>
      <c r="R145" s="23">
        <f>Q145*100/Q144</f>
        <v>55.773797743914507</v>
      </c>
      <c r="S145" s="16">
        <v>13046</v>
      </c>
      <c r="T145" s="23">
        <f>S145*100/S144</f>
        <v>61.182760399568544</v>
      </c>
      <c r="U145" s="16">
        <v>13287</v>
      </c>
      <c r="V145" s="23">
        <f>U145*100/U144</f>
        <v>56.277001270648029</v>
      </c>
      <c r="W145" s="16">
        <v>13031</v>
      </c>
      <c r="X145" s="23">
        <f>W145*100/W144</f>
        <v>52.644123944572378</v>
      </c>
      <c r="Y145" s="16">
        <v>13573</v>
      </c>
      <c r="Z145" s="23">
        <f>Y145*100/Y144</f>
        <v>54.34199463506426</v>
      </c>
      <c r="AA145" s="16">
        <v>13806</v>
      </c>
      <c r="AB145" s="23">
        <f>AA145*100/AA144</f>
        <v>54.685890834191554</v>
      </c>
      <c r="AC145" s="16">
        <v>13154</v>
      </c>
      <c r="AD145" s="23">
        <f>AC145*100/AC144</f>
        <v>52.204627535024009</v>
      </c>
      <c r="AF145" s="95"/>
      <c r="AH145" s="95"/>
      <c r="AJ145" s="95"/>
      <c r="AL145" s="95"/>
      <c r="AN145" s="95"/>
      <c r="AP145" s="95"/>
      <c r="AR145" s="95"/>
      <c r="AT145" s="95"/>
      <c r="AV145" s="95"/>
      <c r="AX145" s="95"/>
    </row>
    <row r="146" spans="2:50" ht="28.5" customHeight="1" x14ac:dyDescent="0.3">
      <c r="B146" s="11" t="s">
        <v>2</v>
      </c>
      <c r="C146" s="16">
        <v>45</v>
      </c>
      <c r="D146" s="23">
        <f t="shared" ref="D146" si="8">C146*100/C145</f>
        <v>0.98468271334792123</v>
      </c>
      <c r="E146" s="16">
        <v>42</v>
      </c>
      <c r="F146" s="23">
        <f t="shared" ref="F146" si="9">E146*100/E145</f>
        <v>0.57747834456207892</v>
      </c>
      <c r="G146" s="16">
        <v>79</v>
      </c>
      <c r="H146" s="23">
        <f>G146*100/G145</f>
        <v>1.08397365532382</v>
      </c>
      <c r="I146" s="16">
        <v>126</v>
      </c>
      <c r="J146" s="23">
        <f>I146*100/I145</f>
        <v>2.0050922978994272</v>
      </c>
      <c r="K146" s="16">
        <v>146</v>
      </c>
      <c r="L146" s="23">
        <f>K146*100/K145</f>
        <v>1.8870363189866874</v>
      </c>
      <c r="M146" s="16">
        <v>136</v>
      </c>
      <c r="N146" s="23">
        <f>M146*100/M145</f>
        <v>1.3287738153395212</v>
      </c>
      <c r="O146" s="16">
        <v>217</v>
      </c>
      <c r="P146" s="23">
        <f>O146*100/O145</f>
        <v>1.8760266274747126</v>
      </c>
      <c r="Q146" s="16">
        <v>190</v>
      </c>
      <c r="R146" s="23">
        <f>Q146*100/Q145</f>
        <v>1.6854430941186906</v>
      </c>
      <c r="S146" s="16">
        <v>194</v>
      </c>
      <c r="T146" s="23">
        <f>S146*100/S145</f>
        <v>1.4870458378046911</v>
      </c>
      <c r="U146" s="16">
        <v>128</v>
      </c>
      <c r="V146" s="23">
        <f>U146*100/U145</f>
        <v>0.96334763302476101</v>
      </c>
      <c r="W146" s="16">
        <v>178</v>
      </c>
      <c r="X146" s="23">
        <f>W146*100/W145</f>
        <v>1.3659734479318548</v>
      </c>
      <c r="Y146" s="16">
        <v>157</v>
      </c>
      <c r="Z146" s="23">
        <f>Y146*100/Y145</f>
        <v>1.1567081706328741</v>
      </c>
      <c r="AA146" s="16">
        <v>87</v>
      </c>
      <c r="AB146" s="23">
        <f>AA146*100/AA145</f>
        <v>0.63016079965232508</v>
      </c>
      <c r="AC146" s="16">
        <v>79</v>
      </c>
      <c r="AD146" s="23">
        <f>AC146*100/AC145</f>
        <v>0.60057777102022203</v>
      </c>
      <c r="AF146" s="95"/>
      <c r="AH146" s="95"/>
      <c r="AJ146" s="95"/>
      <c r="AL146" s="95"/>
      <c r="AN146" s="95"/>
      <c r="AP146" s="95"/>
      <c r="AR146" s="95"/>
      <c r="AT146" s="95"/>
      <c r="AV146" s="95"/>
      <c r="AX146" s="95"/>
    </row>
    <row r="147" spans="2:50" ht="28.5" customHeight="1" x14ac:dyDescent="0.3">
      <c r="B147" s="6" t="s">
        <v>3</v>
      </c>
      <c r="C147" s="22">
        <v>70</v>
      </c>
      <c r="D147" s="23">
        <f>C147*100/C145</f>
        <v>1.5317286652078774</v>
      </c>
      <c r="E147" s="22">
        <v>122</v>
      </c>
      <c r="F147" s="23">
        <f>E147*100/E145</f>
        <v>1.677437096108896</v>
      </c>
      <c r="G147" s="22">
        <v>154</v>
      </c>
      <c r="H147" s="23">
        <f>G147*100/G145</f>
        <v>2.1130625686059274</v>
      </c>
      <c r="I147" s="22">
        <v>113</v>
      </c>
      <c r="J147" s="23">
        <f>I147*100/I145</f>
        <v>1.7982176957352005</v>
      </c>
      <c r="K147" s="16">
        <v>147</v>
      </c>
      <c r="L147" s="23">
        <f>K147*100/K145</f>
        <v>1.8999612252811167</v>
      </c>
      <c r="M147" s="16">
        <v>166</v>
      </c>
      <c r="N147" s="23">
        <f>M147*100/M145</f>
        <v>1.621885686370298</v>
      </c>
      <c r="O147" s="16">
        <v>216</v>
      </c>
      <c r="P147" s="23">
        <f>O147*100/O145</f>
        <v>1.8673813434771331</v>
      </c>
      <c r="Q147" s="16">
        <v>202</v>
      </c>
      <c r="R147" s="23">
        <f>Q147*100/Q145</f>
        <v>1.7918921316419765</v>
      </c>
      <c r="S147" s="16">
        <v>284</v>
      </c>
      <c r="T147" s="23">
        <f>S147*100/S145</f>
        <v>2.1769124635903725</v>
      </c>
      <c r="U147" s="25">
        <v>231</v>
      </c>
      <c r="V147" s="23">
        <f>U147*100/U145</f>
        <v>1.7385414314743735</v>
      </c>
      <c r="W147" s="25">
        <v>619</v>
      </c>
      <c r="X147" s="23">
        <f>W147*100/W145</f>
        <v>4.750211035223697</v>
      </c>
      <c r="Y147" s="25">
        <v>479</v>
      </c>
      <c r="Z147" s="23">
        <f>Y147*100/Y145</f>
        <v>3.5290650556251379</v>
      </c>
      <c r="AA147" s="25">
        <v>295</v>
      </c>
      <c r="AB147" s="23">
        <f>AA147*100/AA145</f>
        <v>2.1367521367521367</v>
      </c>
      <c r="AC147" s="25">
        <v>242</v>
      </c>
      <c r="AD147" s="23">
        <f>AC147*100/AC145</f>
        <v>1.8397445643910597</v>
      </c>
      <c r="AF147" s="95"/>
      <c r="AH147" s="95"/>
      <c r="AJ147" s="95"/>
      <c r="AL147" s="95"/>
      <c r="AN147" s="95"/>
      <c r="AP147" s="95"/>
      <c r="AR147" s="95"/>
      <c r="AT147" s="95"/>
      <c r="AV147" s="95"/>
      <c r="AX147" s="95"/>
    </row>
    <row r="148" spans="2:50" ht="28.5" customHeight="1" x14ac:dyDescent="0.3">
      <c r="B148" s="12" t="s">
        <v>6</v>
      </c>
      <c r="C148" s="9"/>
      <c r="D148" s="8"/>
      <c r="E148" s="16">
        <v>341</v>
      </c>
      <c r="F148" s="23">
        <f>E148*100/E145</f>
        <v>4.6885741784683077</v>
      </c>
      <c r="G148" s="16">
        <v>291</v>
      </c>
      <c r="H148" s="23">
        <f>G148*100/G145</f>
        <v>3.9928649835345773</v>
      </c>
      <c r="I148" s="63">
        <v>350</v>
      </c>
      <c r="J148" s="24">
        <f>I148*100/I145</f>
        <v>5.5697008274984086</v>
      </c>
      <c r="K148" s="7"/>
      <c r="L148" s="8"/>
      <c r="M148" s="8"/>
      <c r="N148" s="8"/>
      <c r="O148" s="8"/>
      <c r="P148" s="8"/>
      <c r="Q148" s="8"/>
      <c r="R148" s="8"/>
      <c r="S148" s="7"/>
      <c r="T148" s="8"/>
      <c r="U148" s="8"/>
      <c r="V148" s="8"/>
      <c r="W148" s="8"/>
      <c r="X148" s="8"/>
      <c r="Y148" s="8"/>
      <c r="Z148" s="8"/>
      <c r="AA148" s="8"/>
      <c r="AB148" s="8"/>
      <c r="AC148" s="8"/>
      <c r="AD148" s="8"/>
      <c r="AF148" s="95"/>
      <c r="AH148" s="95"/>
      <c r="AJ148" s="95"/>
      <c r="AL148" s="95"/>
      <c r="AN148" s="95"/>
      <c r="AP148" s="95"/>
      <c r="AR148" s="95"/>
      <c r="AT148" s="95"/>
      <c r="AV148" s="95"/>
      <c r="AX148" s="95"/>
    </row>
    <row r="149" spans="2:50" ht="28.5" customHeight="1" x14ac:dyDescent="0.3">
      <c r="B149" s="11" t="s">
        <v>7</v>
      </c>
      <c r="C149" s="9"/>
      <c r="D149" s="8"/>
      <c r="E149" s="7"/>
      <c r="F149" s="8"/>
      <c r="G149" s="7"/>
      <c r="H149" s="8"/>
      <c r="I149" s="7"/>
      <c r="J149" s="8"/>
      <c r="K149" s="7"/>
      <c r="L149" s="8"/>
      <c r="M149" s="8"/>
      <c r="N149" s="8"/>
      <c r="O149" s="8"/>
      <c r="P149" s="8"/>
      <c r="Q149" s="8"/>
      <c r="R149" s="8"/>
      <c r="S149" s="16">
        <v>573</v>
      </c>
      <c r="T149" s="23">
        <f>S149*100/S145</f>
        <v>4.3921508508355052</v>
      </c>
      <c r="U149" s="25">
        <v>704</v>
      </c>
      <c r="V149" s="23">
        <f>U149*100/U145</f>
        <v>5.2984119816361854</v>
      </c>
      <c r="W149" s="7"/>
      <c r="X149" s="8"/>
      <c r="Y149" s="7"/>
      <c r="Z149" s="8"/>
      <c r="AA149" s="7"/>
      <c r="AB149" s="8"/>
      <c r="AC149" s="25">
        <v>164</v>
      </c>
      <c r="AD149" s="23">
        <f>AC149*100/AC145</f>
        <v>1.2467690436369165</v>
      </c>
      <c r="AF149" s="95"/>
      <c r="AH149" s="95"/>
      <c r="AJ149" s="95"/>
      <c r="AL149" s="95"/>
      <c r="AN149" s="95"/>
      <c r="AP149" s="95"/>
      <c r="AR149" s="95"/>
      <c r="AT149" s="95"/>
      <c r="AV149" s="95"/>
      <c r="AX149" s="95"/>
    </row>
    <row r="150" spans="2:50" ht="28.5" customHeight="1" x14ac:dyDescent="0.3">
      <c r="B150" s="12" t="s">
        <v>29</v>
      </c>
      <c r="C150" s="22">
        <v>546</v>
      </c>
      <c r="D150" s="23">
        <f>C150*100/C145</f>
        <v>11.947483588621445</v>
      </c>
      <c r="E150" s="25">
        <v>415</v>
      </c>
      <c r="F150" s="24">
        <f>E150*100/E145</f>
        <v>5.706036023649113</v>
      </c>
      <c r="G150" s="25">
        <v>414</v>
      </c>
      <c r="H150" s="24">
        <f>G150*100/G145</f>
        <v>5.6805708013172342</v>
      </c>
      <c r="I150" s="25">
        <v>325</v>
      </c>
      <c r="J150" s="24">
        <f>I150*100/I145</f>
        <v>5.1718650541056652</v>
      </c>
      <c r="K150" s="7"/>
      <c r="L150" s="8"/>
      <c r="M150" s="8"/>
      <c r="N150" s="8"/>
      <c r="O150" s="8"/>
      <c r="P150" s="8"/>
      <c r="Q150" s="8"/>
      <c r="R150" s="8"/>
      <c r="S150" s="7"/>
      <c r="T150" s="8"/>
      <c r="U150" s="8"/>
      <c r="V150" s="8"/>
      <c r="W150" s="8"/>
      <c r="X150" s="8"/>
      <c r="Y150" s="8"/>
      <c r="Z150" s="8"/>
      <c r="AA150" s="8"/>
      <c r="AB150" s="8"/>
      <c r="AC150" s="8"/>
      <c r="AD150" s="8"/>
      <c r="AF150" s="95"/>
      <c r="AH150" s="95"/>
      <c r="AJ150" s="95"/>
      <c r="AL150" s="95"/>
      <c r="AN150" s="95"/>
      <c r="AP150" s="95"/>
      <c r="AR150" s="95"/>
      <c r="AT150" s="95"/>
      <c r="AV150" s="95"/>
      <c r="AX150" s="95"/>
    </row>
    <row r="151" spans="2:50" ht="28.5" customHeight="1" x14ac:dyDescent="0.3">
      <c r="B151" s="12" t="s">
        <v>8</v>
      </c>
      <c r="C151" s="7"/>
      <c r="D151" s="8"/>
      <c r="E151" s="8"/>
      <c r="F151" s="8"/>
      <c r="G151" s="8"/>
      <c r="H151" s="8"/>
      <c r="I151" s="8"/>
      <c r="J151" s="8"/>
      <c r="K151" s="7"/>
      <c r="L151" s="8"/>
      <c r="M151" s="16">
        <v>723</v>
      </c>
      <c r="N151" s="23">
        <f>M151*100/M145</f>
        <v>7.0639960918417195</v>
      </c>
      <c r="O151" s="16">
        <v>575</v>
      </c>
      <c r="P151" s="23">
        <f>O151*100/O145</f>
        <v>4.971038298608109</v>
      </c>
      <c r="Q151" s="8"/>
      <c r="R151" s="8"/>
      <c r="S151" s="16">
        <v>783</v>
      </c>
      <c r="T151" s="23">
        <f>S151*100/S145</f>
        <v>6.001839644335428</v>
      </c>
      <c r="U151" s="25">
        <v>1312</v>
      </c>
      <c r="V151" s="23">
        <f>U151*100/U145</f>
        <v>9.8743132385038006</v>
      </c>
      <c r="W151" s="25">
        <v>1920</v>
      </c>
      <c r="X151" s="23">
        <f>W151*100/W145</f>
        <v>14.734095618141355</v>
      </c>
      <c r="Y151" s="25">
        <v>1442</v>
      </c>
      <c r="Z151" s="23">
        <f>Y151*100/Y145</f>
        <v>10.624033006704487</v>
      </c>
      <c r="AA151" s="8"/>
      <c r="AB151" s="8"/>
      <c r="AC151" s="8"/>
      <c r="AD151" s="8"/>
      <c r="AF151" s="95"/>
      <c r="AH151" s="95"/>
      <c r="AJ151" s="95"/>
      <c r="AL151" s="95"/>
      <c r="AN151" s="95"/>
      <c r="AP151" s="95"/>
      <c r="AR151" s="95"/>
      <c r="AT151" s="95"/>
      <c r="AV151" s="95"/>
      <c r="AX151" s="95"/>
    </row>
    <row r="152" spans="2:50" ht="28.5" customHeight="1" x14ac:dyDescent="0.3">
      <c r="B152" s="12" t="s">
        <v>10</v>
      </c>
      <c r="C152" s="7"/>
      <c r="D152" s="8"/>
      <c r="E152" s="9"/>
      <c r="F152" s="8"/>
      <c r="G152" s="8"/>
      <c r="H152" s="8"/>
      <c r="I152" s="8"/>
      <c r="J152" s="8"/>
      <c r="K152" s="7"/>
      <c r="L152" s="8"/>
      <c r="M152" s="8"/>
      <c r="N152" s="8"/>
      <c r="O152" s="8"/>
      <c r="P152" s="8"/>
      <c r="Q152" s="8"/>
      <c r="R152" s="8"/>
      <c r="S152" s="7"/>
      <c r="T152" s="8"/>
      <c r="U152" s="7"/>
      <c r="V152" s="8"/>
      <c r="W152" s="7"/>
      <c r="X152" s="8"/>
      <c r="Y152" s="7"/>
      <c r="Z152" s="8"/>
      <c r="AA152" s="25">
        <v>564</v>
      </c>
      <c r="AB152" s="23">
        <f>AA152*100/AA145</f>
        <v>4.0851803563667968</v>
      </c>
      <c r="AC152" s="25">
        <v>2183</v>
      </c>
      <c r="AD152" s="23">
        <f>AC152*100/AC145</f>
        <v>16.595712330849931</v>
      </c>
      <c r="AF152" s="95"/>
      <c r="AH152" s="95"/>
      <c r="AJ152" s="95"/>
      <c r="AL152" s="95"/>
      <c r="AN152" s="95"/>
      <c r="AP152" s="95"/>
      <c r="AR152" s="95"/>
      <c r="AT152" s="95"/>
      <c r="AV152" s="95"/>
      <c r="AX152" s="95"/>
    </row>
    <row r="153" spans="2:50" ht="28.5" customHeight="1" x14ac:dyDescent="0.3">
      <c r="B153" s="12" t="s">
        <v>31</v>
      </c>
      <c r="C153" s="25">
        <v>97</v>
      </c>
      <c r="D153" s="24">
        <f>C153*100/C145</f>
        <v>2.1225382932166301</v>
      </c>
      <c r="E153" s="9"/>
      <c r="F153" s="8"/>
      <c r="G153" s="8"/>
      <c r="H153" s="8"/>
      <c r="I153" s="7"/>
      <c r="J153" s="8"/>
      <c r="K153" s="7"/>
      <c r="L153" s="8"/>
      <c r="M153" s="8"/>
      <c r="N153" s="8"/>
      <c r="O153" s="8"/>
      <c r="P153" s="8"/>
      <c r="Q153" s="8"/>
      <c r="R153" s="8"/>
      <c r="S153" s="7"/>
      <c r="T153" s="8"/>
      <c r="U153" s="7"/>
      <c r="V153" s="8"/>
      <c r="W153" s="7"/>
      <c r="X153" s="8"/>
      <c r="Y153" s="7"/>
      <c r="Z153" s="8"/>
      <c r="AA153" s="7"/>
      <c r="AB153" s="8"/>
      <c r="AC153" s="7"/>
      <c r="AD153" s="8"/>
      <c r="AF153" s="95"/>
      <c r="AH153" s="95"/>
      <c r="AJ153" s="95"/>
      <c r="AL153" s="95"/>
      <c r="AN153" s="95"/>
      <c r="AP153" s="95"/>
      <c r="AR153" s="95"/>
      <c r="AT153" s="95"/>
      <c r="AV153" s="95"/>
      <c r="AX153" s="95"/>
    </row>
    <row r="154" spans="2:50" ht="28.5" customHeight="1" x14ac:dyDescent="0.3">
      <c r="B154" s="12" t="s">
        <v>30</v>
      </c>
      <c r="C154" s="25">
        <v>273</v>
      </c>
      <c r="D154" s="24">
        <f>C154*100/C145</f>
        <v>5.9737417943107225</v>
      </c>
      <c r="E154" s="9"/>
      <c r="F154" s="8"/>
      <c r="G154" s="8"/>
      <c r="H154" s="8"/>
      <c r="I154" s="7"/>
      <c r="J154" s="8"/>
      <c r="K154" s="7"/>
      <c r="L154" s="8"/>
      <c r="M154" s="8"/>
      <c r="N154" s="8"/>
      <c r="O154" s="8"/>
      <c r="P154" s="8"/>
      <c r="Q154" s="8"/>
      <c r="R154" s="8"/>
      <c r="S154" s="7"/>
      <c r="T154" s="8"/>
      <c r="U154" s="7"/>
      <c r="V154" s="8"/>
      <c r="W154" s="7"/>
      <c r="X154" s="8"/>
      <c r="Y154" s="7"/>
      <c r="Z154" s="8"/>
      <c r="AA154" s="7"/>
      <c r="AB154" s="8"/>
      <c r="AC154" s="7"/>
      <c r="AD154" s="8"/>
      <c r="AF154" s="95"/>
      <c r="AH154" s="95"/>
      <c r="AJ154" s="95"/>
      <c r="AL154" s="95"/>
      <c r="AN154" s="95"/>
      <c r="AP154" s="95"/>
      <c r="AR154" s="95"/>
      <c r="AT154" s="95"/>
      <c r="AV154" s="95"/>
      <c r="AX154" s="95"/>
    </row>
    <row r="155" spans="2:50" ht="28.5" customHeight="1" x14ac:dyDescent="0.3">
      <c r="B155" s="11" t="s">
        <v>11</v>
      </c>
      <c r="C155" s="7"/>
      <c r="D155" s="8"/>
      <c r="E155" s="9"/>
      <c r="F155" s="8"/>
      <c r="G155" s="8"/>
      <c r="H155" s="8"/>
      <c r="I155" s="8"/>
      <c r="J155" s="8"/>
      <c r="K155" s="7"/>
      <c r="L155" s="8"/>
      <c r="M155" s="8"/>
      <c r="N155" s="8"/>
      <c r="O155" s="8"/>
      <c r="P155" s="8"/>
      <c r="Q155" s="8"/>
      <c r="R155" s="8"/>
      <c r="S155" s="7"/>
      <c r="T155" s="8"/>
      <c r="U155" s="7"/>
      <c r="V155" s="8"/>
      <c r="W155" s="7"/>
      <c r="X155" s="8"/>
      <c r="Y155" s="7"/>
      <c r="Z155" s="8"/>
      <c r="AA155" s="25">
        <v>409</v>
      </c>
      <c r="AB155" s="23">
        <f>AA155*100/AA145</f>
        <v>2.962480081124149</v>
      </c>
      <c r="AC155" s="25">
        <v>237</v>
      </c>
      <c r="AD155" s="23">
        <f>AC155*100/AC145</f>
        <v>1.8017333130606659</v>
      </c>
      <c r="AF155" s="95"/>
      <c r="AH155" s="95"/>
      <c r="AJ155" s="95"/>
      <c r="AL155" s="95"/>
      <c r="AN155" s="95"/>
      <c r="AP155" s="95"/>
      <c r="AR155" s="95"/>
      <c r="AT155" s="95"/>
      <c r="AV155" s="95"/>
      <c r="AX155" s="95"/>
    </row>
    <row r="156" spans="2:50" ht="28.5" customHeight="1" x14ac:dyDescent="0.3">
      <c r="B156" s="12" t="s">
        <v>12</v>
      </c>
      <c r="C156" s="7"/>
      <c r="D156" s="8"/>
      <c r="E156" s="9"/>
      <c r="F156" s="8"/>
      <c r="G156" s="8"/>
      <c r="H156" s="8"/>
      <c r="I156" s="8"/>
      <c r="J156" s="8"/>
      <c r="K156" s="7"/>
      <c r="L156" s="8"/>
      <c r="M156" s="8"/>
      <c r="N156" s="8"/>
      <c r="O156" s="8"/>
      <c r="P156" s="8"/>
      <c r="Q156" s="8"/>
      <c r="R156" s="8"/>
      <c r="S156" s="7"/>
      <c r="T156" s="8"/>
      <c r="U156" s="7"/>
      <c r="V156" s="8"/>
      <c r="W156" s="7"/>
      <c r="X156" s="8"/>
      <c r="Y156" s="7"/>
      <c r="Z156" s="8"/>
      <c r="AA156" s="8"/>
      <c r="AB156" s="8"/>
      <c r="AC156" s="25">
        <v>2204</v>
      </c>
      <c r="AD156" s="23">
        <f>AC156*100/AC145</f>
        <v>16.755359586437585</v>
      </c>
      <c r="AF156" s="95"/>
      <c r="AH156" s="95"/>
      <c r="AJ156" s="95"/>
      <c r="AL156" s="95"/>
      <c r="AN156" s="95"/>
      <c r="AP156" s="95"/>
      <c r="AR156" s="95"/>
      <c r="AT156" s="95"/>
      <c r="AV156" s="95"/>
      <c r="AX156" s="95"/>
    </row>
    <row r="157" spans="2:50" ht="28.5" customHeight="1" x14ac:dyDescent="0.3">
      <c r="B157" s="12" t="s">
        <v>13</v>
      </c>
      <c r="C157" s="7"/>
      <c r="D157" s="8"/>
      <c r="E157" s="9"/>
      <c r="F157" s="8"/>
      <c r="G157" s="8"/>
      <c r="H157" s="8"/>
      <c r="I157" s="8"/>
      <c r="J157" s="8"/>
      <c r="K157" s="7"/>
      <c r="L157" s="8"/>
      <c r="M157" s="8"/>
      <c r="N157" s="8"/>
      <c r="O157" s="8"/>
      <c r="P157" s="8"/>
      <c r="Q157" s="8"/>
      <c r="R157" s="8"/>
      <c r="S157" s="7"/>
      <c r="T157" s="8"/>
      <c r="U157" s="25">
        <v>407</v>
      </c>
      <c r="V157" s="23">
        <f>U157*100/U145</f>
        <v>3.06314442688342</v>
      </c>
      <c r="W157" s="7"/>
      <c r="X157" s="8"/>
      <c r="Y157" s="7"/>
      <c r="Z157" s="8"/>
      <c r="AA157" s="7"/>
      <c r="AB157" s="8"/>
      <c r="AC157" s="25">
        <v>77</v>
      </c>
      <c r="AD157" s="23">
        <f>AC157*100/AC145</f>
        <v>0.58537327048806442</v>
      </c>
      <c r="AF157" s="95"/>
      <c r="AH157" s="95"/>
      <c r="AJ157" s="95"/>
      <c r="AL157" s="95"/>
      <c r="AN157" s="95"/>
      <c r="AP157" s="95"/>
      <c r="AR157" s="95"/>
      <c r="AT157" s="95"/>
      <c r="AV157" s="95"/>
      <c r="AX157" s="95"/>
    </row>
    <row r="158" spans="2:50" ht="28.5" customHeight="1" x14ac:dyDescent="0.3">
      <c r="B158" s="11" t="s">
        <v>44</v>
      </c>
      <c r="C158" s="7"/>
      <c r="D158" s="8"/>
      <c r="E158" s="9"/>
      <c r="F158" s="8"/>
      <c r="G158" s="8"/>
      <c r="H158" s="8"/>
      <c r="I158" s="8"/>
      <c r="J158" s="8"/>
      <c r="K158" s="7"/>
      <c r="L158" s="8"/>
      <c r="M158" s="8"/>
      <c r="N158" s="8"/>
      <c r="O158" s="8"/>
      <c r="P158" s="8"/>
      <c r="Q158" s="8"/>
      <c r="R158" s="8"/>
      <c r="S158" s="7"/>
      <c r="T158" s="8"/>
      <c r="U158" s="8"/>
      <c r="V158" s="8"/>
      <c r="W158" s="8"/>
      <c r="X158" s="8"/>
      <c r="Y158" s="25">
        <v>508</v>
      </c>
      <c r="Z158" s="23">
        <f>Y158*100/Y145</f>
        <v>3.7427245266337583</v>
      </c>
      <c r="AA158" s="8"/>
      <c r="AB158" s="8"/>
      <c r="AC158" s="8"/>
      <c r="AD158" s="8"/>
      <c r="AF158" s="95"/>
      <c r="AH158" s="95"/>
      <c r="AJ158" s="95"/>
      <c r="AL158" s="95"/>
      <c r="AN158" s="95"/>
      <c r="AP158" s="95"/>
      <c r="AR158" s="95"/>
      <c r="AT158" s="95"/>
      <c r="AV158" s="95"/>
      <c r="AX158" s="95"/>
    </row>
    <row r="159" spans="2:50" ht="28.5" customHeight="1" x14ac:dyDescent="0.3">
      <c r="B159" s="12" t="s">
        <v>435</v>
      </c>
      <c r="C159" s="7"/>
      <c r="D159" s="8"/>
      <c r="E159" s="9"/>
      <c r="F159" s="8"/>
      <c r="G159" s="8"/>
      <c r="H159" s="8"/>
      <c r="I159" s="8"/>
      <c r="J159" s="8"/>
      <c r="K159" s="7"/>
      <c r="L159" s="8"/>
      <c r="M159" s="8"/>
      <c r="N159" s="8"/>
      <c r="O159" s="8"/>
      <c r="P159" s="8"/>
      <c r="Q159" s="8"/>
      <c r="R159" s="8"/>
      <c r="S159" s="7"/>
      <c r="T159" s="8"/>
      <c r="U159" s="8"/>
      <c r="V159" s="8"/>
      <c r="W159" s="8"/>
      <c r="X159" s="8"/>
      <c r="Y159" s="7"/>
      <c r="Z159" s="7"/>
      <c r="AA159" s="8"/>
      <c r="AB159" s="8"/>
      <c r="AC159" s="25">
        <v>107</v>
      </c>
      <c r="AD159" s="23">
        <f>AC159*100/AC145</f>
        <v>0.81344077847042728</v>
      </c>
      <c r="AF159" s="95"/>
      <c r="AH159" s="95"/>
      <c r="AJ159" s="95"/>
      <c r="AL159" s="95"/>
      <c r="AN159" s="95"/>
      <c r="AP159" s="95"/>
      <c r="AR159" s="95"/>
      <c r="AT159" s="95"/>
      <c r="AV159" s="95"/>
      <c r="AX159" s="95"/>
    </row>
    <row r="160" spans="2:50" ht="28.5" customHeight="1" x14ac:dyDescent="0.3">
      <c r="B160" s="12" t="s">
        <v>14</v>
      </c>
      <c r="C160" s="7"/>
      <c r="D160" s="8"/>
      <c r="E160" s="9"/>
      <c r="F160" s="8"/>
      <c r="G160" s="8"/>
      <c r="H160" s="8"/>
      <c r="I160" s="8"/>
      <c r="J160" s="8"/>
      <c r="K160" s="7"/>
      <c r="L160" s="8"/>
      <c r="M160" s="8"/>
      <c r="N160" s="8"/>
      <c r="O160" s="8"/>
      <c r="P160" s="8"/>
      <c r="Q160" s="8"/>
      <c r="R160" s="8"/>
      <c r="S160" s="7"/>
      <c r="T160" s="8"/>
      <c r="U160" s="8"/>
      <c r="V160" s="8"/>
      <c r="W160" s="8"/>
      <c r="X160" s="8"/>
      <c r="Y160" s="7"/>
      <c r="Z160" s="7"/>
      <c r="AA160" s="8"/>
      <c r="AB160" s="8"/>
      <c r="AC160" s="25">
        <v>226</v>
      </c>
      <c r="AD160" s="23">
        <f>AC160*100/AC145</f>
        <v>1.7181085601337995</v>
      </c>
      <c r="AF160" s="95"/>
      <c r="AH160" s="95"/>
      <c r="AJ160" s="95"/>
      <c r="AL160" s="95"/>
      <c r="AN160" s="95"/>
      <c r="AP160" s="95"/>
      <c r="AR160" s="95"/>
      <c r="AT160" s="95"/>
      <c r="AV160" s="95"/>
      <c r="AX160" s="95"/>
    </row>
    <row r="161" spans="2:50" ht="28.5" customHeight="1" x14ac:dyDescent="0.3">
      <c r="B161" s="12" t="s">
        <v>15</v>
      </c>
      <c r="C161" s="7"/>
      <c r="D161" s="8"/>
      <c r="E161" s="9"/>
      <c r="F161" s="8"/>
      <c r="G161" s="8"/>
      <c r="H161" s="8"/>
      <c r="I161" s="8"/>
      <c r="J161" s="8"/>
      <c r="K161" s="16">
        <v>246</v>
      </c>
      <c r="L161" s="23">
        <f>K161*100/K145</f>
        <v>3.1795269484296238</v>
      </c>
      <c r="M161" s="16">
        <v>238</v>
      </c>
      <c r="N161" s="23">
        <f>M161*100/M145</f>
        <v>2.3253541768441623</v>
      </c>
      <c r="O161" s="16">
        <v>997</v>
      </c>
      <c r="P161" s="23">
        <f>O161*100/O145</f>
        <v>8.6193481455865832</v>
      </c>
      <c r="Q161" s="16">
        <v>1499</v>
      </c>
      <c r="R161" s="23">
        <f>Q161*100/Q145</f>
        <v>13.297258937283775</v>
      </c>
      <c r="S161" s="16">
        <v>1735</v>
      </c>
      <c r="T161" s="23">
        <f>S161*100/S145</f>
        <v>13.299095508201747</v>
      </c>
      <c r="U161" s="25">
        <v>1579</v>
      </c>
      <c r="V161" s="23">
        <f>U161*100/U145</f>
        <v>11.883796191766388</v>
      </c>
      <c r="W161" s="25">
        <v>1410</v>
      </c>
      <c r="X161" s="23">
        <f>W161*100/W145</f>
        <v>10.820351469572557</v>
      </c>
      <c r="Y161" s="25">
        <v>696</v>
      </c>
      <c r="Z161" s="23">
        <f>Y161*100/Y145</f>
        <v>5.1278273042068809</v>
      </c>
      <c r="AA161" s="25">
        <v>595</v>
      </c>
      <c r="AB161" s="23">
        <f>AA161*100/AA145</f>
        <v>4.3097204114153262</v>
      </c>
      <c r="AC161" s="25">
        <v>375</v>
      </c>
      <c r="AD161" s="23">
        <f>AC161*100/AC145</f>
        <v>2.8508438497795345</v>
      </c>
      <c r="AF161" s="95"/>
      <c r="AH161" s="95"/>
      <c r="AJ161" s="95"/>
      <c r="AL161" s="95"/>
      <c r="AN161" s="95"/>
      <c r="AP161" s="95"/>
      <c r="AR161" s="95"/>
      <c r="AT161" s="95"/>
      <c r="AV161" s="95"/>
      <c r="AX161" s="95"/>
    </row>
    <row r="162" spans="2:50" ht="28.5" customHeight="1" x14ac:dyDescent="0.3">
      <c r="B162" s="11" t="s">
        <v>16</v>
      </c>
      <c r="C162" s="7"/>
      <c r="D162" s="8"/>
      <c r="E162" s="16">
        <v>75</v>
      </c>
      <c r="F162" s="23">
        <f>E162*100/E145</f>
        <v>1.0312113295751408</v>
      </c>
      <c r="G162" s="8"/>
      <c r="H162" s="8"/>
      <c r="I162" s="8"/>
      <c r="J162" s="8"/>
      <c r="K162" s="8"/>
      <c r="L162" s="8"/>
      <c r="M162" s="7"/>
      <c r="N162" s="8"/>
      <c r="O162" s="7"/>
      <c r="P162" s="8"/>
      <c r="Q162" s="7"/>
      <c r="R162" s="8"/>
      <c r="S162" s="7"/>
      <c r="T162" s="8"/>
      <c r="U162" s="7"/>
      <c r="V162" s="8"/>
      <c r="W162" s="7"/>
      <c r="X162" s="8"/>
      <c r="Y162" s="8"/>
      <c r="Z162" s="8"/>
      <c r="AA162" s="7"/>
      <c r="AB162" s="8"/>
      <c r="AC162" s="7"/>
      <c r="AD162" s="8"/>
      <c r="AF162" s="95"/>
      <c r="AH162" s="95"/>
      <c r="AJ162" s="95"/>
      <c r="AL162" s="95"/>
      <c r="AN162" s="95"/>
      <c r="AP162" s="95"/>
      <c r="AR162" s="95"/>
      <c r="AT162" s="95"/>
      <c r="AV162" s="95"/>
      <c r="AX162" s="95"/>
    </row>
    <row r="163" spans="2:50" ht="28.5" customHeight="1" x14ac:dyDescent="0.3">
      <c r="B163" s="12" t="s">
        <v>17</v>
      </c>
      <c r="C163" s="7"/>
      <c r="D163" s="8"/>
      <c r="E163" s="7"/>
      <c r="F163" s="8"/>
      <c r="G163" s="7"/>
      <c r="H163" s="8"/>
      <c r="I163" s="7"/>
      <c r="J163" s="8"/>
      <c r="K163" s="7"/>
      <c r="L163" s="8"/>
      <c r="M163" s="7"/>
      <c r="N163" s="8"/>
      <c r="O163" s="7"/>
      <c r="P163" s="8"/>
      <c r="Q163" s="7"/>
      <c r="R163" s="8"/>
      <c r="S163" s="7"/>
      <c r="T163" s="8"/>
      <c r="U163" s="8"/>
      <c r="V163" s="8"/>
      <c r="W163" s="7"/>
      <c r="X163" s="8"/>
      <c r="Y163" s="7"/>
      <c r="Z163" s="8"/>
      <c r="AA163" s="7"/>
      <c r="AB163" s="8"/>
      <c r="AC163" s="7"/>
      <c r="AD163" s="8"/>
      <c r="AF163" s="95"/>
      <c r="AH163" s="95"/>
      <c r="AJ163" s="95"/>
      <c r="AL163" s="95"/>
      <c r="AN163" s="95"/>
      <c r="AP163" s="95"/>
      <c r="AR163" s="95"/>
      <c r="AT163" s="95"/>
      <c r="AV163" s="95"/>
      <c r="AX163" s="95"/>
    </row>
    <row r="164" spans="2:50" ht="28.5" customHeight="1" x14ac:dyDescent="0.3">
      <c r="B164" s="12" t="s">
        <v>19</v>
      </c>
      <c r="C164" s="16">
        <v>2138</v>
      </c>
      <c r="D164" s="23">
        <f>C164*100/C145</f>
        <v>46.783369803063458</v>
      </c>
      <c r="E164" s="16">
        <v>4510</v>
      </c>
      <c r="F164" s="23">
        <f>E164*100/E145</f>
        <v>62.010174618451806</v>
      </c>
      <c r="G164" s="16">
        <v>3753</v>
      </c>
      <c r="H164" s="23">
        <f>G164*100/G145</f>
        <v>51.495609220636666</v>
      </c>
      <c r="I164" s="16">
        <v>3785</v>
      </c>
      <c r="J164" s="23">
        <f>I164*100/I145</f>
        <v>60.232336091661359</v>
      </c>
      <c r="K164" s="16">
        <v>4142</v>
      </c>
      <c r="L164" s="23">
        <f>K164*100/K145</f>
        <v>53.534961871526434</v>
      </c>
      <c r="M164" s="16">
        <v>5085</v>
      </c>
      <c r="N164" s="23">
        <f>M164*100/M145</f>
        <v>49.682462139716655</v>
      </c>
      <c r="O164" s="16">
        <v>5964</v>
      </c>
      <c r="P164" s="23">
        <f>O164*100/O145</f>
        <v>51.560473761563067</v>
      </c>
      <c r="Q164" s="16">
        <v>6097</v>
      </c>
      <c r="R164" s="23">
        <f>Q164*100/Q145</f>
        <v>54.084981814956087</v>
      </c>
      <c r="S164" s="16">
        <v>6755</v>
      </c>
      <c r="T164" s="23">
        <f>S164*100/S145</f>
        <v>51.778322857580868</v>
      </c>
      <c r="U164" s="25">
        <v>7148</v>
      </c>
      <c r="V164" s="23">
        <f>U164*100/U145</f>
        <v>53.796944381726497</v>
      </c>
      <c r="W164" s="25">
        <v>4551</v>
      </c>
      <c r="X164" s="23">
        <f>W164*100/W145</f>
        <v>34.924411019875684</v>
      </c>
      <c r="Y164" s="25">
        <v>5287</v>
      </c>
      <c r="Z164" s="23">
        <f>Y164*100/Y145</f>
        <v>38.952331835261184</v>
      </c>
      <c r="AA164" s="8"/>
      <c r="AB164" s="8"/>
      <c r="AC164" s="8"/>
      <c r="AD164" s="8"/>
      <c r="AF164" s="95"/>
      <c r="AH164" s="95"/>
      <c r="AJ164" s="95"/>
      <c r="AL164" s="95"/>
      <c r="AN164" s="95"/>
      <c r="AP164" s="95"/>
      <c r="AR164" s="95"/>
      <c r="AT164" s="95"/>
      <c r="AV164" s="95"/>
      <c r="AX164" s="95"/>
    </row>
    <row r="165" spans="2:50" ht="28.5" customHeight="1" x14ac:dyDescent="0.3">
      <c r="B165" s="64" t="s">
        <v>47</v>
      </c>
      <c r="C165" s="7"/>
      <c r="D165" s="8"/>
      <c r="E165" s="7"/>
      <c r="F165" s="8"/>
      <c r="G165" s="7"/>
      <c r="H165" s="8"/>
      <c r="I165" s="7"/>
      <c r="J165" s="8"/>
      <c r="K165" s="7"/>
      <c r="L165" s="8"/>
      <c r="M165" s="7"/>
      <c r="N165" s="8"/>
      <c r="O165" s="7"/>
      <c r="P165" s="8"/>
      <c r="Q165" s="7"/>
      <c r="R165" s="8"/>
      <c r="S165" s="7"/>
      <c r="T165" s="8"/>
      <c r="U165" s="7"/>
      <c r="V165" s="8"/>
      <c r="W165" s="7"/>
      <c r="X165" s="8"/>
      <c r="Y165" s="7"/>
      <c r="Z165" s="8"/>
      <c r="AA165" s="25">
        <v>6830</v>
      </c>
      <c r="AB165" s="23">
        <f>AA165*100/AA145</f>
        <v>49.471244386498626</v>
      </c>
      <c r="AC165" s="25">
        <v>5396</v>
      </c>
      <c r="AD165" s="23">
        <f>AC165*100/AC145</f>
        <v>41.021742435760984</v>
      </c>
      <c r="AF165" s="95"/>
      <c r="AH165" s="95"/>
      <c r="AJ165" s="95"/>
      <c r="AL165" s="95"/>
      <c r="AN165" s="95"/>
      <c r="AP165" s="95"/>
      <c r="AR165" s="95"/>
      <c r="AT165" s="95"/>
      <c r="AV165" s="95"/>
      <c r="AX165" s="95"/>
    </row>
    <row r="166" spans="2:50" ht="28.5" customHeight="1" x14ac:dyDescent="0.3">
      <c r="B166" s="12" t="s">
        <v>42</v>
      </c>
      <c r="C166" s="7"/>
      <c r="D166" s="8"/>
      <c r="E166" s="7"/>
      <c r="F166" s="8"/>
      <c r="G166" s="7"/>
      <c r="H166" s="8"/>
      <c r="I166" s="7"/>
      <c r="J166" s="8"/>
      <c r="K166" s="7"/>
      <c r="L166" s="8"/>
      <c r="M166" s="7"/>
      <c r="N166" s="8"/>
      <c r="O166" s="7"/>
      <c r="P166" s="8"/>
      <c r="Q166" s="7"/>
      <c r="R166" s="8"/>
      <c r="S166" s="7"/>
      <c r="T166" s="8"/>
      <c r="U166" s="7"/>
      <c r="V166" s="8"/>
      <c r="W166" s="7"/>
      <c r="X166" s="8"/>
      <c r="Y166" s="25">
        <v>278</v>
      </c>
      <c r="Z166" s="23">
        <f>Y166*100/Y145</f>
        <v>2.0481838944964266</v>
      </c>
      <c r="AA166" s="7"/>
      <c r="AB166" s="8"/>
      <c r="AC166" s="7"/>
      <c r="AD166" s="8"/>
      <c r="AF166" s="95"/>
      <c r="AH166" s="95"/>
      <c r="AJ166" s="95"/>
      <c r="AL166" s="95"/>
      <c r="AN166" s="95"/>
      <c r="AP166" s="95"/>
      <c r="AR166" s="95"/>
      <c r="AT166" s="95"/>
      <c r="AV166" s="95"/>
      <c r="AX166" s="95"/>
    </row>
    <row r="167" spans="2:50" ht="28.5" customHeight="1" x14ac:dyDescent="0.3">
      <c r="B167" s="12" t="s">
        <v>39</v>
      </c>
      <c r="C167" s="7"/>
      <c r="D167" s="8"/>
      <c r="E167" s="7"/>
      <c r="F167" s="8"/>
      <c r="G167" s="7"/>
      <c r="H167" s="8"/>
      <c r="I167" s="8"/>
      <c r="J167" s="8"/>
      <c r="K167" s="7"/>
      <c r="L167" s="8"/>
      <c r="M167" s="7"/>
      <c r="N167" s="8"/>
      <c r="O167" s="7"/>
      <c r="P167" s="8"/>
      <c r="Q167" s="7"/>
      <c r="R167" s="8"/>
      <c r="S167" s="7"/>
      <c r="T167" s="8"/>
      <c r="U167" s="8"/>
      <c r="V167" s="8"/>
      <c r="W167" s="8"/>
      <c r="X167" s="21"/>
      <c r="Y167" s="8"/>
      <c r="Z167" s="21"/>
      <c r="AA167" s="8"/>
      <c r="AB167" s="9"/>
      <c r="AC167" s="8"/>
      <c r="AD167" s="9"/>
      <c r="AF167" s="95"/>
      <c r="AH167" s="95"/>
      <c r="AJ167" s="95"/>
      <c r="AL167" s="95"/>
      <c r="AN167" s="95"/>
      <c r="AP167" s="95"/>
      <c r="AR167" s="95"/>
      <c r="AT167" s="95"/>
      <c r="AV167" s="95"/>
      <c r="AX167" s="95"/>
    </row>
    <row r="168" spans="2:50" ht="28.5" customHeight="1" x14ac:dyDescent="0.3">
      <c r="B168" s="12" t="s">
        <v>20</v>
      </c>
      <c r="C168" s="25">
        <v>1401</v>
      </c>
      <c r="D168" s="24">
        <f>C168*100/C145</f>
        <v>30.656455142231948</v>
      </c>
      <c r="E168" s="16">
        <v>1414</v>
      </c>
      <c r="F168" s="23">
        <f>E168*100/E145</f>
        <v>19.441770933589989</v>
      </c>
      <c r="G168" s="16">
        <v>2400</v>
      </c>
      <c r="H168" s="23">
        <f>G168*100/G145</f>
        <v>32.93084522502744</v>
      </c>
      <c r="I168" s="16">
        <v>1228</v>
      </c>
      <c r="J168" s="23">
        <f>I168*100/I145</f>
        <v>19.541693189051561</v>
      </c>
      <c r="K168" s="7"/>
      <c r="L168" s="8"/>
      <c r="M168" s="16">
        <v>3132</v>
      </c>
      <c r="N168" s="23">
        <f>M168*100/M145</f>
        <v>30.600879335613094</v>
      </c>
      <c r="O168" s="16">
        <v>2940</v>
      </c>
      <c r="P168" s="23">
        <f>O168*100/O145</f>
        <v>25.417134952883202</v>
      </c>
      <c r="Q168" s="7"/>
      <c r="R168" s="8"/>
      <c r="S168" s="16">
        <v>2722</v>
      </c>
      <c r="T168" s="23">
        <f>S168*100/S145</f>
        <v>20.864632837651389</v>
      </c>
      <c r="U168" s="25">
        <v>1778</v>
      </c>
      <c r="V168" s="23">
        <f>U168*100/U145</f>
        <v>13.381500714984572</v>
      </c>
      <c r="W168" s="7"/>
      <c r="X168" s="21"/>
      <c r="Y168" s="7"/>
      <c r="Z168" s="21"/>
      <c r="AA168" s="7"/>
      <c r="AB168" s="9"/>
      <c r="AC168" s="25">
        <v>1779</v>
      </c>
      <c r="AD168" s="23">
        <f>AC168*100/AC145</f>
        <v>13.524403223354113</v>
      </c>
      <c r="AF168" s="95"/>
      <c r="AH168" s="95"/>
      <c r="AJ168" s="95"/>
      <c r="AL168" s="95"/>
      <c r="AN168" s="95"/>
      <c r="AP168" s="95"/>
      <c r="AR168" s="95"/>
      <c r="AT168" s="95"/>
      <c r="AV168" s="95"/>
      <c r="AX168" s="95"/>
    </row>
    <row r="169" spans="2:50" ht="28.5" customHeight="1" x14ac:dyDescent="0.3">
      <c r="B169" s="12" t="s">
        <v>40</v>
      </c>
      <c r="C169" s="7"/>
      <c r="D169" s="8"/>
      <c r="E169" s="7"/>
      <c r="F169" s="8"/>
      <c r="G169" s="7"/>
      <c r="H169" s="8"/>
      <c r="I169" s="7"/>
      <c r="J169" s="8"/>
      <c r="K169" s="16">
        <v>2644</v>
      </c>
      <c r="L169" s="23">
        <f>K169*100/K145</f>
        <v>34.173452242471242</v>
      </c>
      <c r="M169" s="7"/>
      <c r="N169" s="8"/>
      <c r="O169" s="8"/>
      <c r="P169" s="8"/>
      <c r="Q169" s="16">
        <v>2357</v>
      </c>
      <c r="R169" s="23">
        <f>Q169*100/Q145</f>
        <v>20.908365120198706</v>
      </c>
      <c r="S169" s="7"/>
      <c r="T169" s="8"/>
      <c r="U169" s="7"/>
      <c r="V169" s="8"/>
      <c r="W169" s="7"/>
      <c r="X169" s="8"/>
      <c r="Y169" s="7"/>
      <c r="Z169" s="8"/>
      <c r="AA169" s="7"/>
      <c r="AB169" s="8"/>
      <c r="AC169" s="7"/>
      <c r="AD169" s="8"/>
      <c r="AF169" s="95"/>
      <c r="AH169" s="95"/>
      <c r="AJ169" s="95"/>
      <c r="AL169" s="95"/>
      <c r="AN169" s="95"/>
      <c r="AP169" s="95"/>
      <c r="AR169" s="95"/>
      <c r="AT169" s="95"/>
      <c r="AV169" s="95"/>
      <c r="AX169" s="95"/>
    </row>
    <row r="170" spans="2:50" ht="28.5" customHeight="1" x14ac:dyDescent="0.3">
      <c r="B170" s="11" t="s">
        <v>21</v>
      </c>
      <c r="C170" s="7"/>
      <c r="D170" s="8"/>
      <c r="E170" s="7"/>
      <c r="F170" s="8"/>
      <c r="G170" s="7"/>
      <c r="H170" s="8"/>
      <c r="I170" s="7"/>
      <c r="J170" s="8"/>
      <c r="K170" s="7"/>
      <c r="L170" s="8"/>
      <c r="M170" s="16">
        <v>208</v>
      </c>
      <c r="N170" s="23">
        <f>M170*100/M145</f>
        <v>2.0322423058133854</v>
      </c>
      <c r="O170" s="8"/>
      <c r="P170" s="8"/>
      <c r="Q170" s="9"/>
      <c r="R170" s="8"/>
      <c r="S170" s="7"/>
      <c r="T170" s="8"/>
      <c r="U170" s="7"/>
      <c r="V170" s="8"/>
      <c r="W170" s="7"/>
      <c r="X170" s="8"/>
      <c r="Y170" s="7"/>
      <c r="Z170" s="8"/>
      <c r="AA170" s="7"/>
      <c r="AB170" s="8"/>
      <c r="AC170" s="7"/>
      <c r="AD170" s="8"/>
      <c r="AF170" s="95"/>
      <c r="AH170" s="95"/>
      <c r="AJ170" s="95"/>
      <c r="AL170" s="95"/>
      <c r="AN170" s="95"/>
      <c r="AP170" s="95"/>
      <c r="AR170" s="95"/>
      <c r="AT170" s="95"/>
      <c r="AV170" s="95"/>
      <c r="AX170" s="95"/>
    </row>
    <row r="171" spans="2:50" ht="28.5" customHeight="1" x14ac:dyDescent="0.3">
      <c r="B171" s="64" t="s">
        <v>41</v>
      </c>
      <c r="C171" s="7"/>
      <c r="D171" s="8"/>
      <c r="E171" s="7"/>
      <c r="F171" s="8"/>
      <c r="G171" s="7"/>
      <c r="H171" s="8"/>
      <c r="I171" s="7"/>
      <c r="J171" s="8"/>
      <c r="K171" s="7"/>
      <c r="L171" s="8"/>
      <c r="M171" s="7"/>
      <c r="N171" s="8"/>
      <c r="O171" s="7"/>
      <c r="P171" s="8"/>
      <c r="Q171" s="8"/>
      <c r="R171" s="8"/>
      <c r="S171" s="7"/>
      <c r="T171" s="8"/>
      <c r="U171" s="7"/>
      <c r="V171" s="8"/>
      <c r="W171" s="25">
        <v>4353</v>
      </c>
      <c r="X171" s="23">
        <f>W171*100/W145</f>
        <v>33.404957409254855</v>
      </c>
      <c r="Y171" s="7"/>
      <c r="Z171" s="8"/>
      <c r="AA171" s="7"/>
      <c r="AB171" s="8"/>
      <c r="AC171" s="7"/>
      <c r="AD171" s="8"/>
      <c r="AF171" s="95"/>
      <c r="AH171" s="95"/>
      <c r="AJ171" s="95"/>
      <c r="AL171" s="95"/>
      <c r="AN171" s="95"/>
      <c r="AP171" s="95"/>
      <c r="AR171" s="95"/>
      <c r="AT171" s="95"/>
      <c r="AV171" s="95"/>
      <c r="AX171" s="95"/>
    </row>
    <row r="172" spans="2:50" ht="28.5" customHeight="1" x14ac:dyDescent="0.3">
      <c r="B172" s="64" t="s">
        <v>43</v>
      </c>
      <c r="C172" s="7"/>
      <c r="D172" s="8"/>
      <c r="E172" s="7"/>
      <c r="F172" s="8"/>
      <c r="G172" s="7"/>
      <c r="H172" s="8"/>
      <c r="I172" s="7"/>
      <c r="J172" s="8"/>
      <c r="K172" s="7"/>
      <c r="L172" s="8"/>
      <c r="M172" s="7"/>
      <c r="N172" s="8"/>
      <c r="O172" s="7"/>
      <c r="P172" s="8"/>
      <c r="Q172" s="8"/>
      <c r="R172" s="8"/>
      <c r="S172" s="7"/>
      <c r="T172" s="8"/>
      <c r="U172" s="7"/>
      <c r="V172" s="8"/>
      <c r="W172" s="8"/>
      <c r="X172" s="8"/>
      <c r="Y172" s="25">
        <v>4361</v>
      </c>
      <c r="Z172" s="23">
        <f>Y172*100/Y145</f>
        <v>32.129963898916969</v>
      </c>
      <c r="AA172" s="8"/>
      <c r="AB172" s="8"/>
      <c r="AC172" s="8"/>
      <c r="AD172" s="8"/>
      <c r="AF172" s="95"/>
      <c r="AH172" s="95"/>
      <c r="AJ172" s="95"/>
      <c r="AL172" s="95"/>
      <c r="AN172" s="95"/>
      <c r="AP172" s="95"/>
      <c r="AR172" s="95"/>
      <c r="AT172" s="95"/>
      <c r="AV172" s="95"/>
      <c r="AX172" s="95"/>
    </row>
    <row r="173" spans="2:50" ht="28.5" customHeight="1" x14ac:dyDescent="0.3">
      <c r="B173" s="64" t="s">
        <v>48</v>
      </c>
      <c r="C173" s="7"/>
      <c r="D173" s="8"/>
      <c r="E173" s="7"/>
      <c r="F173" s="8"/>
      <c r="G173" s="7"/>
      <c r="H173" s="8"/>
      <c r="I173" s="7"/>
      <c r="J173" s="8"/>
      <c r="K173" s="7"/>
      <c r="L173" s="8"/>
      <c r="M173" s="7"/>
      <c r="N173" s="8"/>
      <c r="O173" s="7"/>
      <c r="P173" s="8"/>
      <c r="Q173" s="8"/>
      <c r="R173" s="8"/>
      <c r="S173" s="7"/>
      <c r="T173" s="8"/>
      <c r="U173" s="7"/>
      <c r="V173" s="8"/>
      <c r="W173" s="8"/>
      <c r="X173" s="8"/>
      <c r="Y173" s="8"/>
      <c r="Z173" s="8"/>
      <c r="AA173" s="25">
        <v>4781</v>
      </c>
      <c r="AB173" s="23">
        <f>AA173*100/AA145</f>
        <v>34.629871070549036</v>
      </c>
      <c r="AC173" s="8"/>
      <c r="AD173" s="8"/>
      <c r="AF173" s="95"/>
      <c r="AH173" s="95"/>
      <c r="AJ173" s="95"/>
      <c r="AL173" s="95"/>
      <c r="AN173" s="95"/>
      <c r="AP173" s="95"/>
      <c r="AR173" s="95"/>
      <c r="AT173" s="95"/>
      <c r="AV173" s="95"/>
      <c r="AX173" s="95"/>
    </row>
    <row r="174" spans="2:50" ht="28.5" customHeight="1" x14ac:dyDescent="0.3">
      <c r="B174" s="12" t="s">
        <v>22</v>
      </c>
      <c r="C174" s="7"/>
      <c r="D174" s="8"/>
      <c r="E174" s="7"/>
      <c r="F174" s="8"/>
      <c r="G174" s="7"/>
      <c r="H174" s="8"/>
      <c r="I174" s="7"/>
      <c r="J174" s="8"/>
      <c r="K174" s="7"/>
      <c r="L174" s="8"/>
      <c r="M174" s="7"/>
      <c r="N174" s="8"/>
      <c r="O174" s="7"/>
      <c r="P174" s="8"/>
      <c r="Q174" s="8"/>
      <c r="R174" s="8"/>
      <c r="S174" s="7"/>
      <c r="T174" s="8"/>
      <c r="U174" s="7"/>
      <c r="V174" s="8"/>
      <c r="W174" s="7"/>
      <c r="X174" s="8"/>
      <c r="Y174" s="25">
        <v>365</v>
      </c>
      <c r="Z174" s="23">
        <f>Y174*100/Y145</f>
        <v>2.6891623075222868</v>
      </c>
      <c r="AA174" s="25">
        <v>245</v>
      </c>
      <c r="AB174" s="23">
        <f>AA174*100/AA145</f>
        <v>1.7745907576416051</v>
      </c>
      <c r="AC174" s="25">
        <v>85</v>
      </c>
      <c r="AD174" s="23">
        <f>AC174*100/AC145</f>
        <v>0.64619127261669451</v>
      </c>
      <c r="AF174" s="95"/>
      <c r="AH174" s="95"/>
      <c r="AJ174" s="95"/>
      <c r="AL174" s="95"/>
      <c r="AN174" s="95"/>
      <c r="AP174" s="95"/>
      <c r="AR174" s="95"/>
      <c r="AT174" s="95"/>
      <c r="AV174" s="95"/>
      <c r="AX174" s="95"/>
    </row>
    <row r="175" spans="2:50" ht="28.5" customHeight="1" x14ac:dyDescent="0.3">
      <c r="B175" s="12" t="s">
        <v>24</v>
      </c>
      <c r="C175" s="7"/>
      <c r="D175" s="8"/>
      <c r="E175" s="16">
        <v>354</v>
      </c>
      <c r="F175" s="23">
        <f>E175*100/E145</f>
        <v>4.8673174755946649</v>
      </c>
      <c r="G175" s="16">
        <v>197</v>
      </c>
      <c r="H175" s="23">
        <f>G175*100/G145</f>
        <v>2.7030735455543358</v>
      </c>
      <c r="I175" s="16">
        <v>357</v>
      </c>
      <c r="J175" s="23">
        <f>I175*100/I145</f>
        <v>5.6810948440483768</v>
      </c>
      <c r="K175" s="16">
        <v>412</v>
      </c>
      <c r="L175" s="23">
        <f>K175*100/K145</f>
        <v>5.3250613933048987</v>
      </c>
      <c r="M175" s="16">
        <v>547</v>
      </c>
      <c r="N175" s="23">
        <f>M175*100/M145</f>
        <v>5.3444064484611626</v>
      </c>
      <c r="O175" s="16">
        <v>658</v>
      </c>
      <c r="P175" s="23">
        <f>O175*100/O145</f>
        <v>5.688596870407193</v>
      </c>
      <c r="Q175" s="22">
        <v>928</v>
      </c>
      <c r="R175" s="23">
        <f>Q175*100/Q145</f>
        <v>8.2320589018007624</v>
      </c>
      <c r="S175" s="7"/>
      <c r="T175" s="8"/>
      <c r="U175" s="8"/>
      <c r="V175" s="8"/>
      <c r="W175" s="8"/>
      <c r="X175" s="8"/>
      <c r="Y175" s="8"/>
      <c r="Z175" s="8"/>
      <c r="AA175" s="8"/>
      <c r="AB175" s="8"/>
      <c r="AC175" s="8"/>
      <c r="AD175" s="8"/>
      <c r="AF175" s="95"/>
      <c r="AH175" s="95"/>
      <c r="AJ175" s="95"/>
      <c r="AL175" s="95"/>
      <c r="AN175" s="95"/>
      <c r="AP175" s="95"/>
      <c r="AR175" s="95"/>
      <c r="AT175" s="95"/>
      <c r="AV175" s="95"/>
      <c r="AX175" s="95"/>
    </row>
    <row r="176" spans="2:50" ht="3.75" customHeight="1" x14ac:dyDescent="0.3">
      <c r="B176" s="13"/>
      <c r="C176" s="14"/>
      <c r="D176" s="14"/>
      <c r="E176" s="14"/>
      <c r="F176" s="14"/>
      <c r="G176" s="17"/>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row>
    <row r="177" spans="2:50" ht="14.25" customHeight="1" x14ac:dyDescent="0.3">
      <c r="B177" s="6" t="s">
        <v>439</v>
      </c>
      <c r="C177" s="19"/>
      <c r="D177" s="5"/>
      <c r="E177" s="19"/>
      <c r="F177" s="5"/>
      <c r="G177" s="19"/>
      <c r="H177" s="5"/>
      <c r="I177" s="19"/>
      <c r="J177" s="5"/>
      <c r="K177" s="19"/>
      <c r="L177" s="5"/>
      <c r="M177" s="19"/>
      <c r="N177" s="5"/>
      <c r="O177" s="19"/>
      <c r="P177" s="5"/>
      <c r="Q177" s="19"/>
      <c r="R177" s="5"/>
      <c r="S177" s="19"/>
      <c r="T177" s="5"/>
      <c r="U177" s="19"/>
      <c r="V177" s="5"/>
      <c r="W177" s="19"/>
      <c r="X177" s="5"/>
      <c r="Y177" s="19"/>
      <c r="Z177" s="5"/>
      <c r="AA177" s="19"/>
      <c r="AC177" s="19"/>
    </row>
    <row r="178" spans="2:50" ht="14.25" customHeight="1" x14ac:dyDescent="0.3"/>
    <row r="179" spans="2:50" ht="30" customHeight="1" x14ac:dyDescent="0.3">
      <c r="B179" s="115" t="s">
        <v>97</v>
      </c>
      <c r="C179" s="115"/>
      <c r="D179" s="115"/>
      <c r="E179" s="115"/>
      <c r="F179" s="115"/>
      <c r="G179" s="115"/>
      <c r="H179" s="115"/>
      <c r="I179" s="115"/>
      <c r="J179" s="115"/>
      <c r="K179" s="115"/>
      <c r="L179" s="115"/>
      <c r="M179" s="115"/>
      <c r="N179" s="115"/>
      <c r="O179" s="115"/>
      <c r="P179" s="115"/>
      <c r="Q179" s="115"/>
      <c r="R179" s="115"/>
      <c r="S179" s="115"/>
      <c r="T179" s="115"/>
      <c r="U179" s="115"/>
      <c r="V179" s="115"/>
      <c r="W179" s="115"/>
      <c r="X179" s="115"/>
      <c r="Y179" s="115"/>
      <c r="Z179" s="115"/>
      <c r="AA179" s="115"/>
      <c r="AB179" s="115"/>
      <c r="AC179" s="115"/>
      <c r="AD179" s="115"/>
    </row>
    <row r="180" spans="2:50" ht="14.25" customHeight="1" x14ac:dyDescent="0.3">
      <c r="B180" s="15" t="s">
        <v>27</v>
      </c>
      <c r="C180" s="125">
        <v>1976</v>
      </c>
      <c r="D180" s="126"/>
      <c r="E180" s="125">
        <v>1979</v>
      </c>
      <c r="F180" s="126"/>
      <c r="G180" s="125">
        <v>1982</v>
      </c>
      <c r="H180" s="126"/>
      <c r="I180" s="125">
        <v>1985</v>
      </c>
      <c r="J180" s="126"/>
      <c r="K180" s="129">
        <v>1989</v>
      </c>
      <c r="L180" s="126"/>
      <c r="M180" s="129">
        <v>1993</v>
      </c>
      <c r="N180" s="126"/>
      <c r="O180" s="129">
        <v>1997</v>
      </c>
      <c r="P180" s="126"/>
      <c r="Q180" s="125">
        <v>2001</v>
      </c>
      <c r="R180" s="126"/>
      <c r="S180" s="129">
        <v>2005</v>
      </c>
      <c r="T180" s="130"/>
      <c r="U180" s="125">
        <v>2009</v>
      </c>
      <c r="V180" s="126"/>
      <c r="W180" s="129">
        <v>2013</v>
      </c>
      <c r="X180" s="126"/>
      <c r="Y180" s="129">
        <v>2017</v>
      </c>
      <c r="Z180" s="126"/>
      <c r="AA180" s="129">
        <v>2021</v>
      </c>
      <c r="AB180" s="126"/>
      <c r="AC180" s="129">
        <v>2025</v>
      </c>
      <c r="AD180" s="126"/>
    </row>
    <row r="181" spans="2:50" ht="15" customHeight="1" x14ac:dyDescent="0.3">
      <c r="B181" s="134" t="s">
        <v>0</v>
      </c>
      <c r="C181" s="132">
        <v>44907</v>
      </c>
      <c r="D181" s="128"/>
      <c r="E181" s="132">
        <v>44911</v>
      </c>
      <c r="F181" s="128"/>
      <c r="G181" s="132">
        <v>44907</v>
      </c>
      <c r="H181" s="128"/>
      <c r="I181" s="132">
        <v>44910</v>
      </c>
      <c r="J181" s="128"/>
      <c r="K181" s="135">
        <v>44912</v>
      </c>
      <c r="L181" s="128"/>
      <c r="M181" s="135">
        <v>44907</v>
      </c>
      <c r="N181" s="128"/>
      <c r="O181" s="135">
        <v>44909</v>
      </c>
      <c r="P181" s="128"/>
      <c r="Q181" s="132">
        <v>44911</v>
      </c>
      <c r="R181" s="128"/>
      <c r="S181" s="119">
        <v>44843</v>
      </c>
      <c r="T181" s="118"/>
      <c r="U181" s="137">
        <v>44845</v>
      </c>
      <c r="V181" s="127"/>
      <c r="W181" s="135">
        <v>44833</v>
      </c>
      <c r="X181" s="128"/>
      <c r="Y181" s="135">
        <v>44835</v>
      </c>
      <c r="Z181" s="128"/>
      <c r="AA181" s="135">
        <v>44830</v>
      </c>
      <c r="AB181" s="128"/>
      <c r="AC181" s="135">
        <v>45942</v>
      </c>
      <c r="AD181" s="128"/>
    </row>
    <row r="182" spans="2:50" ht="15" customHeight="1" x14ac:dyDescent="0.3">
      <c r="B182" s="133"/>
      <c r="C182" s="71" t="s">
        <v>4</v>
      </c>
      <c r="D182" s="71" t="s">
        <v>5</v>
      </c>
      <c r="E182" s="71" t="s">
        <v>4</v>
      </c>
      <c r="F182" s="71" t="s">
        <v>5</v>
      </c>
      <c r="G182" s="71" t="s">
        <v>4</v>
      </c>
      <c r="H182" s="71" t="s">
        <v>5</v>
      </c>
      <c r="I182" s="71" t="s">
        <v>4</v>
      </c>
      <c r="J182" s="71" t="s">
        <v>5</v>
      </c>
      <c r="K182" s="71" t="s">
        <v>4</v>
      </c>
      <c r="L182" s="67" t="s">
        <v>5</v>
      </c>
      <c r="M182" s="71" t="s">
        <v>4</v>
      </c>
      <c r="N182" s="67" t="s">
        <v>5</v>
      </c>
      <c r="O182" s="68" t="s">
        <v>4</v>
      </c>
      <c r="P182" s="71" t="s">
        <v>5</v>
      </c>
      <c r="Q182" s="68" t="s">
        <v>4</v>
      </c>
      <c r="R182" s="72" t="s">
        <v>5</v>
      </c>
      <c r="S182" s="72" t="s">
        <v>4</v>
      </c>
      <c r="T182" s="72" t="s">
        <v>5</v>
      </c>
      <c r="U182" s="72" t="s">
        <v>4</v>
      </c>
      <c r="V182" s="71" t="s">
        <v>5</v>
      </c>
      <c r="W182" s="72" t="s">
        <v>4</v>
      </c>
      <c r="X182" s="71" t="s">
        <v>5</v>
      </c>
      <c r="Y182" s="68" t="s">
        <v>4</v>
      </c>
      <c r="Z182" s="71" t="s">
        <v>5</v>
      </c>
      <c r="AA182" s="68" t="s">
        <v>4</v>
      </c>
      <c r="AB182" s="71" t="s">
        <v>5</v>
      </c>
      <c r="AC182" s="68" t="s">
        <v>4</v>
      </c>
      <c r="AD182" s="71" t="s">
        <v>5</v>
      </c>
    </row>
    <row r="183" spans="2:50" ht="28.5" customHeight="1" x14ac:dyDescent="0.3">
      <c r="B183" s="10" t="s">
        <v>1</v>
      </c>
      <c r="C183" s="16">
        <v>4187</v>
      </c>
      <c r="D183" s="23">
        <v>100</v>
      </c>
      <c r="E183" s="16">
        <v>4505</v>
      </c>
      <c r="F183" s="23">
        <v>100</v>
      </c>
      <c r="G183" s="16">
        <v>4918</v>
      </c>
      <c r="H183" s="23">
        <v>100</v>
      </c>
      <c r="I183" s="16">
        <v>5135</v>
      </c>
      <c r="J183" s="23">
        <v>100</v>
      </c>
      <c r="K183" s="16">
        <v>5665</v>
      </c>
      <c r="L183" s="23">
        <v>100</v>
      </c>
      <c r="M183" s="16">
        <v>5991</v>
      </c>
      <c r="N183" s="23">
        <v>100</v>
      </c>
      <c r="O183" s="16">
        <v>6208</v>
      </c>
      <c r="P183" s="23">
        <v>100</v>
      </c>
      <c r="Q183" s="16">
        <v>6074</v>
      </c>
      <c r="R183" s="23">
        <v>100</v>
      </c>
      <c r="S183" s="16">
        <v>6246</v>
      </c>
      <c r="T183" s="23">
        <v>100</v>
      </c>
      <c r="U183" s="16">
        <v>6249</v>
      </c>
      <c r="V183" s="23">
        <v>100</v>
      </c>
      <c r="W183" s="16">
        <v>6058</v>
      </c>
      <c r="X183" s="23">
        <v>100</v>
      </c>
      <c r="Y183" s="16">
        <v>5952</v>
      </c>
      <c r="Z183" s="23">
        <v>100</v>
      </c>
      <c r="AA183" s="16">
        <v>5916</v>
      </c>
      <c r="AB183" s="23">
        <v>100</v>
      </c>
      <c r="AC183" s="16">
        <v>5718</v>
      </c>
      <c r="AD183" s="23">
        <v>100</v>
      </c>
      <c r="AF183" s="95"/>
      <c r="AH183" s="95"/>
      <c r="AJ183" s="95"/>
      <c r="AL183" s="95"/>
      <c r="AN183" s="95"/>
      <c r="AP183" s="95"/>
      <c r="AR183" s="95"/>
      <c r="AT183" s="95"/>
      <c r="AV183" s="95"/>
      <c r="AX183" s="95"/>
    </row>
    <row r="184" spans="2:50" ht="28.5" customHeight="1" x14ac:dyDescent="0.3">
      <c r="B184" s="11" t="s">
        <v>28</v>
      </c>
      <c r="C184" s="16">
        <v>1826</v>
      </c>
      <c r="D184" s="23">
        <f>C184*100/C183</f>
        <v>43.611177454024364</v>
      </c>
      <c r="E184" s="16">
        <v>2935</v>
      </c>
      <c r="F184" s="23">
        <f>E184*100/E183</f>
        <v>65.149833518312988</v>
      </c>
      <c r="G184" s="16">
        <v>3196</v>
      </c>
      <c r="H184" s="23">
        <f>G184*100/G183</f>
        <v>64.985766571777148</v>
      </c>
      <c r="I184" s="16">
        <v>2843</v>
      </c>
      <c r="J184" s="23">
        <f>I184*100/I183</f>
        <v>55.365141187926</v>
      </c>
      <c r="K184" s="16">
        <v>3072</v>
      </c>
      <c r="L184" s="23">
        <f>K184*100/K183</f>
        <v>54.227714033539279</v>
      </c>
      <c r="M184" s="16">
        <v>3538</v>
      </c>
      <c r="N184" s="23">
        <f>M184*100/M183</f>
        <v>59.055249540978132</v>
      </c>
      <c r="O184" s="16">
        <v>3488</v>
      </c>
      <c r="P184" s="23">
        <f>O184*100/O183</f>
        <v>56.185567010309278</v>
      </c>
      <c r="Q184" s="16">
        <v>3120</v>
      </c>
      <c r="R184" s="23">
        <f>Q184*100/Q183</f>
        <v>51.366480079025351</v>
      </c>
      <c r="S184" s="16">
        <v>3582</v>
      </c>
      <c r="T184" s="23">
        <f>S184*100/S183</f>
        <v>57.34870317002882</v>
      </c>
      <c r="U184" s="16">
        <v>3325</v>
      </c>
      <c r="V184" s="23">
        <f>U184*100/U183</f>
        <v>53.208513362137943</v>
      </c>
      <c r="W184" s="16">
        <v>3105</v>
      </c>
      <c r="X184" s="23">
        <f>W184*100/W183</f>
        <v>51.254539451964348</v>
      </c>
      <c r="Y184" s="16">
        <v>3133</v>
      </c>
      <c r="Z184" s="23">
        <f>Y184*100/Y183</f>
        <v>52.637768817204304</v>
      </c>
      <c r="AA184" s="16">
        <v>2554</v>
      </c>
      <c r="AB184" s="23">
        <f>AA184*100/AA183</f>
        <v>43.171061528059496</v>
      </c>
      <c r="AC184" s="16">
        <v>2971</v>
      </c>
      <c r="AD184" s="23">
        <f>AC184*100/AC183</f>
        <v>51.958726827562081</v>
      </c>
      <c r="AF184" s="95"/>
      <c r="AH184" s="95"/>
      <c r="AJ184" s="95"/>
      <c r="AL184" s="95"/>
      <c r="AN184" s="95"/>
      <c r="AP184" s="95"/>
      <c r="AR184" s="95"/>
      <c r="AT184" s="95"/>
      <c r="AV184" s="95"/>
      <c r="AX184" s="95"/>
    </row>
    <row r="185" spans="2:50" ht="28.5" customHeight="1" x14ac:dyDescent="0.3">
      <c r="B185" s="11" t="s">
        <v>2</v>
      </c>
      <c r="C185" s="16">
        <v>9</v>
      </c>
      <c r="D185" s="23">
        <f t="shared" ref="D185" si="10">C185*100/C184</f>
        <v>0.49288061336254108</v>
      </c>
      <c r="E185" s="16">
        <v>30</v>
      </c>
      <c r="F185" s="23">
        <f t="shared" ref="F185" si="11">E185*100/E184</f>
        <v>1.0221465076660987</v>
      </c>
      <c r="G185" s="16">
        <v>35</v>
      </c>
      <c r="H185" s="23">
        <f>G185*100/G184</f>
        <v>1.0951188986232792</v>
      </c>
      <c r="I185" s="16">
        <v>51</v>
      </c>
      <c r="J185" s="23">
        <f>I185*100/I184</f>
        <v>1.7938797045374604</v>
      </c>
      <c r="K185" s="16">
        <v>64</v>
      </c>
      <c r="L185" s="23">
        <f>K185*100/K184</f>
        <v>2.0833333333333335</v>
      </c>
      <c r="M185" s="16">
        <v>68</v>
      </c>
      <c r="N185" s="23">
        <f>M185*100/M184</f>
        <v>1.9219898247597513</v>
      </c>
      <c r="O185" s="16">
        <v>57</v>
      </c>
      <c r="P185" s="23">
        <f>O185*100/O184</f>
        <v>1.6341743119266054</v>
      </c>
      <c r="Q185" s="16">
        <v>52</v>
      </c>
      <c r="R185" s="23">
        <f>Q185*100/Q184</f>
        <v>1.6666666666666667</v>
      </c>
      <c r="S185" s="16">
        <v>59</v>
      </c>
      <c r="T185" s="23">
        <f>S185*100/S184</f>
        <v>1.6471245114461195</v>
      </c>
      <c r="U185" s="16">
        <v>35</v>
      </c>
      <c r="V185" s="23">
        <f>U185*100/U184</f>
        <v>1.0526315789473684</v>
      </c>
      <c r="W185" s="16">
        <v>30</v>
      </c>
      <c r="X185" s="23">
        <f>W185*100/W184</f>
        <v>0.96618357487922701</v>
      </c>
      <c r="Y185" s="16">
        <v>51</v>
      </c>
      <c r="Z185" s="23">
        <f>Y185*100/Y184</f>
        <v>1.6278327481646984</v>
      </c>
      <c r="AA185" s="16">
        <v>20</v>
      </c>
      <c r="AB185" s="23">
        <f>AA185*100/AA184</f>
        <v>0.78308535630383713</v>
      </c>
      <c r="AC185" s="16">
        <v>32</v>
      </c>
      <c r="AD185" s="23">
        <f>AC185*100/AC184</f>
        <v>1.0770784247728038</v>
      </c>
      <c r="AF185" s="95"/>
      <c r="AH185" s="95"/>
      <c r="AJ185" s="95"/>
      <c r="AL185" s="95"/>
      <c r="AN185" s="95"/>
      <c r="AP185" s="95"/>
      <c r="AR185" s="95"/>
      <c r="AT185" s="95"/>
      <c r="AV185" s="95"/>
      <c r="AX185" s="95"/>
    </row>
    <row r="186" spans="2:50" ht="28.5" customHeight="1" x14ac:dyDescent="0.3">
      <c r="B186" s="6" t="s">
        <v>3</v>
      </c>
      <c r="C186" s="22">
        <v>22</v>
      </c>
      <c r="D186" s="23">
        <f>C186*100/C184</f>
        <v>1.2048192771084338</v>
      </c>
      <c r="E186" s="22">
        <v>52</v>
      </c>
      <c r="F186" s="23">
        <f>E186*100/E184</f>
        <v>1.7717206132879046</v>
      </c>
      <c r="G186" s="22">
        <v>56</v>
      </c>
      <c r="H186" s="23">
        <f>G186*100/G184</f>
        <v>1.7521902377972465</v>
      </c>
      <c r="I186" s="22">
        <v>44</v>
      </c>
      <c r="J186" s="23">
        <f>I186*100/I184</f>
        <v>1.5476609215617305</v>
      </c>
      <c r="K186" s="16">
        <v>53</v>
      </c>
      <c r="L186" s="23">
        <f>K186*100/K184</f>
        <v>1.7252604166666667</v>
      </c>
      <c r="M186" s="16">
        <v>49</v>
      </c>
      <c r="N186" s="23">
        <f>M186*100/M184</f>
        <v>1.3849632560768796</v>
      </c>
      <c r="O186" s="16">
        <v>60</v>
      </c>
      <c r="P186" s="23">
        <f>O186*100/O184</f>
        <v>1.7201834862385321</v>
      </c>
      <c r="Q186" s="16">
        <v>33</v>
      </c>
      <c r="R186" s="23">
        <f>Q186*100/Q184</f>
        <v>1.0576923076923077</v>
      </c>
      <c r="S186" s="16">
        <v>76</v>
      </c>
      <c r="T186" s="23">
        <f>S186*100/S184</f>
        <v>2.1217197096594083</v>
      </c>
      <c r="U186" s="25">
        <v>48</v>
      </c>
      <c r="V186" s="23">
        <f>U186*100/U184</f>
        <v>1.4436090225563909</v>
      </c>
      <c r="W186" s="25">
        <v>145</v>
      </c>
      <c r="X186" s="23">
        <f>W186*100/W184</f>
        <v>4.6698872785829311</v>
      </c>
      <c r="Y186" s="25">
        <v>91</v>
      </c>
      <c r="Z186" s="23">
        <f>Y186*100/Y184</f>
        <v>2.904564315352697</v>
      </c>
      <c r="AA186" s="25">
        <v>57</v>
      </c>
      <c r="AB186" s="23">
        <f>AA186*100/AA184</f>
        <v>2.2317932654659356</v>
      </c>
      <c r="AC186" s="25">
        <v>55</v>
      </c>
      <c r="AD186" s="23">
        <f>AC186*100/AC184</f>
        <v>1.8512285425782564</v>
      </c>
      <c r="AF186" s="95"/>
      <c r="AH186" s="95"/>
      <c r="AJ186" s="95"/>
      <c r="AL186" s="95"/>
      <c r="AN186" s="95"/>
      <c r="AP186" s="95"/>
      <c r="AR186" s="95"/>
      <c r="AT186" s="95"/>
      <c r="AV186" s="95"/>
      <c r="AX186" s="95"/>
    </row>
    <row r="187" spans="2:50" ht="28.5" customHeight="1" x14ac:dyDescent="0.3">
      <c r="B187" s="12" t="s">
        <v>6</v>
      </c>
      <c r="C187" s="9"/>
      <c r="D187" s="8"/>
      <c r="E187" s="16">
        <v>123</v>
      </c>
      <c r="F187" s="23">
        <f>E187*100/E184</f>
        <v>4.1908006814310053</v>
      </c>
      <c r="G187" s="16">
        <v>125</v>
      </c>
      <c r="H187" s="23">
        <f>G187*100/G184</f>
        <v>3.9111389236545682</v>
      </c>
      <c r="I187" s="63">
        <v>120</v>
      </c>
      <c r="J187" s="24">
        <f>I187*100/I184</f>
        <v>4.2208934224410832</v>
      </c>
      <c r="K187" s="7"/>
      <c r="L187" s="8"/>
      <c r="M187" s="8"/>
      <c r="N187" s="8"/>
      <c r="O187" s="8"/>
      <c r="P187" s="8"/>
      <c r="Q187" s="8"/>
      <c r="R187" s="8"/>
      <c r="S187" s="7"/>
      <c r="T187" s="8"/>
      <c r="U187" s="8"/>
      <c r="V187" s="8"/>
      <c r="W187" s="8"/>
      <c r="X187" s="8"/>
      <c r="Y187" s="8"/>
      <c r="Z187" s="8"/>
      <c r="AA187" s="8"/>
      <c r="AB187" s="8"/>
      <c r="AC187" s="8"/>
      <c r="AD187" s="8"/>
      <c r="AF187" s="95"/>
      <c r="AH187" s="95"/>
      <c r="AJ187" s="95"/>
      <c r="AL187" s="95"/>
      <c r="AN187" s="95"/>
      <c r="AP187" s="95"/>
      <c r="AR187" s="95"/>
      <c r="AT187" s="95"/>
      <c r="AV187" s="95"/>
      <c r="AX187" s="95"/>
    </row>
    <row r="188" spans="2:50" ht="28.5" customHeight="1" x14ac:dyDescent="0.3">
      <c r="B188" s="11" t="s">
        <v>7</v>
      </c>
      <c r="C188" s="9"/>
      <c r="D188" s="8"/>
      <c r="E188" s="7"/>
      <c r="F188" s="8"/>
      <c r="G188" s="7"/>
      <c r="H188" s="8"/>
      <c r="I188" s="7"/>
      <c r="J188" s="8"/>
      <c r="K188" s="7"/>
      <c r="L188" s="8"/>
      <c r="M188" s="8"/>
      <c r="N188" s="8"/>
      <c r="O188" s="8"/>
      <c r="P188" s="8"/>
      <c r="Q188" s="8"/>
      <c r="R188" s="8"/>
      <c r="S188" s="16">
        <v>165</v>
      </c>
      <c r="T188" s="23">
        <f>S188*100/S184</f>
        <v>4.6063651591289778</v>
      </c>
      <c r="U188" s="25">
        <v>189</v>
      </c>
      <c r="V188" s="23">
        <f>U188*100/U184</f>
        <v>5.6842105263157894</v>
      </c>
      <c r="W188" s="7"/>
      <c r="X188" s="8"/>
      <c r="Y188" s="7"/>
      <c r="Z188" s="8"/>
      <c r="AA188" s="7"/>
      <c r="AB188" s="8"/>
      <c r="AC188" s="7"/>
      <c r="AD188" s="8"/>
      <c r="AF188" s="95"/>
      <c r="AH188" s="95"/>
      <c r="AJ188" s="95"/>
      <c r="AL188" s="95"/>
      <c r="AN188" s="95"/>
      <c r="AP188" s="95"/>
      <c r="AR188" s="95"/>
      <c r="AT188" s="95"/>
      <c r="AV188" s="95"/>
      <c r="AX188" s="95"/>
    </row>
    <row r="189" spans="2:50" ht="28.5" customHeight="1" x14ac:dyDescent="0.3">
      <c r="B189" s="12" t="s">
        <v>29</v>
      </c>
      <c r="C189" s="22">
        <v>272</v>
      </c>
      <c r="D189" s="23">
        <f>C189*100/C184</f>
        <v>14.895947426067908</v>
      </c>
      <c r="E189" s="25">
        <v>176</v>
      </c>
      <c r="F189" s="24">
        <f>E189*100/E184</f>
        <v>5.9965928449744466</v>
      </c>
      <c r="G189" s="25">
        <v>238</v>
      </c>
      <c r="H189" s="24">
        <f>G189*100/G184</f>
        <v>7.4468085106382977</v>
      </c>
      <c r="I189" s="25">
        <v>199</v>
      </c>
      <c r="J189" s="24">
        <f>I189*100/I184</f>
        <v>6.9996482588814635</v>
      </c>
      <c r="K189" s="7"/>
      <c r="L189" s="8"/>
      <c r="M189" s="8"/>
      <c r="N189" s="8"/>
      <c r="O189" s="8"/>
      <c r="P189" s="8"/>
      <c r="Q189" s="8"/>
      <c r="R189" s="8"/>
      <c r="S189" s="7"/>
      <c r="T189" s="8"/>
      <c r="U189" s="8"/>
      <c r="V189" s="8"/>
      <c r="W189" s="8"/>
      <c r="X189" s="8"/>
      <c r="Y189" s="8"/>
      <c r="Z189" s="8"/>
      <c r="AA189" s="8"/>
      <c r="AB189" s="8"/>
      <c r="AC189" s="8"/>
      <c r="AD189" s="8"/>
      <c r="AF189" s="95"/>
      <c r="AH189" s="95"/>
      <c r="AJ189" s="95"/>
      <c r="AL189" s="95"/>
      <c r="AN189" s="95"/>
      <c r="AP189" s="95"/>
      <c r="AR189" s="95"/>
      <c r="AT189" s="95"/>
      <c r="AV189" s="95"/>
      <c r="AX189" s="95"/>
    </row>
    <row r="190" spans="2:50" ht="28.5" customHeight="1" x14ac:dyDescent="0.3">
      <c r="B190" s="12" t="s">
        <v>8</v>
      </c>
      <c r="C190" s="7"/>
      <c r="D190" s="8"/>
      <c r="E190" s="8"/>
      <c r="F190" s="8"/>
      <c r="G190" s="8"/>
      <c r="H190" s="8"/>
      <c r="I190" s="8"/>
      <c r="J190" s="8"/>
      <c r="K190" s="7"/>
      <c r="L190" s="8"/>
      <c r="M190" s="16">
        <v>224</v>
      </c>
      <c r="N190" s="23">
        <f>M190*100/M184</f>
        <v>6.3312605992085924</v>
      </c>
      <c r="O190" s="16">
        <v>211</v>
      </c>
      <c r="P190" s="23">
        <f>O190*100/O184</f>
        <v>6.0493119266055047</v>
      </c>
      <c r="Q190" s="8"/>
      <c r="R190" s="8"/>
      <c r="S190" s="16">
        <v>213</v>
      </c>
      <c r="T190" s="23">
        <f>S190*100/S184</f>
        <v>5.9463986599664995</v>
      </c>
      <c r="U190" s="25">
        <v>364</v>
      </c>
      <c r="V190" s="23">
        <f>U190*100/U184</f>
        <v>10.947368421052632</v>
      </c>
      <c r="W190" s="25">
        <v>594</v>
      </c>
      <c r="X190" s="23">
        <f>W190*100/W184</f>
        <v>19.130434782608695</v>
      </c>
      <c r="Y190" s="25">
        <v>223</v>
      </c>
      <c r="Z190" s="23">
        <f>Y190*100/Y184</f>
        <v>7.1177784870730925</v>
      </c>
      <c r="AA190" s="8"/>
      <c r="AB190" s="8"/>
      <c r="AC190" s="8"/>
      <c r="AD190" s="8"/>
      <c r="AF190" s="95"/>
      <c r="AH190" s="95"/>
      <c r="AJ190" s="95"/>
      <c r="AL190" s="95"/>
      <c r="AN190" s="95"/>
      <c r="AP190" s="95"/>
      <c r="AR190" s="95"/>
      <c r="AT190" s="95"/>
      <c r="AV190" s="95"/>
      <c r="AX190" s="95"/>
    </row>
    <row r="191" spans="2:50" ht="28.5" customHeight="1" x14ac:dyDescent="0.3">
      <c r="B191" s="12" t="s">
        <v>10</v>
      </c>
      <c r="C191" s="7"/>
      <c r="D191" s="8"/>
      <c r="E191" s="8"/>
      <c r="F191" s="8"/>
      <c r="G191" s="8"/>
      <c r="H191" s="8"/>
      <c r="I191" s="8"/>
      <c r="J191" s="8"/>
      <c r="K191" s="7"/>
      <c r="L191" s="8"/>
      <c r="M191" s="8"/>
      <c r="N191" s="8"/>
      <c r="O191" s="8"/>
      <c r="P191" s="8"/>
      <c r="Q191" s="8"/>
      <c r="R191" s="8"/>
      <c r="S191" s="8"/>
      <c r="T191" s="8"/>
      <c r="U191" s="8"/>
      <c r="V191" s="8"/>
      <c r="W191" s="8"/>
      <c r="X191" s="8"/>
      <c r="Y191" s="8"/>
      <c r="Z191" s="8"/>
      <c r="AA191" s="8"/>
      <c r="AB191" s="8"/>
      <c r="AC191" s="25">
        <v>388</v>
      </c>
      <c r="AD191" s="23">
        <f>AC191*100/AC184</f>
        <v>13.059575900370247</v>
      </c>
      <c r="AF191" s="95"/>
      <c r="AH191" s="95"/>
      <c r="AJ191" s="95"/>
      <c r="AL191" s="95"/>
      <c r="AN191" s="95"/>
      <c r="AP191" s="95"/>
      <c r="AR191" s="95"/>
      <c r="AT191" s="95"/>
      <c r="AV191" s="95"/>
      <c r="AX191" s="95"/>
    </row>
    <row r="192" spans="2:50" ht="28.5" customHeight="1" x14ac:dyDescent="0.3">
      <c r="B192" s="12" t="s">
        <v>31</v>
      </c>
      <c r="C192" s="25">
        <v>50</v>
      </c>
      <c r="D192" s="24">
        <f>C192*100/C184</f>
        <v>2.738225629791895</v>
      </c>
      <c r="E192" s="9"/>
      <c r="F192" s="8"/>
      <c r="G192" s="8"/>
      <c r="H192" s="8"/>
      <c r="I192" s="7"/>
      <c r="J192" s="8"/>
      <c r="K192" s="7"/>
      <c r="L192" s="8"/>
      <c r="M192" s="8"/>
      <c r="N192" s="8"/>
      <c r="O192" s="8"/>
      <c r="P192" s="8"/>
      <c r="Q192" s="8"/>
      <c r="R192" s="8"/>
      <c r="S192" s="7"/>
      <c r="T192" s="8"/>
      <c r="U192" s="7"/>
      <c r="V192" s="8"/>
      <c r="W192" s="7"/>
      <c r="X192" s="8"/>
      <c r="Y192" s="7"/>
      <c r="Z192" s="8"/>
      <c r="AA192" s="7"/>
      <c r="AB192" s="8"/>
      <c r="AC192" s="7"/>
      <c r="AD192" s="8"/>
      <c r="AF192" s="95"/>
      <c r="AH192" s="95"/>
      <c r="AJ192" s="95"/>
      <c r="AL192" s="95"/>
      <c r="AN192" s="95"/>
      <c r="AP192" s="95"/>
      <c r="AR192" s="95"/>
      <c r="AT192" s="95"/>
      <c r="AV192" s="95"/>
      <c r="AX192" s="95"/>
    </row>
    <row r="193" spans="2:50" ht="28.5" customHeight="1" x14ac:dyDescent="0.3">
      <c r="B193" s="12" t="s">
        <v>30</v>
      </c>
      <c r="C193" s="25">
        <v>109</v>
      </c>
      <c r="D193" s="24">
        <f>C193*100/C184</f>
        <v>5.9693318729463307</v>
      </c>
      <c r="E193" s="9"/>
      <c r="F193" s="8"/>
      <c r="G193" s="8"/>
      <c r="H193" s="8"/>
      <c r="I193" s="7"/>
      <c r="J193" s="8"/>
      <c r="K193" s="7"/>
      <c r="L193" s="8"/>
      <c r="M193" s="8"/>
      <c r="N193" s="8"/>
      <c r="O193" s="8"/>
      <c r="P193" s="8"/>
      <c r="Q193" s="8"/>
      <c r="R193" s="8"/>
      <c r="S193" s="7"/>
      <c r="T193" s="8"/>
      <c r="U193" s="7"/>
      <c r="V193" s="8"/>
      <c r="W193" s="7"/>
      <c r="X193" s="8"/>
      <c r="Y193" s="7"/>
      <c r="Z193" s="8"/>
      <c r="AA193" s="7"/>
      <c r="AB193" s="8"/>
      <c r="AC193" s="7"/>
      <c r="AD193" s="8"/>
      <c r="AF193" s="95"/>
      <c r="AH193" s="95"/>
      <c r="AJ193" s="95"/>
      <c r="AL193" s="95"/>
      <c r="AN193" s="95"/>
      <c r="AP193" s="95"/>
      <c r="AR193" s="95"/>
      <c r="AT193" s="95"/>
      <c r="AV193" s="95"/>
      <c r="AX193" s="95"/>
    </row>
    <row r="194" spans="2:50" ht="28.5" customHeight="1" x14ac:dyDescent="0.3">
      <c r="B194" s="12" t="s">
        <v>50</v>
      </c>
      <c r="C194" s="7"/>
      <c r="D194" s="8"/>
      <c r="E194" s="9"/>
      <c r="F194" s="8"/>
      <c r="G194" s="8"/>
      <c r="H194" s="8"/>
      <c r="I194" s="8"/>
      <c r="J194" s="8"/>
      <c r="K194" s="7"/>
      <c r="L194" s="8"/>
      <c r="M194" s="22">
        <v>492</v>
      </c>
      <c r="N194" s="23">
        <f>M194*100/M184</f>
        <v>13.90616167326173</v>
      </c>
      <c r="O194" s="8"/>
      <c r="P194" s="8"/>
      <c r="Q194" s="8"/>
      <c r="R194" s="8"/>
      <c r="S194" s="7"/>
      <c r="T194" s="8"/>
      <c r="U194" s="7"/>
      <c r="V194" s="8"/>
      <c r="W194" s="7"/>
      <c r="X194" s="8"/>
      <c r="Y194" s="7"/>
      <c r="Z194" s="8"/>
      <c r="AA194" s="7"/>
      <c r="AB194" s="8"/>
      <c r="AC194" s="7"/>
      <c r="AD194" s="8"/>
      <c r="AF194" s="95"/>
      <c r="AH194" s="95"/>
      <c r="AJ194" s="95"/>
      <c r="AL194" s="95"/>
      <c r="AN194" s="95"/>
      <c r="AP194" s="95"/>
      <c r="AR194" s="95"/>
      <c r="AT194" s="95"/>
      <c r="AV194" s="95"/>
      <c r="AX194" s="95"/>
    </row>
    <row r="195" spans="2:50" ht="28.5" customHeight="1" x14ac:dyDescent="0.3">
      <c r="B195" s="12" t="s">
        <v>12</v>
      </c>
      <c r="C195" s="7"/>
      <c r="D195" s="8"/>
      <c r="E195" s="9"/>
      <c r="F195" s="8"/>
      <c r="G195" s="8"/>
      <c r="H195" s="8"/>
      <c r="I195" s="8"/>
      <c r="J195" s="8"/>
      <c r="K195" s="7"/>
      <c r="L195" s="8"/>
      <c r="M195" s="8"/>
      <c r="N195" s="8"/>
      <c r="O195" s="8"/>
      <c r="P195" s="8"/>
      <c r="Q195" s="8"/>
      <c r="R195" s="8"/>
      <c r="S195" s="7"/>
      <c r="T195" s="8"/>
      <c r="U195" s="7"/>
      <c r="V195" s="8"/>
      <c r="W195" s="7"/>
      <c r="X195" s="8"/>
      <c r="Y195" s="7"/>
      <c r="Z195" s="8"/>
      <c r="AA195" s="25">
        <v>81</v>
      </c>
      <c r="AB195" s="23">
        <f>AA195*100/AA184</f>
        <v>3.1714956930305402</v>
      </c>
      <c r="AC195" s="25">
        <v>498</v>
      </c>
      <c r="AD195" s="23">
        <f>AC195*100/AC184</f>
        <v>16.762032985526758</v>
      </c>
      <c r="AF195" s="95"/>
      <c r="AH195" s="95"/>
      <c r="AJ195" s="95"/>
      <c r="AL195" s="95"/>
      <c r="AN195" s="95"/>
      <c r="AP195" s="95"/>
      <c r="AR195" s="95"/>
      <c r="AT195" s="95"/>
      <c r="AV195" s="95"/>
      <c r="AX195" s="95"/>
    </row>
    <row r="196" spans="2:50" ht="28.5" customHeight="1" x14ac:dyDescent="0.3">
      <c r="B196" s="12" t="s">
        <v>13</v>
      </c>
      <c r="C196" s="7"/>
      <c r="D196" s="8"/>
      <c r="E196" s="9"/>
      <c r="F196" s="8"/>
      <c r="G196" s="8"/>
      <c r="H196" s="8"/>
      <c r="I196" s="8"/>
      <c r="J196" s="8"/>
      <c r="K196" s="7"/>
      <c r="L196" s="8"/>
      <c r="M196" s="8"/>
      <c r="N196" s="8"/>
      <c r="O196" s="8"/>
      <c r="P196" s="8"/>
      <c r="Q196" s="8"/>
      <c r="R196" s="8"/>
      <c r="S196" s="7"/>
      <c r="T196" s="8"/>
      <c r="U196" s="25">
        <v>90</v>
      </c>
      <c r="V196" s="23">
        <f>U196*100/U184</f>
        <v>2.7067669172932329</v>
      </c>
      <c r="W196" s="7"/>
      <c r="X196" s="8"/>
      <c r="Y196" s="7"/>
      <c r="Z196" s="8"/>
      <c r="AA196" s="7"/>
      <c r="AB196" s="8"/>
      <c r="AC196" s="7"/>
      <c r="AD196" s="8"/>
      <c r="AF196" s="95"/>
      <c r="AH196" s="95"/>
      <c r="AJ196" s="95"/>
      <c r="AL196" s="95"/>
      <c r="AN196" s="95"/>
      <c r="AP196" s="95"/>
      <c r="AR196" s="95"/>
      <c r="AT196" s="95"/>
      <c r="AV196" s="95"/>
      <c r="AX196" s="95"/>
    </row>
    <row r="197" spans="2:50" ht="28.5" customHeight="1" x14ac:dyDescent="0.3">
      <c r="B197" s="12" t="s">
        <v>44</v>
      </c>
      <c r="C197" s="7"/>
      <c r="D197" s="8"/>
      <c r="E197" s="9"/>
      <c r="F197" s="8"/>
      <c r="G197" s="8"/>
      <c r="H197" s="8"/>
      <c r="I197" s="8"/>
      <c r="J197" s="8"/>
      <c r="K197" s="7"/>
      <c r="L197" s="8"/>
      <c r="M197" s="8"/>
      <c r="N197" s="8"/>
      <c r="O197" s="8"/>
      <c r="P197" s="8"/>
      <c r="Q197" s="8"/>
      <c r="R197" s="8"/>
      <c r="S197" s="7"/>
      <c r="T197" s="8"/>
      <c r="U197" s="8"/>
      <c r="V197" s="8"/>
      <c r="W197" s="8"/>
      <c r="X197" s="8"/>
      <c r="Y197" s="25">
        <v>153</v>
      </c>
      <c r="Z197" s="23">
        <f>Y197*100/Y184</f>
        <v>4.8834982444940955</v>
      </c>
      <c r="AA197" s="8"/>
      <c r="AB197" s="8"/>
      <c r="AC197" s="8"/>
      <c r="AD197" s="8"/>
      <c r="AF197" s="95"/>
      <c r="AH197" s="95"/>
      <c r="AJ197" s="95"/>
      <c r="AL197" s="95"/>
      <c r="AN197" s="95"/>
      <c r="AP197" s="95"/>
      <c r="AR197" s="95"/>
      <c r="AT197" s="95"/>
      <c r="AV197" s="95"/>
      <c r="AX197" s="95"/>
    </row>
    <row r="198" spans="2:50" ht="28.5" customHeight="1" x14ac:dyDescent="0.3">
      <c r="B198" s="12" t="s">
        <v>15</v>
      </c>
      <c r="C198" s="7"/>
      <c r="D198" s="8"/>
      <c r="E198" s="9"/>
      <c r="F198" s="8"/>
      <c r="G198" s="8"/>
      <c r="H198" s="8"/>
      <c r="I198" s="8"/>
      <c r="J198" s="8"/>
      <c r="K198" s="16">
        <v>70</v>
      </c>
      <c r="L198" s="23">
        <f>K198*100/K184</f>
        <v>2.2786458333333335</v>
      </c>
      <c r="M198" s="16">
        <v>27</v>
      </c>
      <c r="N198" s="23">
        <f>M198*100/M184</f>
        <v>0.7631430186546071</v>
      </c>
      <c r="O198" s="16">
        <v>136</v>
      </c>
      <c r="P198" s="23">
        <f>O198*100/O184</f>
        <v>3.8990825688073394</v>
      </c>
      <c r="Q198" s="16">
        <v>165</v>
      </c>
      <c r="R198" s="23">
        <f>Q198*100/Q184</f>
        <v>5.2884615384615383</v>
      </c>
      <c r="S198" s="16">
        <v>239</v>
      </c>
      <c r="T198" s="23">
        <f>S198*100/S184</f>
        <v>6.672250139586823</v>
      </c>
      <c r="U198" s="25">
        <v>206</v>
      </c>
      <c r="V198" s="23">
        <f>U198*100/U184</f>
        <v>6.1954887218045114</v>
      </c>
      <c r="W198" s="25">
        <v>223</v>
      </c>
      <c r="X198" s="23">
        <f>W198*100/W184</f>
        <v>7.181964573268921</v>
      </c>
      <c r="Y198" s="25">
        <v>90</v>
      </c>
      <c r="Z198" s="23">
        <f>Y198*100/Y184</f>
        <v>2.8726460261729971</v>
      </c>
      <c r="AA198" s="25">
        <v>77</v>
      </c>
      <c r="AB198" s="23">
        <f>AA198*100/AA184</f>
        <v>3.0148786217697729</v>
      </c>
      <c r="AC198" s="25">
        <v>67</v>
      </c>
      <c r="AD198" s="23">
        <f>AC198*100/AC184</f>
        <v>2.2551329518680578</v>
      </c>
      <c r="AF198" s="95"/>
      <c r="AH198" s="95"/>
      <c r="AJ198" s="95"/>
      <c r="AL198" s="95"/>
      <c r="AN198" s="95"/>
      <c r="AP198" s="95"/>
      <c r="AR198" s="95"/>
      <c r="AT198" s="95"/>
      <c r="AV198" s="95"/>
      <c r="AX198" s="95"/>
    </row>
    <row r="199" spans="2:50" ht="28.5" customHeight="1" x14ac:dyDescent="0.3">
      <c r="B199" s="11" t="s">
        <v>16</v>
      </c>
      <c r="C199" s="7"/>
      <c r="D199" s="8"/>
      <c r="E199" s="16">
        <v>24</v>
      </c>
      <c r="F199" s="23">
        <f>E199*100/E184</f>
        <v>0.81771720613287902</v>
      </c>
      <c r="G199" s="8"/>
      <c r="H199" s="8"/>
      <c r="I199" s="16">
        <v>32</v>
      </c>
      <c r="J199" s="23">
        <f>I199*100/I184</f>
        <v>1.1255715793176222</v>
      </c>
      <c r="K199" s="7"/>
      <c r="L199" s="8"/>
      <c r="M199" s="7"/>
      <c r="N199" s="8"/>
      <c r="O199" s="7"/>
      <c r="P199" s="8"/>
      <c r="Q199" s="7"/>
      <c r="R199" s="8"/>
      <c r="S199" s="7"/>
      <c r="T199" s="8"/>
      <c r="U199" s="7"/>
      <c r="V199" s="8"/>
      <c r="W199" s="7"/>
      <c r="X199" s="8"/>
      <c r="Y199" s="8"/>
      <c r="Z199" s="8"/>
      <c r="AA199" s="7"/>
      <c r="AB199" s="8"/>
      <c r="AC199" s="7"/>
      <c r="AD199" s="8"/>
      <c r="AF199" s="95"/>
      <c r="AH199" s="95"/>
      <c r="AJ199" s="95"/>
      <c r="AL199" s="95"/>
      <c r="AN199" s="95"/>
      <c r="AP199" s="95"/>
      <c r="AR199" s="95"/>
      <c r="AT199" s="95"/>
      <c r="AV199" s="95"/>
      <c r="AX199" s="95"/>
    </row>
    <row r="200" spans="2:50" ht="28.5" customHeight="1" x14ac:dyDescent="0.3">
      <c r="B200" s="12" t="s">
        <v>19</v>
      </c>
      <c r="C200" s="16">
        <v>772</v>
      </c>
      <c r="D200" s="23">
        <f>C200*100/C184</f>
        <v>42.278203723986856</v>
      </c>
      <c r="E200" s="16">
        <v>1739</v>
      </c>
      <c r="F200" s="23">
        <f>E200*100/E184</f>
        <v>59.250425894378196</v>
      </c>
      <c r="G200" s="16">
        <v>1465</v>
      </c>
      <c r="H200" s="23">
        <f>G200*100/G184</f>
        <v>45.838548185231538</v>
      </c>
      <c r="I200" s="16">
        <v>1488</v>
      </c>
      <c r="J200" s="23">
        <f>I200*100/I184</f>
        <v>52.339078438269432</v>
      </c>
      <c r="K200" s="16">
        <v>1399</v>
      </c>
      <c r="L200" s="23">
        <f>K200*100/K184</f>
        <v>45.540364583333336</v>
      </c>
      <c r="M200" s="16">
        <v>1511</v>
      </c>
      <c r="N200" s="23">
        <f>M200*100/M184</f>
        <v>42.707744488411535</v>
      </c>
      <c r="O200" s="16">
        <v>1746</v>
      </c>
      <c r="P200" s="23">
        <f>O200*100/O184</f>
        <v>50.057339449541281</v>
      </c>
      <c r="Q200" s="16">
        <v>1750</v>
      </c>
      <c r="R200" s="23">
        <f>Q200*100/Q184</f>
        <v>56.089743589743591</v>
      </c>
      <c r="S200" s="16">
        <v>1772</v>
      </c>
      <c r="T200" s="23">
        <f>S200*100/S184</f>
        <v>49.469570072585149</v>
      </c>
      <c r="U200" s="25">
        <v>1818</v>
      </c>
      <c r="V200" s="23">
        <f>U200*100/U184</f>
        <v>54.676691729323309</v>
      </c>
      <c r="W200" s="25">
        <v>1016</v>
      </c>
      <c r="X200" s="23">
        <f>W200*100/W184</f>
        <v>32.721417069243159</v>
      </c>
      <c r="Y200" s="25">
        <v>1144</v>
      </c>
      <c r="Z200" s="23">
        <f>Y200*100/Y184</f>
        <v>36.514522821576762</v>
      </c>
      <c r="AA200" s="8"/>
      <c r="AB200" s="8"/>
      <c r="AC200" s="8"/>
      <c r="AD200" s="8"/>
      <c r="AF200" s="95"/>
      <c r="AH200" s="95"/>
      <c r="AJ200" s="95"/>
      <c r="AL200" s="95"/>
      <c r="AN200" s="95"/>
      <c r="AP200" s="95"/>
      <c r="AR200" s="95"/>
      <c r="AT200" s="95"/>
      <c r="AV200" s="95"/>
      <c r="AX200" s="95"/>
    </row>
    <row r="201" spans="2:50" ht="28.5" customHeight="1" x14ac:dyDescent="0.3">
      <c r="B201" s="64" t="s">
        <v>47</v>
      </c>
      <c r="C201" s="7"/>
      <c r="D201" s="8"/>
      <c r="E201" s="7"/>
      <c r="F201" s="8"/>
      <c r="G201" s="7"/>
      <c r="H201" s="8"/>
      <c r="I201" s="7"/>
      <c r="J201" s="8"/>
      <c r="K201" s="7"/>
      <c r="L201" s="8"/>
      <c r="M201" s="7"/>
      <c r="N201" s="8"/>
      <c r="O201" s="7"/>
      <c r="P201" s="8"/>
      <c r="Q201" s="7"/>
      <c r="R201" s="8"/>
      <c r="S201" s="7"/>
      <c r="T201" s="8"/>
      <c r="U201" s="7"/>
      <c r="V201" s="8"/>
      <c r="W201" s="7"/>
      <c r="X201" s="8"/>
      <c r="Y201" s="7"/>
      <c r="Z201" s="8"/>
      <c r="AA201" s="25">
        <v>1193</v>
      </c>
      <c r="AB201" s="23">
        <f>AA201*100/AA184</f>
        <v>46.711041503523887</v>
      </c>
      <c r="AC201" s="25">
        <v>1469</v>
      </c>
      <c r="AD201" s="23">
        <f>AC201*100/AC184</f>
        <v>49.444631437226526</v>
      </c>
      <c r="AF201" s="95"/>
      <c r="AH201" s="95"/>
      <c r="AJ201" s="95"/>
      <c r="AL201" s="95"/>
      <c r="AN201" s="95"/>
      <c r="AP201" s="95"/>
      <c r="AR201" s="95"/>
      <c r="AT201" s="95"/>
      <c r="AV201" s="95"/>
      <c r="AX201" s="95"/>
    </row>
    <row r="202" spans="2:50" ht="28.5" customHeight="1" x14ac:dyDescent="0.3">
      <c r="B202" s="12" t="s">
        <v>46</v>
      </c>
      <c r="C202" s="7"/>
      <c r="D202" s="8"/>
      <c r="E202" s="7"/>
      <c r="F202" s="8"/>
      <c r="G202" s="7"/>
      <c r="H202" s="8"/>
      <c r="I202" s="7"/>
      <c r="J202" s="8"/>
      <c r="K202" s="7"/>
      <c r="L202" s="8"/>
      <c r="M202" s="7"/>
      <c r="N202" s="8"/>
      <c r="O202" s="7"/>
      <c r="P202" s="8"/>
      <c r="Q202" s="7"/>
      <c r="R202" s="8"/>
      <c r="S202" s="7"/>
      <c r="T202" s="8"/>
      <c r="U202" s="7"/>
      <c r="V202" s="8"/>
      <c r="W202" s="7"/>
      <c r="X202" s="8"/>
      <c r="Y202" s="7"/>
      <c r="Z202" s="8"/>
      <c r="AA202" s="25">
        <v>22</v>
      </c>
      <c r="AB202" s="23">
        <f>AA202*100/AA184</f>
        <v>0.86139389193422078</v>
      </c>
      <c r="AC202" s="8"/>
      <c r="AD202" s="8"/>
      <c r="AF202" s="95"/>
      <c r="AH202" s="95"/>
      <c r="AJ202" s="95"/>
      <c r="AL202" s="95"/>
      <c r="AN202" s="95"/>
      <c r="AP202" s="95"/>
      <c r="AR202" s="95"/>
      <c r="AT202" s="95"/>
      <c r="AV202" s="95"/>
      <c r="AX202" s="95"/>
    </row>
    <row r="203" spans="2:50" ht="28.5" customHeight="1" x14ac:dyDescent="0.3">
      <c r="B203" s="12" t="s">
        <v>20</v>
      </c>
      <c r="C203" s="25">
        <v>592</v>
      </c>
      <c r="D203" s="24">
        <f>C203*100/C184</f>
        <v>32.420591456736034</v>
      </c>
      <c r="E203" s="16">
        <v>599</v>
      </c>
      <c r="F203" s="23">
        <f>E203*100/E184</f>
        <v>20.408858603066438</v>
      </c>
      <c r="G203" s="16">
        <v>1152</v>
      </c>
      <c r="H203" s="23">
        <f>G203*100/G184</f>
        <v>36.045056320400498</v>
      </c>
      <c r="I203" s="16">
        <v>763</v>
      </c>
      <c r="J203" s="23">
        <f>I203*100/I184</f>
        <v>26.837847344354554</v>
      </c>
      <c r="K203" s="7"/>
      <c r="L203" s="8"/>
      <c r="M203" s="16">
        <v>943</v>
      </c>
      <c r="N203" s="23">
        <f>M203*100/M184</f>
        <v>26.653476540418314</v>
      </c>
      <c r="O203" s="16">
        <v>1068</v>
      </c>
      <c r="P203" s="23">
        <f>O203*100/O184</f>
        <v>30.619266055045873</v>
      </c>
      <c r="Q203" s="7"/>
      <c r="R203" s="8"/>
      <c r="S203" s="16">
        <v>1058</v>
      </c>
      <c r="T203" s="23">
        <f>S203*100/S184</f>
        <v>29.536571747627026</v>
      </c>
      <c r="U203" s="25">
        <v>575</v>
      </c>
      <c r="V203" s="23">
        <f>U203*100/U184</f>
        <v>17.293233082706767</v>
      </c>
      <c r="W203" s="7"/>
      <c r="X203" s="21"/>
      <c r="Y203" s="7"/>
      <c r="Z203" s="21"/>
      <c r="AA203" s="7"/>
      <c r="AB203" s="9"/>
      <c r="AC203" s="25">
        <v>432</v>
      </c>
      <c r="AD203" s="23">
        <f>AC203*100/AC184</f>
        <v>14.540558734432851</v>
      </c>
      <c r="AF203" s="95"/>
      <c r="AH203" s="95"/>
      <c r="AJ203" s="95"/>
      <c r="AL203" s="95"/>
      <c r="AN203" s="95"/>
      <c r="AP203" s="95"/>
      <c r="AR203" s="95"/>
      <c r="AT203" s="95"/>
      <c r="AV203" s="95"/>
      <c r="AX203" s="95"/>
    </row>
    <row r="204" spans="2:50" ht="28.5" customHeight="1" x14ac:dyDescent="0.3">
      <c r="B204" s="12" t="s">
        <v>40</v>
      </c>
      <c r="C204" s="7"/>
      <c r="D204" s="8"/>
      <c r="E204" s="7"/>
      <c r="F204" s="8"/>
      <c r="G204" s="7"/>
      <c r="H204" s="8"/>
      <c r="I204" s="7"/>
      <c r="J204" s="8"/>
      <c r="K204" s="16">
        <v>1285</v>
      </c>
      <c r="L204" s="23">
        <f>K204*100/K184</f>
        <v>41.829427083333336</v>
      </c>
      <c r="M204" s="7"/>
      <c r="N204" s="8"/>
      <c r="O204" s="8"/>
      <c r="P204" s="8"/>
      <c r="Q204" s="16">
        <v>891</v>
      </c>
      <c r="R204" s="23">
        <f>Q204*100/Q184</f>
        <v>28.557692307692307</v>
      </c>
      <c r="S204" s="7"/>
      <c r="T204" s="8"/>
      <c r="U204" s="7"/>
      <c r="V204" s="8"/>
      <c r="W204" s="7"/>
      <c r="X204" s="8"/>
      <c r="Y204" s="7"/>
      <c r="Z204" s="8"/>
      <c r="AA204" s="7"/>
      <c r="AB204" s="8"/>
      <c r="AC204" s="7"/>
      <c r="AD204" s="8"/>
      <c r="AF204" s="95"/>
      <c r="AH204" s="95"/>
      <c r="AJ204" s="95"/>
      <c r="AL204" s="95"/>
      <c r="AN204" s="95"/>
      <c r="AP204" s="95"/>
      <c r="AR204" s="95"/>
      <c r="AT204" s="95"/>
      <c r="AV204" s="95"/>
      <c r="AX204" s="95"/>
    </row>
    <row r="205" spans="2:50" ht="28.5" customHeight="1" x14ac:dyDescent="0.3">
      <c r="B205" s="11" t="s">
        <v>21</v>
      </c>
      <c r="C205" s="7"/>
      <c r="D205" s="8"/>
      <c r="E205" s="7"/>
      <c r="F205" s="8"/>
      <c r="G205" s="7"/>
      <c r="H205" s="8"/>
      <c r="I205" s="7"/>
      <c r="J205" s="8"/>
      <c r="K205" s="7"/>
      <c r="L205" s="8"/>
      <c r="M205" s="16">
        <v>61</v>
      </c>
      <c r="N205" s="23">
        <f>M205*100/M184</f>
        <v>1.7241379310344827</v>
      </c>
      <c r="O205" s="16"/>
      <c r="P205" s="23">
        <f>O205*100/O184</f>
        <v>0</v>
      </c>
      <c r="Q205" s="9"/>
      <c r="R205" s="8"/>
      <c r="S205" s="7"/>
      <c r="T205" s="8"/>
      <c r="U205" s="7"/>
      <c r="V205" s="8"/>
      <c r="W205" s="7"/>
      <c r="X205" s="8"/>
      <c r="Y205" s="7"/>
      <c r="Z205" s="8"/>
      <c r="AA205" s="7"/>
      <c r="AB205" s="8"/>
      <c r="AC205" s="7"/>
      <c r="AD205" s="8"/>
      <c r="AF205" s="95"/>
      <c r="AH205" s="95"/>
      <c r="AJ205" s="95"/>
      <c r="AL205" s="95"/>
      <c r="AN205" s="95"/>
      <c r="AP205" s="95"/>
      <c r="AR205" s="95"/>
      <c r="AT205" s="95"/>
      <c r="AV205" s="95"/>
      <c r="AX205" s="95"/>
    </row>
    <row r="206" spans="2:50" ht="28.5" customHeight="1" x14ac:dyDescent="0.3">
      <c r="B206" s="64" t="s">
        <v>41</v>
      </c>
      <c r="C206" s="7"/>
      <c r="D206" s="8"/>
      <c r="E206" s="7"/>
      <c r="F206" s="8"/>
      <c r="G206" s="7"/>
      <c r="H206" s="8"/>
      <c r="I206" s="7"/>
      <c r="J206" s="8"/>
      <c r="K206" s="7"/>
      <c r="L206" s="8"/>
      <c r="M206" s="7"/>
      <c r="N206" s="8"/>
      <c r="O206" s="7"/>
      <c r="P206" s="8"/>
      <c r="Q206" s="8"/>
      <c r="R206" s="8"/>
      <c r="S206" s="7"/>
      <c r="T206" s="8"/>
      <c r="U206" s="7"/>
      <c r="V206" s="8"/>
      <c r="W206" s="25">
        <v>1097</v>
      </c>
      <c r="X206" s="23">
        <f>W206*100/W184</f>
        <v>35.330112721417066</v>
      </c>
      <c r="Y206" s="7"/>
      <c r="Z206" s="8"/>
      <c r="AA206" s="7"/>
      <c r="AB206" s="8"/>
      <c r="AC206" s="7"/>
      <c r="AD206" s="8"/>
      <c r="AF206" s="95"/>
      <c r="AH206" s="95"/>
      <c r="AJ206" s="95"/>
      <c r="AL206" s="95"/>
      <c r="AN206" s="95"/>
      <c r="AP206" s="95"/>
      <c r="AR206" s="95"/>
      <c r="AT206" s="95"/>
      <c r="AV206" s="95"/>
      <c r="AX206" s="95"/>
    </row>
    <row r="207" spans="2:50" ht="28.5" customHeight="1" x14ac:dyDescent="0.3">
      <c r="B207" s="64" t="s">
        <v>43</v>
      </c>
      <c r="C207" s="7"/>
      <c r="D207" s="8"/>
      <c r="E207" s="7"/>
      <c r="F207" s="8"/>
      <c r="G207" s="7"/>
      <c r="H207" s="8"/>
      <c r="I207" s="7"/>
      <c r="J207" s="8"/>
      <c r="K207" s="7"/>
      <c r="L207" s="8"/>
      <c r="M207" s="7"/>
      <c r="N207" s="8"/>
      <c r="O207" s="7"/>
      <c r="P207" s="8"/>
      <c r="Q207" s="8"/>
      <c r="R207" s="8"/>
      <c r="S207" s="7"/>
      <c r="T207" s="8"/>
      <c r="U207" s="7"/>
      <c r="V207" s="8"/>
      <c r="W207" s="8"/>
      <c r="X207" s="8"/>
      <c r="Y207" s="25">
        <v>1309</v>
      </c>
      <c r="Z207" s="23">
        <f>Y207*100/Y184</f>
        <v>41.781040536227259</v>
      </c>
      <c r="AA207" s="8"/>
      <c r="AB207" s="8"/>
      <c r="AC207" s="8"/>
      <c r="AD207" s="8"/>
      <c r="AF207" s="95"/>
      <c r="AH207" s="95"/>
      <c r="AJ207" s="95"/>
      <c r="AL207" s="95"/>
      <c r="AN207" s="95"/>
      <c r="AP207" s="95"/>
      <c r="AR207" s="95"/>
      <c r="AT207" s="95"/>
      <c r="AV207" s="95"/>
      <c r="AX207" s="95"/>
    </row>
    <row r="208" spans="2:50" ht="28.5" customHeight="1" x14ac:dyDescent="0.3">
      <c r="B208" s="64" t="s">
        <v>48</v>
      </c>
      <c r="C208" s="7"/>
      <c r="D208" s="8"/>
      <c r="E208" s="7"/>
      <c r="F208" s="8"/>
      <c r="G208" s="7"/>
      <c r="H208" s="8"/>
      <c r="I208" s="7"/>
      <c r="J208" s="8"/>
      <c r="K208" s="7"/>
      <c r="L208" s="8"/>
      <c r="M208" s="7"/>
      <c r="N208" s="8"/>
      <c r="O208" s="7"/>
      <c r="P208" s="8"/>
      <c r="Q208" s="8"/>
      <c r="R208" s="8"/>
      <c r="S208" s="7"/>
      <c r="T208" s="8"/>
      <c r="U208" s="7"/>
      <c r="V208" s="8"/>
      <c r="W208" s="8"/>
      <c r="X208" s="8"/>
      <c r="Y208" s="8"/>
      <c r="Z208" s="8"/>
      <c r="AA208" s="25">
        <v>1073</v>
      </c>
      <c r="AB208" s="23">
        <f>AA208*100/AA184</f>
        <v>42.012529365700864</v>
      </c>
      <c r="AC208" s="8"/>
      <c r="AD208" s="8"/>
      <c r="AF208" s="95"/>
      <c r="AH208" s="95"/>
      <c r="AJ208" s="95"/>
      <c r="AL208" s="95"/>
      <c r="AN208" s="95"/>
      <c r="AP208" s="95"/>
      <c r="AR208" s="95"/>
      <c r="AT208" s="95"/>
      <c r="AV208" s="95"/>
      <c r="AX208" s="95"/>
    </row>
    <row r="209" spans="2:50" ht="28.5" customHeight="1" x14ac:dyDescent="0.3">
      <c r="B209" s="12" t="s">
        <v>22</v>
      </c>
      <c r="C209" s="7"/>
      <c r="D209" s="8"/>
      <c r="E209" s="7"/>
      <c r="F209" s="8"/>
      <c r="G209" s="7"/>
      <c r="H209" s="8"/>
      <c r="I209" s="7"/>
      <c r="J209" s="8"/>
      <c r="K209" s="7"/>
      <c r="L209" s="8"/>
      <c r="M209" s="7"/>
      <c r="N209" s="8"/>
      <c r="O209" s="7"/>
      <c r="P209" s="8"/>
      <c r="Q209" s="8"/>
      <c r="R209" s="8"/>
      <c r="S209" s="7"/>
      <c r="T209" s="8"/>
      <c r="U209" s="7"/>
      <c r="V209" s="8"/>
      <c r="W209" s="7"/>
      <c r="X209" s="8"/>
      <c r="Y209" s="25">
        <v>72</v>
      </c>
      <c r="Z209" s="23">
        <f>Y209*100/Y184</f>
        <v>2.2981168209383975</v>
      </c>
      <c r="AA209" s="25">
        <v>31</v>
      </c>
      <c r="AB209" s="23">
        <f>AA209*100/AA184</f>
        <v>1.2137823022709475</v>
      </c>
      <c r="AC209" s="25">
        <v>30</v>
      </c>
      <c r="AD209" s="23">
        <f>AC209*100/AC184</f>
        <v>1.0097610232245036</v>
      </c>
      <c r="AF209" s="95"/>
      <c r="AH209" s="95"/>
      <c r="AJ209" s="95"/>
      <c r="AL209" s="95"/>
      <c r="AN209" s="95"/>
      <c r="AP209" s="95"/>
      <c r="AR209" s="95"/>
      <c r="AT209" s="95"/>
      <c r="AV209" s="95"/>
      <c r="AX209" s="95"/>
    </row>
    <row r="210" spans="2:50" ht="28.5" customHeight="1" x14ac:dyDescent="0.3">
      <c r="B210" s="12" t="s">
        <v>24</v>
      </c>
      <c r="C210" s="7"/>
      <c r="D210" s="8"/>
      <c r="E210" s="16">
        <v>192</v>
      </c>
      <c r="F210" s="23">
        <f>E210*100/E184</f>
        <v>6.5417376490630321</v>
      </c>
      <c r="G210" s="16">
        <v>125</v>
      </c>
      <c r="H210" s="23">
        <f>G210*100/G184</f>
        <v>3.9111389236545682</v>
      </c>
      <c r="I210" s="16">
        <v>146</v>
      </c>
      <c r="J210" s="23">
        <f>I210*100/I184</f>
        <v>5.1354203306366513</v>
      </c>
      <c r="K210" s="16">
        <v>201</v>
      </c>
      <c r="L210" s="23">
        <f>K210*100/K184</f>
        <v>6.54296875</v>
      </c>
      <c r="M210" s="16">
        <v>163</v>
      </c>
      <c r="N210" s="23">
        <f>M210*100/M184</f>
        <v>4.6071226681741093</v>
      </c>
      <c r="O210" s="16">
        <v>210</v>
      </c>
      <c r="P210" s="23">
        <f>O210*100/O184</f>
        <v>6.0206422018348622</v>
      </c>
      <c r="Q210" s="22">
        <v>229</v>
      </c>
      <c r="R210" s="23">
        <f>Q210*100/Q184</f>
        <v>7.3397435897435894</v>
      </c>
      <c r="S210" s="7"/>
      <c r="T210" s="8"/>
      <c r="U210" s="8"/>
      <c r="V210" s="8"/>
      <c r="W210" s="8"/>
      <c r="X210" s="8"/>
      <c r="Y210" s="8"/>
      <c r="Z210" s="8"/>
      <c r="AA210" s="8"/>
      <c r="AB210" s="8"/>
      <c r="AC210" s="8"/>
      <c r="AD210" s="8"/>
      <c r="AF210" s="95"/>
      <c r="AH210" s="95"/>
      <c r="AJ210" s="95"/>
      <c r="AL210" s="95"/>
      <c r="AN210" s="95"/>
      <c r="AP210" s="95"/>
      <c r="AR210" s="95"/>
      <c r="AT210" s="95"/>
      <c r="AV210" s="95"/>
      <c r="AX210" s="95"/>
    </row>
    <row r="211" spans="2:50" ht="3.75" customHeight="1" x14ac:dyDescent="0.3">
      <c r="B211" s="13"/>
      <c r="C211" s="14"/>
      <c r="D211" s="14"/>
      <c r="E211" s="14"/>
      <c r="F211" s="14"/>
      <c r="G211" s="17"/>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row>
    <row r="212" spans="2:50" ht="14.25" customHeight="1" x14ac:dyDescent="0.3">
      <c r="B212" s="6" t="s">
        <v>439</v>
      </c>
      <c r="C212" s="19"/>
      <c r="D212" s="5"/>
      <c r="E212" s="19"/>
      <c r="F212" s="5"/>
      <c r="G212" s="19"/>
      <c r="H212" s="5"/>
      <c r="I212" s="19"/>
      <c r="J212" s="5"/>
      <c r="K212" s="19"/>
      <c r="L212" s="5"/>
      <c r="M212" s="19"/>
      <c r="N212" s="5"/>
      <c r="O212" s="19"/>
      <c r="P212" s="5"/>
      <c r="Q212" s="19"/>
      <c r="R212" s="5"/>
      <c r="S212" s="19"/>
      <c r="T212" s="5"/>
      <c r="U212" s="19"/>
      <c r="V212" s="5"/>
      <c r="W212" s="19"/>
      <c r="X212" s="5"/>
      <c r="Y212" s="19"/>
      <c r="Z212" s="5"/>
      <c r="AA212" s="19"/>
      <c r="AC212" s="19"/>
    </row>
    <row r="213" spans="2:50" ht="14.25" customHeight="1" x14ac:dyDescent="0.3"/>
    <row r="214" spans="2:50" ht="30" customHeight="1" x14ac:dyDescent="0.3">
      <c r="B214" s="115" t="s">
        <v>98</v>
      </c>
      <c r="C214" s="115"/>
      <c r="D214" s="115"/>
      <c r="E214" s="115"/>
      <c r="F214" s="115"/>
      <c r="G214" s="115"/>
      <c r="H214" s="115"/>
      <c r="I214" s="115"/>
      <c r="J214" s="115"/>
      <c r="K214" s="115"/>
      <c r="L214" s="115"/>
      <c r="M214" s="115"/>
      <c r="N214" s="115"/>
      <c r="O214" s="115"/>
      <c r="P214" s="115"/>
      <c r="Q214" s="115"/>
      <c r="R214" s="115"/>
      <c r="S214" s="115"/>
      <c r="T214" s="115"/>
      <c r="U214" s="115"/>
      <c r="V214" s="115"/>
      <c r="W214" s="115"/>
      <c r="X214" s="115"/>
      <c r="Y214" s="115"/>
      <c r="Z214" s="115"/>
      <c r="AA214" s="115"/>
      <c r="AB214" s="115"/>
      <c r="AC214" s="115"/>
      <c r="AD214" s="115"/>
    </row>
    <row r="215" spans="2:50" ht="14.25" customHeight="1" x14ac:dyDescent="0.3">
      <c r="B215" s="15" t="s">
        <v>27</v>
      </c>
      <c r="C215" s="125">
        <v>1976</v>
      </c>
      <c r="D215" s="126"/>
      <c r="E215" s="125">
        <v>1979</v>
      </c>
      <c r="F215" s="126"/>
      <c r="G215" s="125">
        <v>1982</v>
      </c>
      <c r="H215" s="126"/>
      <c r="I215" s="125">
        <v>1985</v>
      </c>
      <c r="J215" s="126"/>
      <c r="K215" s="129">
        <v>1989</v>
      </c>
      <c r="L215" s="126"/>
      <c r="M215" s="129">
        <v>1993</v>
      </c>
      <c r="N215" s="126"/>
      <c r="O215" s="129">
        <v>1997</v>
      </c>
      <c r="P215" s="126"/>
      <c r="Q215" s="125">
        <v>2001</v>
      </c>
      <c r="R215" s="126"/>
      <c r="S215" s="129">
        <v>2005</v>
      </c>
      <c r="T215" s="130"/>
      <c r="U215" s="125">
        <v>2009</v>
      </c>
      <c r="V215" s="126"/>
      <c r="W215" s="129">
        <v>2013</v>
      </c>
      <c r="X215" s="126"/>
      <c r="Y215" s="129">
        <v>2017</v>
      </c>
      <c r="Z215" s="126"/>
      <c r="AA215" s="129">
        <v>2021</v>
      </c>
      <c r="AB215" s="126"/>
      <c r="AC215" s="129">
        <v>2025</v>
      </c>
      <c r="AD215" s="126"/>
    </row>
    <row r="216" spans="2:50" ht="15" customHeight="1" x14ac:dyDescent="0.3">
      <c r="B216" s="134" t="s">
        <v>0</v>
      </c>
      <c r="C216" s="132">
        <v>44907</v>
      </c>
      <c r="D216" s="128"/>
      <c r="E216" s="132">
        <v>44911</v>
      </c>
      <c r="F216" s="128"/>
      <c r="G216" s="132">
        <v>44907</v>
      </c>
      <c r="H216" s="128"/>
      <c r="I216" s="132">
        <v>44910</v>
      </c>
      <c r="J216" s="128"/>
      <c r="K216" s="135">
        <v>44912</v>
      </c>
      <c r="L216" s="128"/>
      <c r="M216" s="135">
        <v>44907</v>
      </c>
      <c r="N216" s="128"/>
      <c r="O216" s="135">
        <v>44909</v>
      </c>
      <c r="P216" s="128"/>
      <c r="Q216" s="132">
        <v>44911</v>
      </c>
      <c r="R216" s="128"/>
      <c r="S216" s="119">
        <v>44843</v>
      </c>
      <c r="T216" s="118"/>
      <c r="U216" s="137">
        <v>44845</v>
      </c>
      <c r="V216" s="127"/>
      <c r="W216" s="135">
        <v>44833</v>
      </c>
      <c r="X216" s="128"/>
      <c r="Y216" s="135">
        <v>44835</v>
      </c>
      <c r="Z216" s="128"/>
      <c r="AA216" s="135">
        <v>44830</v>
      </c>
      <c r="AB216" s="128"/>
      <c r="AC216" s="135">
        <v>45942</v>
      </c>
      <c r="AD216" s="128"/>
    </row>
    <row r="217" spans="2:50" ht="14.25" customHeight="1" x14ac:dyDescent="0.3">
      <c r="B217" s="133"/>
      <c r="C217" s="71" t="s">
        <v>4</v>
      </c>
      <c r="D217" s="71" t="s">
        <v>5</v>
      </c>
      <c r="E217" s="71" t="s">
        <v>4</v>
      </c>
      <c r="F217" s="71" t="s">
        <v>5</v>
      </c>
      <c r="G217" s="71" t="s">
        <v>4</v>
      </c>
      <c r="H217" s="71" t="s">
        <v>5</v>
      </c>
      <c r="I217" s="71" t="s">
        <v>4</v>
      </c>
      <c r="J217" s="71" t="s">
        <v>5</v>
      </c>
      <c r="K217" s="71" t="s">
        <v>4</v>
      </c>
      <c r="L217" s="67" t="s">
        <v>5</v>
      </c>
      <c r="M217" s="71" t="s">
        <v>4</v>
      </c>
      <c r="N217" s="67" t="s">
        <v>5</v>
      </c>
      <c r="O217" s="68" t="s">
        <v>4</v>
      </c>
      <c r="P217" s="71" t="s">
        <v>5</v>
      </c>
      <c r="Q217" s="68" t="s">
        <v>4</v>
      </c>
      <c r="R217" s="72" t="s">
        <v>5</v>
      </c>
      <c r="S217" s="72" t="s">
        <v>4</v>
      </c>
      <c r="T217" s="72" t="s">
        <v>5</v>
      </c>
      <c r="U217" s="72" t="s">
        <v>4</v>
      </c>
      <c r="V217" s="71" t="s">
        <v>5</v>
      </c>
      <c r="W217" s="72" t="s">
        <v>4</v>
      </c>
      <c r="X217" s="71" t="s">
        <v>5</v>
      </c>
      <c r="Y217" s="68" t="s">
        <v>4</v>
      </c>
      <c r="Z217" s="71" t="s">
        <v>5</v>
      </c>
      <c r="AA217" s="68" t="s">
        <v>4</v>
      </c>
      <c r="AB217" s="71" t="s">
        <v>5</v>
      </c>
      <c r="AC217" s="68" t="s">
        <v>4</v>
      </c>
      <c r="AD217" s="71" t="s">
        <v>5</v>
      </c>
    </row>
    <row r="218" spans="2:50" ht="28.5" customHeight="1" x14ac:dyDescent="0.3">
      <c r="B218" s="10" t="s">
        <v>1</v>
      </c>
      <c r="C218" s="16">
        <v>8150</v>
      </c>
      <c r="D218" s="23">
        <v>100</v>
      </c>
      <c r="E218" s="16">
        <v>8310</v>
      </c>
      <c r="F218" s="23">
        <v>100</v>
      </c>
      <c r="G218" s="16">
        <v>8888</v>
      </c>
      <c r="H218" s="23">
        <v>100</v>
      </c>
      <c r="I218" s="16">
        <v>9257</v>
      </c>
      <c r="J218" s="23">
        <v>100</v>
      </c>
      <c r="K218" s="16">
        <v>12051</v>
      </c>
      <c r="L218" s="23">
        <v>100</v>
      </c>
      <c r="M218" s="16">
        <v>13260</v>
      </c>
      <c r="N218" s="23">
        <v>100</v>
      </c>
      <c r="O218" s="16">
        <v>14635</v>
      </c>
      <c r="P218" s="23">
        <v>100</v>
      </c>
      <c r="Q218" s="16">
        <v>15940</v>
      </c>
      <c r="R218" s="23">
        <v>100</v>
      </c>
      <c r="S218" s="16">
        <v>19465</v>
      </c>
      <c r="T218" s="23">
        <v>100</v>
      </c>
      <c r="U218" s="16">
        <v>22875</v>
      </c>
      <c r="V218" s="23">
        <v>100</v>
      </c>
      <c r="W218" s="16">
        <v>24812</v>
      </c>
      <c r="X218" s="23">
        <v>100</v>
      </c>
      <c r="Y218" s="16">
        <v>25782</v>
      </c>
      <c r="Z218" s="23">
        <v>100</v>
      </c>
      <c r="AA218" s="16">
        <v>26525</v>
      </c>
      <c r="AB218" s="23">
        <v>100</v>
      </c>
      <c r="AC218" s="16">
        <v>26544</v>
      </c>
      <c r="AD218" s="23">
        <v>100</v>
      </c>
      <c r="AF218" s="95"/>
      <c r="AH218" s="95"/>
      <c r="AJ218" s="95"/>
      <c r="AL218" s="95"/>
      <c r="AN218" s="95"/>
      <c r="AP218" s="95"/>
      <c r="AR218" s="95"/>
      <c r="AT218" s="95"/>
      <c r="AV218" s="95"/>
      <c r="AX218" s="95"/>
    </row>
    <row r="219" spans="2:50" ht="28.5" customHeight="1" x14ac:dyDescent="0.3">
      <c r="B219" s="11" t="s">
        <v>28</v>
      </c>
      <c r="C219" s="16">
        <v>3809</v>
      </c>
      <c r="D219" s="23">
        <f>C219*100/C218</f>
        <v>46.736196319018404</v>
      </c>
      <c r="E219" s="16">
        <v>5667</v>
      </c>
      <c r="F219" s="23">
        <f>E219*100/E218</f>
        <v>68.194945848375454</v>
      </c>
      <c r="G219" s="16">
        <v>5815</v>
      </c>
      <c r="H219" s="23">
        <f>G219*100/G218</f>
        <v>65.425292529252928</v>
      </c>
      <c r="I219" s="16">
        <v>5230</v>
      </c>
      <c r="J219" s="23">
        <f>I219*100/I218</f>
        <v>56.497785459652157</v>
      </c>
      <c r="K219" s="16">
        <v>6281</v>
      </c>
      <c r="L219" s="23">
        <f>K219*100/K218</f>
        <v>52.120156003651147</v>
      </c>
      <c r="M219" s="16">
        <v>8151</v>
      </c>
      <c r="N219" s="23">
        <f>M219*100/M218</f>
        <v>61.470588235294116</v>
      </c>
      <c r="O219" s="16">
        <v>8899</v>
      </c>
      <c r="P219" s="23">
        <f>O219*100/O218</f>
        <v>60.806286299965834</v>
      </c>
      <c r="Q219" s="16">
        <v>8828</v>
      </c>
      <c r="R219" s="23">
        <f>Q219*100/Q218</f>
        <v>55.38268506900878</v>
      </c>
      <c r="S219" s="16">
        <v>11486</v>
      </c>
      <c r="T219" s="23">
        <f>S219*100/S218</f>
        <v>59.008476753146674</v>
      </c>
      <c r="U219" s="16">
        <v>11964</v>
      </c>
      <c r="V219" s="23">
        <f>U219*100/U218</f>
        <v>52.301639344262298</v>
      </c>
      <c r="W219" s="16">
        <v>11926</v>
      </c>
      <c r="X219" s="23">
        <f>W219*100/W218</f>
        <v>48.065452200548123</v>
      </c>
      <c r="Y219" s="16">
        <v>13317</v>
      </c>
      <c r="Z219" s="23">
        <f>Y219*100/Y218</f>
        <v>51.65231556900163</v>
      </c>
      <c r="AA219" s="16">
        <v>13925</v>
      </c>
      <c r="AB219" s="23">
        <f>AA219*100/AA218</f>
        <v>52.497643732327994</v>
      </c>
      <c r="AC219" s="16">
        <v>12889</v>
      </c>
      <c r="AD219" s="23">
        <f>AC219*100/AC218</f>
        <v>48.557112718505124</v>
      </c>
      <c r="AF219" s="95"/>
      <c r="AH219" s="95"/>
      <c r="AJ219" s="95"/>
      <c r="AL219" s="95"/>
      <c r="AN219" s="95"/>
      <c r="AP219" s="95"/>
      <c r="AR219" s="95"/>
      <c r="AT219" s="95"/>
      <c r="AV219" s="95"/>
      <c r="AX219" s="95"/>
    </row>
    <row r="220" spans="2:50" ht="28.5" customHeight="1" x14ac:dyDescent="0.3">
      <c r="B220" s="11" t="s">
        <v>2</v>
      </c>
      <c r="C220" s="16">
        <v>28</v>
      </c>
      <c r="D220" s="23">
        <f t="shared" ref="D220" si="12">C220*100/C219</f>
        <v>0.7351010763980047</v>
      </c>
      <c r="E220" s="16">
        <v>36</v>
      </c>
      <c r="F220" s="23">
        <f t="shared" ref="F220" si="13">E220*100/E219</f>
        <v>0.63525674960296452</v>
      </c>
      <c r="G220" s="16">
        <v>53</v>
      </c>
      <c r="H220" s="23">
        <f>G220*100/G219</f>
        <v>0.91143594153052454</v>
      </c>
      <c r="I220" s="16">
        <v>88</v>
      </c>
      <c r="J220" s="23">
        <f>I220*100/I219</f>
        <v>1.6826003824091778</v>
      </c>
      <c r="K220" s="16">
        <v>108</v>
      </c>
      <c r="L220" s="23">
        <f>K220*100/K219</f>
        <v>1.7194714217481293</v>
      </c>
      <c r="M220" s="16">
        <v>82</v>
      </c>
      <c r="N220" s="23">
        <f>M220*100/M219</f>
        <v>1.0060115323273218</v>
      </c>
      <c r="O220" s="16">
        <v>121</v>
      </c>
      <c r="P220" s="23">
        <f>O220*100/O219</f>
        <v>1.3597033374536465</v>
      </c>
      <c r="Q220" s="16">
        <v>187</v>
      </c>
      <c r="R220" s="23">
        <f>Q220*100/Q219</f>
        <v>2.118260081558677</v>
      </c>
      <c r="S220" s="16">
        <v>191</v>
      </c>
      <c r="T220" s="23">
        <f>S220*100/S219</f>
        <v>1.6628939578617448</v>
      </c>
      <c r="U220" s="16">
        <v>163</v>
      </c>
      <c r="V220" s="23">
        <f>U220*100/U219</f>
        <v>1.3624205951186894</v>
      </c>
      <c r="W220" s="16">
        <v>180</v>
      </c>
      <c r="X220" s="23">
        <f>W220*100/W219</f>
        <v>1.5093073956062384</v>
      </c>
      <c r="Y220" s="16">
        <v>179</v>
      </c>
      <c r="Z220" s="23">
        <f>Y220*100/Y219</f>
        <v>1.344146579559961</v>
      </c>
      <c r="AA220" s="16">
        <v>123</v>
      </c>
      <c r="AB220" s="23">
        <f>AA220*100/AA219</f>
        <v>0.88330341113105926</v>
      </c>
      <c r="AC220" s="16">
        <v>86</v>
      </c>
      <c r="AD220" s="23">
        <f>AC220*100/AC219</f>
        <v>0.66723562727907515</v>
      </c>
      <c r="AF220" s="95"/>
      <c r="AH220" s="95"/>
      <c r="AJ220" s="95"/>
      <c r="AL220" s="95"/>
      <c r="AN220" s="95"/>
      <c r="AP220" s="95"/>
      <c r="AR220" s="95"/>
      <c r="AT220" s="95"/>
      <c r="AV220" s="95"/>
      <c r="AX220" s="95"/>
    </row>
    <row r="221" spans="2:50" ht="28.5" customHeight="1" x14ac:dyDescent="0.3">
      <c r="B221" s="6" t="s">
        <v>3</v>
      </c>
      <c r="C221" s="22">
        <v>68</v>
      </c>
      <c r="D221" s="23">
        <f>C221*100/C219</f>
        <v>1.7852454712522972</v>
      </c>
      <c r="E221" s="22">
        <v>62</v>
      </c>
      <c r="F221" s="23">
        <f>E221*100/E219</f>
        <v>1.0940532909828833</v>
      </c>
      <c r="G221" s="22">
        <v>117</v>
      </c>
      <c r="H221" s="23">
        <f>G221*100/G219</f>
        <v>2.0120378331900257</v>
      </c>
      <c r="I221" s="22">
        <v>83</v>
      </c>
      <c r="J221" s="23">
        <f>I221*100/I219</f>
        <v>1.5869980879541108</v>
      </c>
      <c r="K221" s="16">
        <v>87</v>
      </c>
      <c r="L221" s="23">
        <f>K221*100/K219</f>
        <v>1.3851297564082152</v>
      </c>
      <c r="M221" s="16">
        <v>98</v>
      </c>
      <c r="N221" s="23">
        <f>M221*100/M219</f>
        <v>1.2023064654643603</v>
      </c>
      <c r="O221" s="16">
        <v>101</v>
      </c>
      <c r="P221" s="23">
        <f>O221*100/O219</f>
        <v>1.134958984155523</v>
      </c>
      <c r="Q221" s="16">
        <v>143</v>
      </c>
      <c r="R221" s="23">
        <f>Q221*100/Q219</f>
        <v>1.6198459447213411</v>
      </c>
      <c r="S221" s="16">
        <v>277</v>
      </c>
      <c r="T221" s="23">
        <f>S221*100/S219</f>
        <v>2.4116315514539441</v>
      </c>
      <c r="U221" s="25">
        <v>186</v>
      </c>
      <c r="V221" s="23">
        <f>U221*100/U219</f>
        <v>1.5546639919759278</v>
      </c>
      <c r="W221" s="25">
        <v>560</v>
      </c>
      <c r="X221" s="23">
        <f>W221*100/W219</f>
        <v>4.695623008552742</v>
      </c>
      <c r="Y221" s="25">
        <v>423</v>
      </c>
      <c r="Z221" s="23">
        <f>Y221*100/Y219</f>
        <v>3.176391079071863</v>
      </c>
      <c r="AA221" s="25">
        <v>303</v>
      </c>
      <c r="AB221" s="23">
        <f>AA221*100/AA219</f>
        <v>2.1759425493716336</v>
      </c>
      <c r="AC221" s="25">
        <v>256</v>
      </c>
      <c r="AD221" s="23">
        <f>AC221*100/AC219</f>
        <v>1.9861897742260843</v>
      </c>
      <c r="AF221" s="95"/>
      <c r="AH221" s="95"/>
      <c r="AJ221" s="95"/>
      <c r="AL221" s="95"/>
      <c r="AN221" s="95"/>
      <c r="AP221" s="95"/>
      <c r="AR221" s="95"/>
      <c r="AT221" s="95"/>
      <c r="AV221" s="95"/>
      <c r="AX221" s="95"/>
    </row>
    <row r="222" spans="2:50" ht="28.5" customHeight="1" x14ac:dyDescent="0.3">
      <c r="B222" s="6" t="s">
        <v>436</v>
      </c>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25">
        <v>99</v>
      </c>
      <c r="AD222" s="23">
        <f>AC222*100/AC219</f>
        <v>0.76809682675149349</v>
      </c>
      <c r="AF222" s="95"/>
      <c r="AH222" s="95"/>
      <c r="AJ222" s="95"/>
      <c r="AL222" s="95"/>
      <c r="AN222" s="95"/>
      <c r="AP222" s="95"/>
      <c r="AR222" s="95"/>
      <c r="AT222" s="95"/>
      <c r="AV222" s="95"/>
      <c r="AX222" s="95"/>
    </row>
    <row r="223" spans="2:50" ht="28.5" customHeight="1" x14ac:dyDescent="0.3">
      <c r="B223" s="12" t="s">
        <v>6</v>
      </c>
      <c r="C223" s="9"/>
      <c r="D223" s="8"/>
      <c r="E223" s="16">
        <v>208</v>
      </c>
      <c r="F223" s="23">
        <f>E223*100/E219</f>
        <v>3.6703723310393506</v>
      </c>
      <c r="G223" s="16">
        <v>210</v>
      </c>
      <c r="H223" s="23">
        <f>G223*100/G219</f>
        <v>3.6113499570077385</v>
      </c>
      <c r="I223" s="63">
        <v>189</v>
      </c>
      <c r="J223" s="24">
        <f>I223*100/I219</f>
        <v>3.6137667304015295</v>
      </c>
      <c r="K223" s="7"/>
      <c r="L223" s="8"/>
      <c r="M223" s="8"/>
      <c r="N223" s="8"/>
      <c r="O223" s="8"/>
      <c r="P223" s="8"/>
      <c r="Q223" s="8"/>
      <c r="R223" s="8"/>
      <c r="S223" s="7"/>
      <c r="T223" s="8"/>
      <c r="U223" s="8"/>
      <c r="V223" s="8"/>
      <c r="W223" s="8"/>
      <c r="X223" s="8"/>
      <c r="Y223" s="8"/>
      <c r="Z223" s="8"/>
      <c r="AA223" s="8"/>
      <c r="AB223" s="8"/>
      <c r="AC223" s="8"/>
      <c r="AD223" s="8"/>
      <c r="AF223" s="95"/>
      <c r="AH223" s="95"/>
      <c r="AJ223" s="95"/>
      <c r="AL223" s="95"/>
      <c r="AN223" s="95"/>
      <c r="AP223" s="95"/>
      <c r="AR223" s="95"/>
      <c r="AT223" s="95"/>
      <c r="AV223" s="95"/>
      <c r="AX223" s="95"/>
    </row>
    <row r="224" spans="2:50" ht="28.5" customHeight="1" x14ac:dyDescent="0.3">
      <c r="B224" s="11" t="s">
        <v>7</v>
      </c>
      <c r="C224" s="9"/>
      <c r="D224" s="8"/>
      <c r="E224" s="7"/>
      <c r="F224" s="8"/>
      <c r="G224" s="7"/>
      <c r="H224" s="8"/>
      <c r="I224" s="7"/>
      <c r="J224" s="8"/>
      <c r="K224" s="7"/>
      <c r="L224" s="8"/>
      <c r="M224" s="8"/>
      <c r="N224" s="8"/>
      <c r="O224" s="8"/>
      <c r="P224" s="8"/>
      <c r="Q224" s="8"/>
      <c r="R224" s="8"/>
      <c r="S224" s="16">
        <v>632</v>
      </c>
      <c r="T224" s="23">
        <f>S224*100/S219</f>
        <v>5.502350687793836</v>
      </c>
      <c r="U224" s="25">
        <v>730</v>
      </c>
      <c r="V224" s="23">
        <f>U224*100/U219</f>
        <v>6.1016382480775659</v>
      </c>
      <c r="W224" s="7"/>
      <c r="X224" s="8"/>
      <c r="Y224" s="7"/>
      <c r="Z224" s="8"/>
      <c r="AA224" s="7"/>
      <c r="AB224" s="8"/>
      <c r="AC224" s="25">
        <v>173</v>
      </c>
      <c r="AD224" s="23">
        <f>AC224*100/AC219</f>
        <v>1.342229808363721</v>
      </c>
      <c r="AF224" s="95"/>
      <c r="AH224" s="95"/>
      <c r="AJ224" s="95"/>
      <c r="AL224" s="95"/>
      <c r="AN224" s="95"/>
      <c r="AP224" s="95"/>
      <c r="AR224" s="95"/>
      <c r="AT224" s="95"/>
      <c r="AV224" s="95"/>
      <c r="AX224" s="95"/>
    </row>
    <row r="225" spans="2:50" ht="28.5" customHeight="1" x14ac:dyDescent="0.3">
      <c r="B225" s="12" t="s">
        <v>29</v>
      </c>
      <c r="C225" s="22">
        <v>616</v>
      </c>
      <c r="D225" s="23">
        <f>C225*100/C219</f>
        <v>16.172223680756105</v>
      </c>
      <c r="E225" s="25">
        <v>430</v>
      </c>
      <c r="F225" s="24">
        <f>E225*100/E219</f>
        <v>7.5877889535909651</v>
      </c>
      <c r="G225" s="25">
        <v>474</v>
      </c>
      <c r="H225" s="24">
        <f>G225*100/G219</f>
        <v>8.1513327601031822</v>
      </c>
      <c r="I225" s="25">
        <v>388</v>
      </c>
      <c r="J225" s="24">
        <f>I225*100/I219</f>
        <v>7.418738049713193</v>
      </c>
      <c r="K225" s="7"/>
      <c r="L225" s="8"/>
      <c r="M225" s="8"/>
      <c r="N225" s="8"/>
      <c r="O225" s="8"/>
      <c r="P225" s="8"/>
      <c r="Q225" s="8"/>
      <c r="R225" s="8"/>
      <c r="S225" s="7"/>
      <c r="T225" s="8"/>
      <c r="U225" s="8"/>
      <c r="V225" s="8"/>
      <c r="W225" s="8"/>
      <c r="X225" s="8"/>
      <c r="Y225" s="8"/>
      <c r="Z225" s="8"/>
      <c r="AA225" s="8"/>
      <c r="AB225" s="8"/>
      <c r="AC225" s="8"/>
      <c r="AD225" s="8"/>
      <c r="AF225" s="95"/>
      <c r="AH225" s="95"/>
      <c r="AJ225" s="95"/>
      <c r="AL225" s="95"/>
      <c r="AN225" s="95"/>
      <c r="AP225" s="95"/>
      <c r="AR225" s="95"/>
      <c r="AT225" s="95"/>
      <c r="AV225" s="95"/>
      <c r="AX225" s="95"/>
    </row>
    <row r="226" spans="2:50" ht="28.5" customHeight="1" x14ac:dyDescent="0.3">
      <c r="B226" s="12" t="s">
        <v>8</v>
      </c>
      <c r="C226" s="7"/>
      <c r="D226" s="8"/>
      <c r="E226" s="8"/>
      <c r="F226" s="8"/>
      <c r="G226" s="8"/>
      <c r="H226" s="8"/>
      <c r="I226" s="8"/>
      <c r="J226" s="8"/>
      <c r="K226" s="7"/>
      <c r="L226" s="8"/>
      <c r="M226" s="16">
        <v>721</v>
      </c>
      <c r="N226" s="23">
        <f>M226*100/M219</f>
        <v>8.8455404244877922</v>
      </c>
      <c r="O226" s="16">
        <v>588</v>
      </c>
      <c r="P226" s="23">
        <f>O226*100/O219</f>
        <v>6.6074839869648274</v>
      </c>
      <c r="Q226" s="8"/>
      <c r="R226" s="8"/>
      <c r="S226" s="16">
        <v>916</v>
      </c>
      <c r="T226" s="23">
        <f>S226*100/S219</f>
        <v>7.9749259968657498</v>
      </c>
      <c r="U226" s="25">
        <v>1468</v>
      </c>
      <c r="V226" s="23">
        <f>U226*100/U219</f>
        <v>12.270143764627216</v>
      </c>
      <c r="W226" s="25">
        <v>1862</v>
      </c>
      <c r="X226" s="23">
        <f>W226*100/W219</f>
        <v>15.612946503437866</v>
      </c>
      <c r="Y226" s="25">
        <v>1231</v>
      </c>
      <c r="Z226" s="23">
        <f>Y226*100/Y219</f>
        <v>9.2438236840129164</v>
      </c>
      <c r="AA226" s="8"/>
      <c r="AB226" s="8"/>
      <c r="AC226" s="8"/>
      <c r="AD226" s="8"/>
      <c r="AF226" s="95"/>
      <c r="AH226" s="95"/>
      <c r="AJ226" s="95"/>
      <c r="AL226" s="95"/>
      <c r="AN226" s="95"/>
      <c r="AP226" s="95"/>
      <c r="AR226" s="95"/>
      <c r="AT226" s="95"/>
      <c r="AV226" s="95"/>
      <c r="AX226" s="95"/>
    </row>
    <row r="227" spans="2:50" ht="28.5" customHeight="1" x14ac:dyDescent="0.3">
      <c r="B227" s="12" t="s">
        <v>10</v>
      </c>
      <c r="C227" s="7"/>
      <c r="D227" s="8"/>
      <c r="E227" s="9"/>
      <c r="F227" s="8"/>
      <c r="G227" s="8"/>
      <c r="H227" s="8"/>
      <c r="I227" s="8"/>
      <c r="J227" s="8"/>
      <c r="K227" s="7"/>
      <c r="L227" s="8"/>
      <c r="M227" s="8"/>
      <c r="N227" s="8"/>
      <c r="O227" s="8"/>
      <c r="P227" s="8"/>
      <c r="Q227" s="8"/>
      <c r="R227" s="8"/>
      <c r="S227" s="7"/>
      <c r="T227" s="8"/>
      <c r="U227" s="7"/>
      <c r="V227" s="8"/>
      <c r="W227" s="7"/>
      <c r="X227" s="8"/>
      <c r="Y227" s="7"/>
      <c r="Z227" s="8"/>
      <c r="AA227" s="25">
        <v>445</v>
      </c>
      <c r="AB227" s="23">
        <f>AA227*100/AA219</f>
        <v>3.1956912028725313</v>
      </c>
      <c r="AC227" s="25">
        <v>1907</v>
      </c>
      <c r="AD227" s="23">
        <f>AC227*100/AC219</f>
        <v>14.795562107223214</v>
      </c>
      <c r="AF227" s="95"/>
      <c r="AH227" s="95"/>
      <c r="AJ227" s="95"/>
      <c r="AL227" s="95"/>
      <c r="AN227" s="95"/>
      <c r="AP227" s="95"/>
      <c r="AR227" s="95"/>
      <c r="AT227" s="95"/>
      <c r="AV227" s="95"/>
      <c r="AX227" s="95"/>
    </row>
    <row r="228" spans="2:50" ht="28.5" customHeight="1" x14ac:dyDescent="0.3">
      <c r="B228" s="12" t="s">
        <v>31</v>
      </c>
      <c r="C228" s="25">
        <v>75</v>
      </c>
      <c r="D228" s="24">
        <f>C228*100/C219</f>
        <v>1.9690207403517983</v>
      </c>
      <c r="E228" s="9"/>
      <c r="F228" s="8"/>
      <c r="G228" s="8"/>
      <c r="H228" s="8"/>
      <c r="I228" s="7"/>
      <c r="J228" s="8"/>
      <c r="K228" s="7"/>
      <c r="L228" s="8"/>
      <c r="M228" s="8"/>
      <c r="N228" s="8"/>
      <c r="O228" s="8"/>
      <c r="P228" s="8"/>
      <c r="Q228" s="8"/>
      <c r="R228" s="8"/>
      <c r="S228" s="7"/>
      <c r="T228" s="8"/>
      <c r="U228" s="7"/>
      <c r="V228" s="8"/>
      <c r="W228" s="7"/>
      <c r="X228" s="8"/>
      <c r="Y228" s="7"/>
      <c r="Z228" s="8"/>
      <c r="AA228" s="7"/>
      <c r="AB228" s="8"/>
      <c r="AC228" s="7"/>
      <c r="AD228" s="8"/>
      <c r="AF228" s="95"/>
      <c r="AH228" s="95"/>
      <c r="AJ228" s="95"/>
      <c r="AL228" s="95"/>
      <c r="AN228" s="95"/>
      <c r="AP228" s="95"/>
      <c r="AR228" s="95"/>
      <c r="AT228" s="95"/>
      <c r="AV228" s="95"/>
      <c r="AX228" s="95"/>
    </row>
    <row r="229" spans="2:50" ht="28.5" customHeight="1" x14ac:dyDescent="0.3">
      <c r="B229" s="12" t="s">
        <v>30</v>
      </c>
      <c r="C229" s="25">
        <v>315</v>
      </c>
      <c r="D229" s="24">
        <f>C229*100/C219</f>
        <v>8.269887109477553</v>
      </c>
      <c r="E229" s="9"/>
      <c r="F229" s="8"/>
      <c r="G229" s="8"/>
      <c r="H229" s="8"/>
      <c r="I229" s="7"/>
      <c r="J229" s="8"/>
      <c r="K229" s="7"/>
      <c r="L229" s="8"/>
      <c r="M229" s="8"/>
      <c r="N229" s="8"/>
      <c r="O229" s="8"/>
      <c r="P229" s="8"/>
      <c r="Q229" s="8"/>
      <c r="R229" s="8"/>
      <c r="S229" s="7"/>
      <c r="T229" s="8"/>
      <c r="U229" s="7"/>
      <c r="V229" s="8"/>
      <c r="W229" s="7"/>
      <c r="X229" s="8"/>
      <c r="Y229" s="7"/>
      <c r="Z229" s="8"/>
      <c r="AA229" s="7"/>
      <c r="AB229" s="8"/>
      <c r="AC229" s="7"/>
      <c r="AD229" s="8"/>
      <c r="AF229" s="95"/>
      <c r="AH229" s="95"/>
      <c r="AJ229" s="95"/>
      <c r="AL229" s="95"/>
      <c r="AN229" s="95"/>
      <c r="AP229" s="95"/>
      <c r="AR229" s="95"/>
      <c r="AT229" s="95"/>
      <c r="AV229" s="95"/>
      <c r="AX229" s="95"/>
    </row>
    <row r="230" spans="2:50" ht="28.5" customHeight="1" x14ac:dyDescent="0.3">
      <c r="B230" s="11" t="s">
        <v>11</v>
      </c>
      <c r="C230" s="7"/>
      <c r="D230" s="8"/>
      <c r="E230" s="9"/>
      <c r="F230" s="8"/>
      <c r="G230" s="8"/>
      <c r="H230" s="8"/>
      <c r="I230" s="8"/>
      <c r="J230" s="8"/>
      <c r="K230" s="7"/>
      <c r="L230" s="8"/>
      <c r="M230" s="8"/>
      <c r="N230" s="8"/>
      <c r="O230" s="8"/>
      <c r="P230" s="8"/>
      <c r="Q230" s="8"/>
      <c r="R230" s="8"/>
      <c r="S230" s="7"/>
      <c r="T230" s="8"/>
      <c r="U230" s="7"/>
      <c r="V230" s="8"/>
      <c r="W230" s="7"/>
      <c r="X230" s="8"/>
      <c r="Y230" s="7"/>
      <c r="Z230" s="8"/>
      <c r="AA230" s="25">
        <v>259</v>
      </c>
      <c r="AB230" s="23">
        <f>AA230*100/AA219</f>
        <v>1.8599640933572712</v>
      </c>
      <c r="AC230" s="25">
        <v>425</v>
      </c>
      <c r="AD230" s="23">
        <f>AC230*100/AC219</f>
        <v>3.2973853673675229</v>
      </c>
      <c r="AF230" s="95"/>
      <c r="AH230" s="95"/>
      <c r="AJ230" s="95"/>
      <c r="AL230" s="95"/>
      <c r="AN230" s="95"/>
      <c r="AP230" s="95"/>
      <c r="AR230" s="95"/>
      <c r="AT230" s="95"/>
      <c r="AV230" s="95"/>
      <c r="AX230" s="95"/>
    </row>
    <row r="231" spans="2:50" ht="28.5" customHeight="1" x14ac:dyDescent="0.3">
      <c r="B231" s="12" t="s">
        <v>12</v>
      </c>
      <c r="C231" s="7"/>
      <c r="D231" s="8"/>
      <c r="E231" s="9"/>
      <c r="F231" s="8"/>
      <c r="G231" s="8"/>
      <c r="H231" s="8"/>
      <c r="I231" s="8"/>
      <c r="J231" s="8"/>
      <c r="K231" s="7"/>
      <c r="L231" s="8"/>
      <c r="M231" s="8"/>
      <c r="N231" s="8"/>
      <c r="O231" s="8"/>
      <c r="P231" s="8"/>
      <c r="Q231" s="8"/>
      <c r="R231" s="8"/>
      <c r="S231" s="7"/>
      <c r="T231" s="8"/>
      <c r="U231" s="7"/>
      <c r="V231" s="8"/>
      <c r="W231" s="7"/>
      <c r="X231" s="8"/>
      <c r="Y231" s="7"/>
      <c r="Z231" s="8"/>
      <c r="AA231" s="25">
        <v>307</v>
      </c>
      <c r="AB231" s="23">
        <f>AA231*100/AA219</f>
        <v>2.2046678635547576</v>
      </c>
      <c r="AC231" s="25">
        <v>2681</v>
      </c>
      <c r="AD231" s="23">
        <f>AC231*100/AC219</f>
        <v>20.80068275273489</v>
      </c>
      <c r="AF231" s="95"/>
      <c r="AH231" s="95"/>
      <c r="AJ231" s="95"/>
      <c r="AL231" s="95"/>
      <c r="AN231" s="95"/>
      <c r="AP231" s="95"/>
      <c r="AR231" s="95"/>
      <c r="AT231" s="95"/>
      <c r="AV231" s="95"/>
      <c r="AX231" s="95"/>
    </row>
    <row r="232" spans="2:50" ht="28.5" customHeight="1" x14ac:dyDescent="0.3">
      <c r="B232" s="12" t="s">
        <v>13</v>
      </c>
      <c r="C232" s="7"/>
      <c r="D232" s="8"/>
      <c r="E232" s="9"/>
      <c r="F232" s="8"/>
      <c r="G232" s="8"/>
      <c r="H232" s="8"/>
      <c r="I232" s="8"/>
      <c r="J232" s="8"/>
      <c r="K232" s="7"/>
      <c r="L232" s="8"/>
      <c r="M232" s="8"/>
      <c r="N232" s="8"/>
      <c r="O232" s="8"/>
      <c r="P232" s="8"/>
      <c r="Q232" s="8"/>
      <c r="R232" s="8"/>
      <c r="S232" s="7"/>
      <c r="T232" s="8"/>
      <c r="U232" s="25">
        <v>310</v>
      </c>
      <c r="V232" s="23">
        <f>U232*100/U219</f>
        <v>2.5911066532932128</v>
      </c>
      <c r="W232" s="7"/>
      <c r="X232" s="8"/>
      <c r="Y232" s="7"/>
      <c r="Z232" s="8"/>
      <c r="AA232" s="7"/>
      <c r="AB232" s="8"/>
      <c r="AC232" s="25">
        <v>67</v>
      </c>
      <c r="AD232" s="23">
        <f>AC232*100/AC219</f>
        <v>0.51982310497323303</v>
      </c>
      <c r="AF232" s="95"/>
      <c r="AH232" s="95"/>
      <c r="AJ232" s="95"/>
      <c r="AL232" s="95"/>
      <c r="AN232" s="95"/>
      <c r="AP232" s="95"/>
      <c r="AR232" s="95"/>
      <c r="AT232" s="95"/>
      <c r="AV232" s="95"/>
      <c r="AX232" s="95"/>
    </row>
    <row r="233" spans="2:50" ht="28.5" customHeight="1" x14ac:dyDescent="0.3">
      <c r="B233" s="11" t="s">
        <v>44</v>
      </c>
      <c r="C233" s="7"/>
      <c r="D233" s="8"/>
      <c r="E233" s="9"/>
      <c r="F233" s="8"/>
      <c r="G233" s="8"/>
      <c r="H233" s="8"/>
      <c r="I233" s="8"/>
      <c r="J233" s="8"/>
      <c r="K233" s="7"/>
      <c r="L233" s="8"/>
      <c r="M233" s="8"/>
      <c r="N233" s="8"/>
      <c r="O233" s="8"/>
      <c r="P233" s="8"/>
      <c r="Q233" s="8"/>
      <c r="R233" s="8"/>
      <c r="S233" s="7"/>
      <c r="T233" s="8"/>
      <c r="U233" s="8"/>
      <c r="V233" s="8"/>
      <c r="W233" s="8"/>
      <c r="X233" s="8"/>
      <c r="Y233" s="25">
        <v>511</v>
      </c>
      <c r="Z233" s="23">
        <f>Y233*100/Y219</f>
        <v>3.8372005706991064</v>
      </c>
      <c r="AA233" s="8"/>
      <c r="AB233" s="8"/>
      <c r="AC233" s="8"/>
      <c r="AD233" s="8"/>
      <c r="AF233" s="95"/>
      <c r="AH233" s="95"/>
      <c r="AJ233" s="95"/>
      <c r="AL233" s="95"/>
      <c r="AN233" s="95"/>
      <c r="AP233" s="95"/>
      <c r="AR233" s="95"/>
      <c r="AT233" s="95"/>
      <c r="AV233" s="95"/>
      <c r="AX233" s="95"/>
    </row>
    <row r="234" spans="2:50" ht="28.5" customHeight="1" x14ac:dyDescent="0.3">
      <c r="B234" s="12" t="s">
        <v>15</v>
      </c>
      <c r="C234" s="7"/>
      <c r="D234" s="8"/>
      <c r="E234" s="9"/>
      <c r="F234" s="8"/>
      <c r="G234" s="8"/>
      <c r="H234" s="8"/>
      <c r="I234" s="8"/>
      <c r="J234" s="8"/>
      <c r="K234" s="16">
        <v>147</v>
      </c>
      <c r="L234" s="23">
        <f>K234*100/K219</f>
        <v>2.3403916573793984</v>
      </c>
      <c r="M234" s="16">
        <v>136</v>
      </c>
      <c r="N234" s="23">
        <f>M234*100/M219</f>
        <v>1.6685069316648264</v>
      </c>
      <c r="O234" s="16">
        <v>425</v>
      </c>
      <c r="P234" s="23">
        <f>O234*100/O219</f>
        <v>4.7758175075851224</v>
      </c>
      <c r="Q234" s="16">
        <v>437</v>
      </c>
      <c r="R234" s="23">
        <f>Q234*100/Q219</f>
        <v>4.9501585863162667</v>
      </c>
      <c r="S234" s="16">
        <v>827</v>
      </c>
      <c r="T234" s="23">
        <f>S234*100/S219</f>
        <v>7.2000696500087065</v>
      </c>
      <c r="U234" s="25">
        <v>711</v>
      </c>
      <c r="V234" s="23">
        <f>U234*100/U219</f>
        <v>5.9428284854563689</v>
      </c>
      <c r="W234" s="25">
        <v>1077</v>
      </c>
      <c r="X234" s="23">
        <f>W234*100/W219</f>
        <v>9.0306892503773266</v>
      </c>
      <c r="Y234" s="25">
        <v>509</v>
      </c>
      <c r="Z234" s="23">
        <f>Y234*100/Y219</f>
        <v>3.8221821731621235</v>
      </c>
      <c r="AA234" s="25">
        <v>357</v>
      </c>
      <c r="AB234" s="23">
        <f>AA234*100/AA219</f>
        <v>2.5637342908438061</v>
      </c>
      <c r="AC234" s="25">
        <v>233</v>
      </c>
      <c r="AD234" s="23">
        <f>AC234*100/AC219</f>
        <v>1.8077430366979594</v>
      </c>
      <c r="AF234" s="95"/>
      <c r="AH234" s="95"/>
      <c r="AJ234" s="95"/>
      <c r="AL234" s="95"/>
      <c r="AN234" s="95"/>
      <c r="AP234" s="95"/>
      <c r="AR234" s="95"/>
      <c r="AT234" s="95"/>
      <c r="AV234" s="95"/>
      <c r="AX234" s="95"/>
    </row>
    <row r="235" spans="2:50" ht="28.5" customHeight="1" x14ac:dyDescent="0.3">
      <c r="B235" s="12" t="s">
        <v>19</v>
      </c>
      <c r="C235" s="16">
        <v>1500</v>
      </c>
      <c r="D235" s="23">
        <f>C235*100/C219</f>
        <v>39.380414807035969</v>
      </c>
      <c r="E235" s="16">
        <v>3410</v>
      </c>
      <c r="F235" s="23">
        <f>E235*100/E219</f>
        <v>60.172931004058583</v>
      </c>
      <c r="G235" s="16">
        <v>2905</v>
      </c>
      <c r="H235" s="23">
        <f>G235*100/G219</f>
        <v>49.957007738607054</v>
      </c>
      <c r="I235" s="16">
        <v>3198</v>
      </c>
      <c r="J235" s="23">
        <f>I235*100/I219</f>
        <v>61.1472275334608</v>
      </c>
      <c r="K235" s="16">
        <v>3173</v>
      </c>
      <c r="L235" s="23">
        <f>K235*100/K219</f>
        <v>50.517433529692724</v>
      </c>
      <c r="M235" s="16">
        <v>3775</v>
      </c>
      <c r="N235" s="23">
        <f>M235*100/M219</f>
        <v>46.313335787019994</v>
      </c>
      <c r="O235" s="16">
        <v>4627</v>
      </c>
      <c r="P235" s="23">
        <f>O235*100/O219</f>
        <v>51.994606135520847</v>
      </c>
      <c r="Q235" s="16">
        <v>4928</v>
      </c>
      <c r="R235" s="23">
        <f>Q235*100/Q219</f>
        <v>55.822383325781601</v>
      </c>
      <c r="S235" s="16">
        <v>5701</v>
      </c>
      <c r="T235" s="23">
        <f>S235*100/S219</f>
        <v>49.634337454292179</v>
      </c>
      <c r="U235" s="25">
        <v>6497</v>
      </c>
      <c r="V235" s="23">
        <f>U235*100/U219</f>
        <v>54.304580407890334</v>
      </c>
      <c r="W235" s="25">
        <v>3798</v>
      </c>
      <c r="X235" s="23">
        <f>W235*100/W219</f>
        <v>31.846386047291631</v>
      </c>
      <c r="Y235" s="25">
        <v>4169</v>
      </c>
      <c r="Z235" s="23">
        <f>Y235*100/Y219</f>
        <v>31.305849665840654</v>
      </c>
      <c r="AA235" s="8"/>
      <c r="AB235" s="8"/>
      <c r="AC235" s="8"/>
      <c r="AD235" s="8"/>
      <c r="AF235" s="95"/>
      <c r="AH235" s="95"/>
      <c r="AJ235" s="95"/>
      <c r="AL235" s="95"/>
      <c r="AN235" s="95"/>
      <c r="AP235" s="95"/>
      <c r="AR235" s="95"/>
      <c r="AT235" s="95"/>
      <c r="AV235" s="95"/>
      <c r="AX235" s="95"/>
    </row>
    <row r="236" spans="2:50" ht="28.5" customHeight="1" x14ac:dyDescent="0.3">
      <c r="B236" s="64" t="s">
        <v>47</v>
      </c>
      <c r="C236" s="7"/>
      <c r="D236" s="8"/>
      <c r="E236" s="7"/>
      <c r="F236" s="8"/>
      <c r="G236" s="7"/>
      <c r="H236" s="8"/>
      <c r="I236" s="7"/>
      <c r="J236" s="8"/>
      <c r="K236" s="7"/>
      <c r="L236" s="8"/>
      <c r="M236" s="7"/>
      <c r="N236" s="8"/>
      <c r="O236" s="7"/>
      <c r="P236" s="8"/>
      <c r="Q236" s="7"/>
      <c r="R236" s="8"/>
      <c r="S236" s="7"/>
      <c r="T236" s="8"/>
      <c r="U236" s="7"/>
      <c r="V236" s="8"/>
      <c r="W236" s="7"/>
      <c r="X236" s="8"/>
      <c r="Y236" s="7"/>
      <c r="Z236" s="8"/>
      <c r="AA236" s="25">
        <v>6320</v>
      </c>
      <c r="AB236" s="23">
        <f>AA236*100/AA219</f>
        <v>45.385996409335725</v>
      </c>
      <c r="AC236" s="25">
        <v>5309</v>
      </c>
      <c r="AD236" s="23">
        <f>AC236*100/AC219</f>
        <v>41.190162153774537</v>
      </c>
      <c r="AF236" s="95"/>
      <c r="AH236" s="95"/>
      <c r="AJ236" s="95"/>
      <c r="AL236" s="95"/>
      <c r="AN236" s="95"/>
      <c r="AP236" s="95"/>
      <c r="AR236" s="95"/>
      <c r="AT236" s="95"/>
      <c r="AV236" s="95"/>
      <c r="AX236" s="95"/>
    </row>
    <row r="237" spans="2:50" ht="28.5" customHeight="1" x14ac:dyDescent="0.3">
      <c r="B237" s="12" t="s">
        <v>46</v>
      </c>
      <c r="C237" s="7"/>
      <c r="D237" s="8"/>
      <c r="E237" s="7"/>
      <c r="F237" s="8"/>
      <c r="G237" s="7"/>
      <c r="H237" s="8"/>
      <c r="I237" s="7"/>
      <c r="J237" s="8"/>
      <c r="K237" s="7"/>
      <c r="L237" s="8"/>
      <c r="M237" s="7"/>
      <c r="N237" s="8"/>
      <c r="O237" s="7"/>
      <c r="P237" s="8"/>
      <c r="Q237" s="7"/>
      <c r="R237" s="8"/>
      <c r="S237" s="7"/>
      <c r="T237" s="8"/>
      <c r="U237" s="7"/>
      <c r="V237" s="8"/>
      <c r="W237" s="7"/>
      <c r="X237" s="8"/>
      <c r="Y237" s="7"/>
      <c r="Z237" s="8"/>
      <c r="AA237" s="25">
        <v>17</v>
      </c>
      <c r="AB237" s="23">
        <f>AA237*100/AA219</f>
        <v>0.12208258527827648</v>
      </c>
      <c r="AC237" s="8"/>
      <c r="AD237" s="8"/>
      <c r="AF237" s="95"/>
      <c r="AH237" s="95"/>
      <c r="AJ237" s="95"/>
      <c r="AL237" s="95"/>
      <c r="AN237" s="95"/>
      <c r="AP237" s="95"/>
      <c r="AR237" s="95"/>
      <c r="AT237" s="95"/>
      <c r="AV237" s="95"/>
      <c r="AX237" s="95"/>
    </row>
    <row r="238" spans="2:50" ht="28.5" customHeight="1" x14ac:dyDescent="0.3">
      <c r="B238" s="12" t="s">
        <v>42</v>
      </c>
      <c r="C238" s="7"/>
      <c r="D238" s="8"/>
      <c r="E238" s="7"/>
      <c r="F238" s="8"/>
      <c r="G238" s="7"/>
      <c r="H238" s="8"/>
      <c r="I238" s="7"/>
      <c r="J238" s="8"/>
      <c r="K238" s="7"/>
      <c r="L238" s="8"/>
      <c r="M238" s="7"/>
      <c r="N238" s="8"/>
      <c r="O238" s="7"/>
      <c r="P238" s="8"/>
      <c r="Q238" s="7"/>
      <c r="R238" s="8"/>
      <c r="S238" s="7"/>
      <c r="T238" s="8"/>
      <c r="U238" s="7"/>
      <c r="V238" s="8"/>
      <c r="W238" s="7"/>
      <c r="X238" s="8"/>
      <c r="Y238" s="25">
        <v>347</v>
      </c>
      <c r="Z238" s="23">
        <f>Y238*100/Y219</f>
        <v>2.6056919726665164</v>
      </c>
      <c r="AA238" s="7"/>
      <c r="AB238" s="8"/>
      <c r="AC238" s="7"/>
      <c r="AD238" s="8"/>
      <c r="AF238" s="95"/>
      <c r="AH238" s="95"/>
      <c r="AJ238" s="95"/>
      <c r="AL238" s="95"/>
      <c r="AN238" s="95"/>
      <c r="AP238" s="95"/>
      <c r="AR238" s="95"/>
      <c r="AT238" s="95"/>
      <c r="AV238" s="95"/>
      <c r="AX238" s="95"/>
    </row>
    <row r="239" spans="2:50" ht="28.5" customHeight="1" x14ac:dyDescent="0.3">
      <c r="B239" s="12" t="s">
        <v>20</v>
      </c>
      <c r="C239" s="25">
        <v>1207</v>
      </c>
      <c r="D239" s="24">
        <f>C239*100/C219</f>
        <v>31.688107114728275</v>
      </c>
      <c r="E239" s="16">
        <v>1070</v>
      </c>
      <c r="F239" s="23">
        <f>E239*100/E219</f>
        <v>18.881242279865891</v>
      </c>
      <c r="G239" s="16">
        <v>1848</v>
      </c>
      <c r="H239" s="23">
        <f>G239*100/G219</f>
        <v>31.779879621668101</v>
      </c>
      <c r="I239" s="16">
        <v>931</v>
      </c>
      <c r="J239" s="23">
        <f>I239*100/I219</f>
        <v>17.801147227533463</v>
      </c>
      <c r="K239" s="7"/>
      <c r="L239" s="8"/>
      <c r="M239" s="16">
        <v>2627</v>
      </c>
      <c r="N239" s="23">
        <f>M239*100/M219</f>
        <v>32.229174334437495</v>
      </c>
      <c r="O239" s="16">
        <v>2518</v>
      </c>
      <c r="P239" s="23">
        <f>O239*100/O219</f>
        <v>28.295314080233734</v>
      </c>
      <c r="Q239" s="7"/>
      <c r="R239" s="8"/>
      <c r="S239" s="16">
        <v>2942</v>
      </c>
      <c r="T239" s="23">
        <f>S239*100/S219</f>
        <v>25.613790701723836</v>
      </c>
      <c r="U239" s="25">
        <v>1899</v>
      </c>
      <c r="V239" s="23">
        <f>U239*100/U219</f>
        <v>15.872617853560682</v>
      </c>
      <c r="W239" s="7"/>
      <c r="X239" s="21"/>
      <c r="Y239" s="7"/>
      <c r="Z239" s="21"/>
      <c r="AA239" s="7"/>
      <c r="AB239" s="9"/>
      <c r="AC239" s="25">
        <v>1576</v>
      </c>
      <c r="AD239" s="23">
        <f>AC239*100/AC219</f>
        <v>12.22748079757933</v>
      </c>
      <c r="AF239" s="95"/>
      <c r="AH239" s="95"/>
      <c r="AJ239" s="95"/>
      <c r="AL239" s="95"/>
      <c r="AN239" s="95"/>
      <c r="AP239" s="95"/>
      <c r="AR239" s="95"/>
      <c r="AT239" s="95"/>
      <c r="AV239" s="95"/>
      <c r="AX239" s="95"/>
    </row>
    <row r="240" spans="2:50" ht="28.5" customHeight="1" x14ac:dyDescent="0.3">
      <c r="B240" s="12" t="s">
        <v>40</v>
      </c>
      <c r="C240" s="7"/>
      <c r="D240" s="8"/>
      <c r="E240" s="7"/>
      <c r="F240" s="8"/>
      <c r="G240" s="7"/>
      <c r="H240" s="8"/>
      <c r="I240" s="7"/>
      <c r="J240" s="8"/>
      <c r="K240" s="16">
        <v>2325</v>
      </c>
      <c r="L240" s="23">
        <f>K240*100/K219</f>
        <v>37.016398662633335</v>
      </c>
      <c r="M240" s="7"/>
      <c r="N240" s="8"/>
      <c r="O240" s="8"/>
      <c r="P240" s="8"/>
      <c r="Q240" s="16">
        <v>2465</v>
      </c>
      <c r="R240" s="23">
        <f>Q240*100/Q219</f>
        <v>27.922519256909833</v>
      </c>
      <c r="S240" s="7"/>
      <c r="T240" s="8"/>
      <c r="U240" s="7"/>
      <c r="V240" s="8"/>
      <c r="W240" s="7"/>
      <c r="X240" s="8"/>
      <c r="Y240" s="7"/>
      <c r="Z240" s="8"/>
      <c r="AA240" s="7"/>
      <c r="AB240" s="8"/>
      <c r="AC240" s="7"/>
      <c r="AD240" s="8"/>
      <c r="AF240" s="95"/>
      <c r="AH240" s="95"/>
      <c r="AJ240" s="95"/>
      <c r="AL240" s="95"/>
      <c r="AN240" s="95"/>
      <c r="AP240" s="95"/>
      <c r="AR240" s="95"/>
      <c r="AT240" s="95"/>
      <c r="AV240" s="95"/>
      <c r="AX240" s="95"/>
    </row>
    <row r="241" spans="2:50" ht="28.5" customHeight="1" x14ac:dyDescent="0.3">
      <c r="B241" s="11" t="s">
        <v>21</v>
      </c>
      <c r="C241" s="7"/>
      <c r="D241" s="8"/>
      <c r="E241" s="7"/>
      <c r="F241" s="8"/>
      <c r="G241" s="7"/>
      <c r="H241" s="8"/>
      <c r="I241" s="7"/>
      <c r="J241" s="8"/>
      <c r="K241" s="7"/>
      <c r="L241" s="8"/>
      <c r="M241" s="16">
        <v>155</v>
      </c>
      <c r="N241" s="23">
        <f>M241*100/M219</f>
        <v>1.9016071647650594</v>
      </c>
      <c r="O241" s="8"/>
      <c r="P241" s="8"/>
      <c r="Q241" s="9"/>
      <c r="R241" s="8"/>
      <c r="S241" s="7"/>
      <c r="T241" s="8"/>
      <c r="U241" s="7"/>
      <c r="V241" s="8"/>
      <c r="W241" s="7"/>
      <c r="X241" s="8"/>
      <c r="Y241" s="7"/>
      <c r="Z241" s="8"/>
      <c r="AA241" s="7"/>
      <c r="AB241" s="8"/>
      <c r="AC241" s="7"/>
      <c r="AD241" s="8"/>
      <c r="AF241" s="95"/>
      <c r="AH241" s="95"/>
      <c r="AJ241" s="95"/>
      <c r="AL241" s="95"/>
      <c r="AN241" s="95"/>
      <c r="AP241" s="95"/>
      <c r="AR241" s="95"/>
      <c r="AT241" s="95"/>
      <c r="AV241" s="95"/>
      <c r="AX241" s="95"/>
    </row>
    <row r="242" spans="2:50" ht="28.5" customHeight="1" x14ac:dyDescent="0.3">
      <c r="B242" s="64" t="s">
        <v>41</v>
      </c>
      <c r="C242" s="7"/>
      <c r="D242" s="8"/>
      <c r="E242" s="7"/>
      <c r="F242" s="8"/>
      <c r="G242" s="7"/>
      <c r="H242" s="8"/>
      <c r="I242" s="7"/>
      <c r="J242" s="8"/>
      <c r="K242" s="7"/>
      <c r="L242" s="8"/>
      <c r="M242" s="7"/>
      <c r="N242" s="8"/>
      <c r="O242" s="7"/>
      <c r="P242" s="8"/>
      <c r="Q242" s="8"/>
      <c r="R242" s="8"/>
      <c r="S242" s="7"/>
      <c r="T242" s="8"/>
      <c r="U242" s="7"/>
      <c r="V242" s="8"/>
      <c r="W242" s="25">
        <v>4449</v>
      </c>
      <c r="X242" s="23">
        <f>W242*100/W219</f>
        <v>37.305047794734193</v>
      </c>
      <c r="Y242" s="7"/>
      <c r="Z242" s="8"/>
      <c r="AA242" s="7"/>
      <c r="AB242" s="8"/>
      <c r="AC242" s="7"/>
      <c r="AD242" s="8"/>
      <c r="AF242" s="95"/>
      <c r="AH242" s="95"/>
      <c r="AJ242" s="95"/>
      <c r="AL242" s="95"/>
      <c r="AN242" s="95"/>
      <c r="AP242" s="95"/>
      <c r="AR242" s="95"/>
      <c r="AT242" s="95"/>
      <c r="AV242" s="95"/>
      <c r="AX242" s="95"/>
    </row>
    <row r="243" spans="2:50" ht="28.5" customHeight="1" x14ac:dyDescent="0.3">
      <c r="B243" s="64" t="s">
        <v>43</v>
      </c>
      <c r="C243" s="7"/>
      <c r="D243" s="8"/>
      <c r="E243" s="7"/>
      <c r="F243" s="8"/>
      <c r="G243" s="7"/>
      <c r="H243" s="8"/>
      <c r="I243" s="7"/>
      <c r="J243" s="8"/>
      <c r="K243" s="7"/>
      <c r="L243" s="8"/>
      <c r="M243" s="7"/>
      <c r="N243" s="8"/>
      <c r="O243" s="7"/>
      <c r="P243" s="8"/>
      <c r="Q243" s="8"/>
      <c r="R243" s="8"/>
      <c r="S243" s="7"/>
      <c r="T243" s="8"/>
      <c r="U243" s="7"/>
      <c r="V243" s="8"/>
      <c r="W243" s="8"/>
      <c r="X243" s="8"/>
      <c r="Y243" s="25">
        <v>5655</v>
      </c>
      <c r="Z243" s="23">
        <f>Y243*100/Y219</f>
        <v>42.464519035818881</v>
      </c>
      <c r="AA243" s="8"/>
      <c r="AB243" s="8"/>
      <c r="AC243" s="8"/>
      <c r="AD243" s="8"/>
      <c r="AF243" s="95"/>
      <c r="AH243" s="95"/>
      <c r="AJ243" s="95"/>
      <c r="AL243" s="95"/>
      <c r="AN243" s="95"/>
      <c r="AP243" s="95"/>
      <c r="AR243" s="95"/>
      <c r="AT243" s="95"/>
      <c r="AV243" s="95"/>
      <c r="AX243" s="95"/>
    </row>
    <row r="244" spans="2:50" ht="28.5" customHeight="1" x14ac:dyDescent="0.3">
      <c r="B244" s="64" t="s">
        <v>48</v>
      </c>
      <c r="C244" s="7"/>
      <c r="D244" s="8"/>
      <c r="E244" s="7"/>
      <c r="F244" s="8"/>
      <c r="G244" s="7"/>
      <c r="H244" s="8"/>
      <c r="I244" s="7"/>
      <c r="J244" s="8"/>
      <c r="K244" s="7"/>
      <c r="L244" s="8"/>
      <c r="M244" s="7"/>
      <c r="N244" s="8"/>
      <c r="O244" s="7"/>
      <c r="P244" s="8"/>
      <c r="Q244" s="8"/>
      <c r="R244" s="8"/>
      <c r="S244" s="7"/>
      <c r="T244" s="8"/>
      <c r="U244" s="7"/>
      <c r="V244" s="8"/>
      <c r="W244" s="8"/>
      <c r="X244" s="8"/>
      <c r="Y244" s="8"/>
      <c r="Z244" s="8"/>
      <c r="AA244" s="25">
        <v>5647</v>
      </c>
      <c r="AB244" s="23">
        <f>AA244*100/AA219</f>
        <v>40.552962298025136</v>
      </c>
      <c r="AC244" s="8"/>
      <c r="AD244" s="8"/>
      <c r="AF244" s="95"/>
      <c r="AH244" s="95"/>
      <c r="AJ244" s="95"/>
      <c r="AL244" s="95"/>
      <c r="AN244" s="95"/>
      <c r="AP244" s="95"/>
      <c r="AR244" s="95"/>
      <c r="AT244" s="95"/>
      <c r="AV244" s="95"/>
      <c r="AX244" s="95"/>
    </row>
    <row r="245" spans="2:50" ht="28.5" customHeight="1" x14ac:dyDescent="0.3">
      <c r="B245" s="12" t="s">
        <v>22</v>
      </c>
      <c r="C245" s="7"/>
      <c r="D245" s="8"/>
      <c r="E245" s="7"/>
      <c r="F245" s="8"/>
      <c r="G245" s="7"/>
      <c r="H245" s="8"/>
      <c r="I245" s="7"/>
      <c r="J245" s="8"/>
      <c r="K245" s="7"/>
      <c r="L245" s="8"/>
      <c r="M245" s="7"/>
      <c r="N245" s="8"/>
      <c r="O245" s="7"/>
      <c r="P245" s="8"/>
      <c r="Q245" s="8"/>
      <c r="R245" s="8"/>
      <c r="S245" s="7"/>
      <c r="T245" s="8"/>
      <c r="U245" s="7"/>
      <c r="V245" s="8"/>
      <c r="W245" s="7"/>
      <c r="X245" s="8"/>
      <c r="Y245" s="25">
        <v>293</v>
      </c>
      <c r="Z245" s="23">
        <f>Y245*100/Y219</f>
        <v>2.2001952391679809</v>
      </c>
      <c r="AA245" s="25">
        <v>147</v>
      </c>
      <c r="AB245" s="23">
        <f>AA245*100/AA219</f>
        <v>1.0556552962298025</v>
      </c>
      <c r="AC245" s="25">
        <v>77</v>
      </c>
      <c r="AD245" s="23">
        <f>AC245*100/AC219</f>
        <v>0.59740864302893937</v>
      </c>
      <c r="AF245" s="95"/>
      <c r="AH245" s="95"/>
      <c r="AJ245" s="95"/>
      <c r="AL245" s="95"/>
      <c r="AN245" s="95"/>
      <c r="AP245" s="95"/>
      <c r="AR245" s="95"/>
      <c r="AT245" s="95"/>
      <c r="AV245" s="95"/>
      <c r="AX245" s="95"/>
    </row>
    <row r="246" spans="2:50" ht="28.5" customHeight="1" x14ac:dyDescent="0.3">
      <c r="B246" s="12" t="s">
        <v>24</v>
      </c>
      <c r="C246" s="7"/>
      <c r="D246" s="8"/>
      <c r="E246" s="16">
        <v>451</v>
      </c>
      <c r="F246" s="23">
        <f>E246*100/E219</f>
        <v>7.9583553908593609</v>
      </c>
      <c r="G246" s="16">
        <v>208</v>
      </c>
      <c r="H246" s="23">
        <f>G246*100/G219</f>
        <v>3.5769561478933793</v>
      </c>
      <c r="I246" s="16">
        <v>353</v>
      </c>
      <c r="J246" s="23">
        <f>I246*100/I219</f>
        <v>6.7495219885277242</v>
      </c>
      <c r="K246" s="16">
        <v>441</v>
      </c>
      <c r="L246" s="23">
        <f>K246*100/K219</f>
        <v>7.0211749721381942</v>
      </c>
      <c r="M246" s="16">
        <v>557</v>
      </c>
      <c r="N246" s="23">
        <f>M246*100/M219</f>
        <v>6.8335173598331496</v>
      </c>
      <c r="O246" s="16">
        <v>519</v>
      </c>
      <c r="P246" s="23">
        <f>O246*100/O219</f>
        <v>5.8321159680863017</v>
      </c>
      <c r="Q246" s="22">
        <v>668</v>
      </c>
      <c r="R246" s="23">
        <f>Q246*100/Q219</f>
        <v>7.5668328047122788</v>
      </c>
      <c r="S246" s="7"/>
      <c r="T246" s="8"/>
      <c r="U246" s="8"/>
      <c r="V246" s="8"/>
      <c r="W246" s="8"/>
      <c r="X246" s="8"/>
      <c r="Y246" s="8"/>
      <c r="Z246" s="8"/>
      <c r="AA246" s="8"/>
      <c r="AB246" s="8"/>
      <c r="AC246" s="8"/>
      <c r="AD246" s="8"/>
      <c r="AF246" s="95"/>
      <c r="AH246" s="95"/>
      <c r="AJ246" s="95"/>
      <c r="AL246" s="95"/>
      <c r="AN246" s="95"/>
      <c r="AP246" s="95"/>
      <c r="AR246" s="95"/>
      <c r="AT246" s="95"/>
      <c r="AV246" s="95"/>
      <c r="AX246" s="95"/>
    </row>
    <row r="247" spans="2:50" ht="3.75" customHeight="1" x14ac:dyDescent="0.3">
      <c r="B247" s="13"/>
      <c r="C247" s="14"/>
      <c r="D247" s="14"/>
      <c r="E247" s="14"/>
      <c r="F247" s="14"/>
      <c r="G247" s="17"/>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row>
    <row r="248" spans="2:50" ht="14.25" customHeight="1" x14ac:dyDescent="0.3">
      <c r="B248" s="6" t="s">
        <v>439</v>
      </c>
      <c r="C248" s="19"/>
      <c r="D248" s="5"/>
      <c r="E248" s="19"/>
      <c r="F248" s="5"/>
      <c r="G248" s="19"/>
      <c r="H248" s="5"/>
      <c r="I248" s="19"/>
      <c r="J248" s="5"/>
      <c r="K248" s="19"/>
      <c r="L248" s="5"/>
      <c r="M248" s="19"/>
      <c r="N248" s="5"/>
      <c r="O248" s="19"/>
      <c r="P248" s="5"/>
      <c r="Q248" s="19"/>
      <c r="R248" s="5"/>
      <c r="S248" s="19"/>
      <c r="T248" s="5"/>
      <c r="U248" s="19"/>
      <c r="V248" s="5"/>
      <c r="W248" s="19"/>
      <c r="X248" s="5"/>
      <c r="Y248" s="19"/>
      <c r="Z248" s="5"/>
      <c r="AA248" s="19"/>
      <c r="AC248" s="19"/>
    </row>
    <row r="249" spans="2:50" ht="14.25" customHeight="1" x14ac:dyDescent="0.3"/>
    <row r="250" spans="2:50" ht="30" customHeight="1" x14ac:dyDescent="0.3">
      <c r="B250" s="115" t="s">
        <v>99</v>
      </c>
      <c r="C250" s="115"/>
      <c r="D250" s="115"/>
      <c r="E250" s="115"/>
      <c r="F250" s="115"/>
      <c r="G250" s="115"/>
      <c r="H250" s="115"/>
      <c r="I250" s="115"/>
      <c r="J250" s="115"/>
      <c r="K250" s="115"/>
      <c r="L250" s="115"/>
      <c r="M250" s="115"/>
      <c r="N250" s="115"/>
      <c r="O250" s="115"/>
      <c r="P250" s="115"/>
      <c r="Q250" s="115"/>
      <c r="R250" s="115"/>
      <c r="S250" s="115"/>
      <c r="T250" s="115"/>
      <c r="U250" s="115"/>
      <c r="V250" s="115"/>
      <c r="W250" s="115"/>
      <c r="X250" s="115"/>
      <c r="Y250" s="115"/>
      <c r="Z250" s="115"/>
      <c r="AA250" s="115"/>
      <c r="AB250" s="115"/>
      <c r="AC250" s="115"/>
      <c r="AD250" s="115"/>
    </row>
    <row r="251" spans="2:50" ht="14.25" customHeight="1" x14ac:dyDescent="0.3">
      <c r="B251" s="15" t="s">
        <v>27</v>
      </c>
      <c r="C251" s="125">
        <v>1976</v>
      </c>
      <c r="D251" s="126"/>
      <c r="E251" s="125">
        <v>1979</v>
      </c>
      <c r="F251" s="126"/>
      <c r="G251" s="125">
        <v>1982</v>
      </c>
      <c r="H251" s="126"/>
      <c r="I251" s="125">
        <v>1985</v>
      </c>
      <c r="J251" s="126"/>
      <c r="K251" s="129">
        <v>1989</v>
      </c>
      <c r="L251" s="126"/>
      <c r="M251" s="129">
        <v>1993</v>
      </c>
      <c r="N251" s="126"/>
      <c r="O251" s="129">
        <v>1997</v>
      </c>
      <c r="P251" s="126"/>
      <c r="Q251" s="125">
        <v>2001</v>
      </c>
      <c r="R251" s="126"/>
      <c r="S251" s="129">
        <v>2005</v>
      </c>
      <c r="T251" s="130"/>
      <c r="U251" s="125">
        <v>2009</v>
      </c>
      <c r="V251" s="126"/>
      <c r="W251" s="129">
        <v>2013</v>
      </c>
      <c r="X251" s="126"/>
      <c r="Y251" s="129">
        <v>2017</v>
      </c>
      <c r="Z251" s="126"/>
      <c r="AA251" s="129">
        <v>2021</v>
      </c>
      <c r="AB251" s="126"/>
      <c r="AC251" s="129">
        <v>2025</v>
      </c>
      <c r="AD251" s="126"/>
    </row>
    <row r="252" spans="2:50" ht="15" customHeight="1" x14ac:dyDescent="0.3">
      <c r="B252" s="134" t="s">
        <v>0</v>
      </c>
      <c r="C252" s="132">
        <v>44907</v>
      </c>
      <c r="D252" s="128"/>
      <c r="E252" s="132">
        <v>44911</v>
      </c>
      <c r="F252" s="128"/>
      <c r="G252" s="132">
        <v>44907</v>
      </c>
      <c r="H252" s="128"/>
      <c r="I252" s="132">
        <v>44910</v>
      </c>
      <c r="J252" s="128"/>
      <c r="K252" s="135">
        <v>44912</v>
      </c>
      <c r="L252" s="128"/>
      <c r="M252" s="135">
        <v>44907</v>
      </c>
      <c r="N252" s="128"/>
      <c r="O252" s="135">
        <v>44909</v>
      </c>
      <c r="P252" s="128"/>
      <c r="Q252" s="132">
        <v>44911</v>
      </c>
      <c r="R252" s="128"/>
      <c r="S252" s="119">
        <v>44843</v>
      </c>
      <c r="T252" s="118"/>
      <c r="U252" s="137">
        <v>44845</v>
      </c>
      <c r="V252" s="127"/>
      <c r="W252" s="135">
        <v>44833</v>
      </c>
      <c r="X252" s="128"/>
      <c r="Y252" s="135">
        <v>44835</v>
      </c>
      <c r="Z252" s="128"/>
      <c r="AA252" s="135">
        <v>44830</v>
      </c>
      <c r="AB252" s="128"/>
      <c r="AC252" s="135">
        <v>45942</v>
      </c>
      <c r="AD252" s="128"/>
    </row>
    <row r="253" spans="2:50" ht="14.25" customHeight="1" x14ac:dyDescent="0.3">
      <c r="B253" s="133"/>
      <c r="C253" s="71" t="s">
        <v>4</v>
      </c>
      <c r="D253" s="71" t="s">
        <v>5</v>
      </c>
      <c r="E253" s="71" t="s">
        <v>4</v>
      </c>
      <c r="F253" s="71" t="s">
        <v>5</v>
      </c>
      <c r="G253" s="71" t="s">
        <v>4</v>
      </c>
      <c r="H253" s="71" t="s">
        <v>5</v>
      </c>
      <c r="I253" s="71" t="s">
        <v>4</v>
      </c>
      <c r="J253" s="71" t="s">
        <v>5</v>
      </c>
      <c r="K253" s="71" t="s">
        <v>4</v>
      </c>
      <c r="L253" s="67" t="s">
        <v>5</v>
      </c>
      <c r="M253" s="71" t="s">
        <v>4</v>
      </c>
      <c r="N253" s="67" t="s">
        <v>5</v>
      </c>
      <c r="O253" s="68" t="s">
        <v>4</v>
      </c>
      <c r="P253" s="71" t="s">
        <v>5</v>
      </c>
      <c r="Q253" s="68" t="s">
        <v>4</v>
      </c>
      <c r="R253" s="72" t="s">
        <v>5</v>
      </c>
      <c r="S253" s="72" t="s">
        <v>4</v>
      </c>
      <c r="T253" s="72" t="s">
        <v>5</v>
      </c>
      <c r="U253" s="72" t="s">
        <v>4</v>
      </c>
      <c r="V253" s="71" t="s">
        <v>5</v>
      </c>
      <c r="W253" s="72" t="s">
        <v>4</v>
      </c>
      <c r="X253" s="71" t="s">
        <v>5</v>
      </c>
      <c r="Y253" s="68" t="s">
        <v>4</v>
      </c>
      <c r="Z253" s="71" t="s">
        <v>5</v>
      </c>
      <c r="AA253" s="68" t="s">
        <v>4</v>
      </c>
      <c r="AB253" s="71" t="s">
        <v>5</v>
      </c>
      <c r="AC253" s="68" t="s">
        <v>4</v>
      </c>
      <c r="AD253" s="71" t="s">
        <v>5</v>
      </c>
    </row>
    <row r="254" spans="2:50" ht="28.5" customHeight="1" x14ac:dyDescent="0.3">
      <c r="B254" s="10" t="s">
        <v>1</v>
      </c>
      <c r="C254" s="16">
        <v>7122</v>
      </c>
      <c r="D254" s="23">
        <v>100</v>
      </c>
      <c r="E254" s="16">
        <v>7440</v>
      </c>
      <c r="F254" s="23">
        <v>100</v>
      </c>
      <c r="G254" s="16">
        <v>8249</v>
      </c>
      <c r="H254" s="23">
        <v>100</v>
      </c>
      <c r="I254" s="16">
        <v>8851</v>
      </c>
      <c r="J254" s="23">
        <v>100</v>
      </c>
      <c r="K254" s="16">
        <v>9039</v>
      </c>
      <c r="L254" s="23">
        <v>100</v>
      </c>
      <c r="M254" s="16">
        <v>9244</v>
      </c>
      <c r="N254" s="23">
        <v>100</v>
      </c>
      <c r="O254" s="16">
        <v>8965</v>
      </c>
      <c r="P254" s="23">
        <v>100</v>
      </c>
      <c r="Q254" s="16">
        <v>8343</v>
      </c>
      <c r="R254" s="23">
        <v>100</v>
      </c>
      <c r="S254" s="16">
        <v>7972</v>
      </c>
      <c r="T254" s="23">
        <v>100</v>
      </c>
      <c r="U254" s="16">
        <v>7791</v>
      </c>
      <c r="V254" s="23">
        <v>100</v>
      </c>
      <c r="W254" s="16">
        <v>7482</v>
      </c>
      <c r="X254" s="23">
        <v>100</v>
      </c>
      <c r="Y254" s="16">
        <v>7419</v>
      </c>
      <c r="Z254" s="23">
        <v>100</v>
      </c>
      <c r="AA254" s="16">
        <v>7371</v>
      </c>
      <c r="AB254" s="23">
        <v>100</v>
      </c>
      <c r="AC254" s="16">
        <v>7036</v>
      </c>
      <c r="AD254" s="23">
        <v>100</v>
      </c>
      <c r="AF254" s="95"/>
      <c r="AH254" s="95"/>
      <c r="AJ254" s="95"/>
      <c r="AL254" s="95"/>
      <c r="AN254" s="95"/>
      <c r="AP254" s="95"/>
      <c r="AR254" s="95"/>
      <c r="AT254" s="95"/>
      <c r="AV254" s="95"/>
      <c r="AX254" s="95"/>
    </row>
    <row r="255" spans="2:50" ht="28.5" customHeight="1" x14ac:dyDescent="0.3">
      <c r="B255" s="11" t="s">
        <v>28</v>
      </c>
      <c r="C255" s="16">
        <v>3727</v>
      </c>
      <c r="D255" s="23">
        <f>C255*100/C254</f>
        <v>52.33080595338388</v>
      </c>
      <c r="E255" s="16">
        <v>4957</v>
      </c>
      <c r="F255" s="23">
        <f>E255*100/E254</f>
        <v>66.626344086021504</v>
      </c>
      <c r="G255" s="16">
        <v>5384</v>
      </c>
      <c r="H255" s="23">
        <f>G255*100/G254</f>
        <v>65.268517396048011</v>
      </c>
      <c r="I255" s="16">
        <v>4534</v>
      </c>
      <c r="J255" s="23">
        <f>I255*100/I254</f>
        <v>51.225850186419613</v>
      </c>
      <c r="K255" s="16">
        <v>4910</v>
      </c>
      <c r="L255" s="23">
        <f>K255*100/K254</f>
        <v>54.320168160194712</v>
      </c>
      <c r="M255" s="16">
        <v>5351</v>
      </c>
      <c r="N255" s="23">
        <f>M255*100/M254</f>
        <v>57.88619645175249</v>
      </c>
      <c r="O255" s="16">
        <v>4894</v>
      </c>
      <c r="P255" s="23">
        <f>O255*100/O254</f>
        <v>54.590072504182935</v>
      </c>
      <c r="Q255" s="16">
        <v>4158</v>
      </c>
      <c r="R255" s="23">
        <f>Q255*100/Q254</f>
        <v>49.838187702265373</v>
      </c>
      <c r="S255" s="16">
        <v>4151</v>
      </c>
      <c r="T255" s="23">
        <f>S255*100/S254</f>
        <v>52.069744104365277</v>
      </c>
      <c r="U255" s="16">
        <v>3619</v>
      </c>
      <c r="V255" s="23">
        <f>U255*100/U254</f>
        <v>46.451033243486073</v>
      </c>
      <c r="W255" s="16">
        <v>3432</v>
      </c>
      <c r="X255" s="23">
        <f>W255*100/W254</f>
        <v>45.870088211708101</v>
      </c>
      <c r="Y255" s="16">
        <v>3728</v>
      </c>
      <c r="Z255" s="23">
        <f>Y255*100/Y254</f>
        <v>50.249359751988138</v>
      </c>
      <c r="AA255" s="16">
        <v>3812</v>
      </c>
      <c r="AB255" s="23">
        <f>AA255*100/AA254</f>
        <v>51.71618504951838</v>
      </c>
      <c r="AC255" s="16">
        <v>3407</v>
      </c>
      <c r="AD255" s="23">
        <f>AC255*100/AC254</f>
        <v>48.422399090392268</v>
      </c>
      <c r="AF255" s="95"/>
      <c r="AH255" s="95"/>
      <c r="AJ255" s="95"/>
      <c r="AL255" s="95"/>
      <c r="AN255" s="95"/>
      <c r="AP255" s="95"/>
      <c r="AR255" s="95"/>
      <c r="AT255" s="95"/>
      <c r="AV255" s="95"/>
      <c r="AX255" s="95"/>
    </row>
    <row r="256" spans="2:50" ht="28.5" customHeight="1" x14ac:dyDescent="0.3">
      <c r="B256" s="11" t="s">
        <v>2</v>
      </c>
      <c r="C256" s="16">
        <v>29</v>
      </c>
      <c r="D256" s="23">
        <f t="shared" ref="D256" si="14">C256*100/C255</f>
        <v>0.77810571505232096</v>
      </c>
      <c r="E256" s="16">
        <v>34</v>
      </c>
      <c r="F256" s="23">
        <f t="shared" ref="F256" si="15">E256*100/E255</f>
        <v>0.68589872907000204</v>
      </c>
      <c r="G256" s="16">
        <v>61</v>
      </c>
      <c r="H256" s="23">
        <f>G256*100/G255</f>
        <v>1.1329866270430906</v>
      </c>
      <c r="I256" s="16">
        <v>74</v>
      </c>
      <c r="J256" s="23">
        <f>I256*100/I255</f>
        <v>1.6321129245699162</v>
      </c>
      <c r="K256" s="16">
        <v>94</v>
      </c>
      <c r="L256" s="23">
        <f>K256*100/K255</f>
        <v>1.9144602851323829</v>
      </c>
      <c r="M256" s="16">
        <v>81</v>
      </c>
      <c r="N256" s="23">
        <f>M256*100/M255</f>
        <v>1.5137357503270417</v>
      </c>
      <c r="O256" s="16">
        <v>78</v>
      </c>
      <c r="P256" s="23">
        <f>O256*100/O255</f>
        <v>1.5937883122190437</v>
      </c>
      <c r="Q256" s="16">
        <v>62</v>
      </c>
      <c r="R256" s="23">
        <f>Q256*100/Q255</f>
        <v>1.491101491101491</v>
      </c>
      <c r="S256" s="16">
        <v>53</v>
      </c>
      <c r="T256" s="23">
        <f>S256*100/S255</f>
        <v>1.2768007708985787</v>
      </c>
      <c r="U256" s="16">
        <v>52</v>
      </c>
      <c r="V256" s="23">
        <f>U256*100/U255</f>
        <v>1.4368610113290965</v>
      </c>
      <c r="W256" s="16">
        <v>51</v>
      </c>
      <c r="X256" s="23">
        <f>W256*100/W255</f>
        <v>1.486013986013986</v>
      </c>
      <c r="Y256" s="16">
        <v>48</v>
      </c>
      <c r="Z256" s="23">
        <f>Y256*100/Y255</f>
        <v>1.2875536480686696</v>
      </c>
      <c r="AA256" s="16">
        <v>36</v>
      </c>
      <c r="AB256" s="23">
        <f>AA256*100/AA255</f>
        <v>0.94438614900314799</v>
      </c>
      <c r="AC256" s="16">
        <v>27</v>
      </c>
      <c r="AD256" s="23">
        <f>AC256*100/AC255</f>
        <v>0.79248605811564421</v>
      </c>
      <c r="AF256" s="95"/>
      <c r="AH256" s="95"/>
      <c r="AJ256" s="95"/>
      <c r="AL256" s="95"/>
      <c r="AN256" s="95"/>
      <c r="AP256" s="95"/>
      <c r="AR256" s="95"/>
      <c r="AT256" s="95"/>
      <c r="AV256" s="95"/>
      <c r="AX256" s="95"/>
    </row>
    <row r="257" spans="2:50" ht="28.5" customHeight="1" x14ac:dyDescent="0.3">
      <c r="B257" s="6" t="s">
        <v>3</v>
      </c>
      <c r="C257" s="22">
        <v>59</v>
      </c>
      <c r="D257" s="23">
        <f>C257*100/C255</f>
        <v>1.5830426616581701</v>
      </c>
      <c r="E257" s="22">
        <v>39</v>
      </c>
      <c r="F257" s="23">
        <f>E257*100/E255</f>
        <v>0.78676618922735531</v>
      </c>
      <c r="G257" s="22">
        <v>77</v>
      </c>
      <c r="H257" s="23">
        <f>G257*100/G255</f>
        <v>1.4301634472511144</v>
      </c>
      <c r="I257" s="22">
        <v>61</v>
      </c>
      <c r="J257" s="23">
        <f>I257*100/I255</f>
        <v>1.3453903837670931</v>
      </c>
      <c r="K257" s="16">
        <v>72</v>
      </c>
      <c r="L257" s="23">
        <f>K257*100/K255</f>
        <v>1.4663951120162932</v>
      </c>
      <c r="M257" s="16">
        <v>83</v>
      </c>
      <c r="N257" s="23">
        <f>M257*100/M255</f>
        <v>1.5511119416931414</v>
      </c>
      <c r="O257" s="16">
        <v>75</v>
      </c>
      <c r="P257" s="23">
        <f>O257*100/O255</f>
        <v>1.5324887617490806</v>
      </c>
      <c r="Q257" s="16">
        <v>60</v>
      </c>
      <c r="R257" s="23">
        <f>Q257*100/Q255</f>
        <v>1.4430014430014431</v>
      </c>
      <c r="S257" s="16">
        <v>88</v>
      </c>
      <c r="T257" s="23">
        <f>S257*100/S255</f>
        <v>2.1199710913033005</v>
      </c>
      <c r="U257" s="25">
        <v>68</v>
      </c>
      <c r="V257" s="23">
        <f>U257*100/U255</f>
        <v>1.8789720917380492</v>
      </c>
      <c r="W257" s="25">
        <v>145</v>
      </c>
      <c r="X257" s="23">
        <f>W257*100/W255</f>
        <v>4.2249417249417247</v>
      </c>
      <c r="Y257" s="25">
        <v>105</v>
      </c>
      <c r="Z257" s="23">
        <f>Y257*100/Y255</f>
        <v>2.8165236051502145</v>
      </c>
      <c r="AA257" s="25">
        <v>97</v>
      </c>
      <c r="AB257" s="23">
        <f>AA257*100/AA255</f>
        <v>2.5445960125918154</v>
      </c>
      <c r="AC257" s="25">
        <v>70</v>
      </c>
      <c r="AD257" s="23">
        <f>AC257*100/AC255</f>
        <v>2.0545934840035223</v>
      </c>
      <c r="AF257" s="95"/>
      <c r="AH257" s="95"/>
      <c r="AJ257" s="95"/>
      <c r="AL257" s="95"/>
      <c r="AN257" s="95"/>
      <c r="AP257" s="95"/>
      <c r="AR257" s="95"/>
      <c r="AT257" s="95"/>
      <c r="AV257" s="95"/>
      <c r="AX257" s="95"/>
    </row>
    <row r="258" spans="2:50" ht="28.5" customHeight="1" x14ac:dyDescent="0.3">
      <c r="B258" s="12" t="s">
        <v>6</v>
      </c>
      <c r="C258" s="9"/>
      <c r="D258" s="8"/>
      <c r="E258" s="16">
        <v>238</v>
      </c>
      <c r="F258" s="23">
        <f>E258*100/E255</f>
        <v>4.8012911034900139</v>
      </c>
      <c r="G258" s="16">
        <v>302</v>
      </c>
      <c r="H258" s="23">
        <f>G258*100/G255</f>
        <v>5.6092124814264483</v>
      </c>
      <c r="I258" s="63">
        <v>228</v>
      </c>
      <c r="J258" s="24">
        <f>I258*100/I255</f>
        <v>5.0286722540802824</v>
      </c>
      <c r="K258" s="7"/>
      <c r="L258" s="8"/>
      <c r="M258" s="8"/>
      <c r="N258" s="8"/>
      <c r="O258" s="8"/>
      <c r="P258" s="8"/>
      <c r="Q258" s="8"/>
      <c r="R258" s="8"/>
      <c r="S258" s="7"/>
      <c r="T258" s="8"/>
      <c r="U258" s="8"/>
      <c r="V258" s="8"/>
      <c r="W258" s="8"/>
      <c r="X258" s="8"/>
      <c r="Y258" s="8"/>
      <c r="Z258" s="8"/>
      <c r="AA258" s="8"/>
      <c r="AB258" s="8"/>
      <c r="AC258" s="8"/>
      <c r="AD258" s="8"/>
      <c r="AF258" s="95"/>
      <c r="AH258" s="95"/>
      <c r="AJ258" s="95"/>
      <c r="AL258" s="95"/>
      <c r="AN258" s="95"/>
      <c r="AP258" s="95"/>
      <c r="AR258" s="95"/>
      <c r="AT258" s="95"/>
      <c r="AV258" s="95"/>
      <c r="AX258" s="95"/>
    </row>
    <row r="259" spans="2:50" ht="28.5" customHeight="1" x14ac:dyDescent="0.3">
      <c r="B259" s="11" t="s">
        <v>7</v>
      </c>
      <c r="C259" s="9"/>
      <c r="D259" s="8"/>
      <c r="E259" s="7"/>
      <c r="F259" s="8"/>
      <c r="G259" s="7"/>
      <c r="H259" s="8"/>
      <c r="I259" s="7"/>
      <c r="J259" s="8"/>
      <c r="K259" s="7"/>
      <c r="L259" s="8"/>
      <c r="M259" s="8"/>
      <c r="N259" s="8"/>
      <c r="O259" s="8"/>
      <c r="P259" s="8"/>
      <c r="Q259" s="8"/>
      <c r="R259" s="8"/>
      <c r="S259" s="16">
        <v>255</v>
      </c>
      <c r="T259" s="23">
        <f>S259*100/S255</f>
        <v>6.1430980486629725</v>
      </c>
      <c r="U259" s="25">
        <v>254</v>
      </c>
      <c r="V259" s="23">
        <f>U259*100/U255</f>
        <v>7.0185134014921253</v>
      </c>
      <c r="W259" s="7"/>
      <c r="X259" s="8"/>
      <c r="Y259" s="7"/>
      <c r="Z259" s="8"/>
      <c r="AA259" s="7"/>
      <c r="AB259" s="8"/>
      <c r="AC259" s="7"/>
      <c r="AD259" s="8"/>
      <c r="AF259" s="95"/>
      <c r="AH259" s="95"/>
      <c r="AJ259" s="95"/>
      <c r="AL259" s="95"/>
      <c r="AN259" s="95"/>
      <c r="AP259" s="95"/>
      <c r="AR259" s="95"/>
      <c r="AT259" s="95"/>
      <c r="AV259" s="95"/>
      <c r="AX259" s="95"/>
    </row>
    <row r="260" spans="2:50" ht="28.5" customHeight="1" x14ac:dyDescent="0.3">
      <c r="B260" s="12" t="s">
        <v>29</v>
      </c>
      <c r="C260" s="22">
        <v>868</v>
      </c>
      <c r="D260" s="23">
        <f>C260*100/C255</f>
        <v>23.289508988462572</v>
      </c>
      <c r="E260" s="25">
        <v>565</v>
      </c>
      <c r="F260" s="24">
        <f>E260*100/E255</f>
        <v>11.398022997780917</v>
      </c>
      <c r="G260" s="25">
        <v>507</v>
      </c>
      <c r="H260" s="24">
        <f>G260*100/G255</f>
        <v>9.4167904903417536</v>
      </c>
      <c r="I260" s="25">
        <v>425</v>
      </c>
      <c r="J260" s="24">
        <f>I260*100/I255</f>
        <v>9.37362152624614</v>
      </c>
      <c r="K260" s="7"/>
      <c r="L260" s="8"/>
      <c r="M260" s="8"/>
      <c r="N260" s="8"/>
      <c r="O260" s="8"/>
      <c r="P260" s="8"/>
      <c r="Q260" s="8"/>
      <c r="R260" s="8"/>
      <c r="S260" s="7"/>
      <c r="T260" s="8"/>
      <c r="U260" s="8"/>
      <c r="V260" s="8"/>
      <c r="W260" s="8"/>
      <c r="X260" s="8"/>
      <c r="Y260" s="8"/>
      <c r="Z260" s="8"/>
      <c r="AA260" s="8"/>
      <c r="AB260" s="8"/>
      <c r="AC260" s="8"/>
      <c r="AD260" s="8"/>
      <c r="AF260" s="95"/>
      <c r="AH260" s="95"/>
      <c r="AJ260" s="95"/>
      <c r="AL260" s="95"/>
      <c r="AN260" s="95"/>
      <c r="AP260" s="95"/>
      <c r="AR260" s="95"/>
      <c r="AT260" s="95"/>
      <c r="AV260" s="95"/>
      <c r="AX260" s="95"/>
    </row>
    <row r="261" spans="2:50" ht="28.5" customHeight="1" x14ac:dyDescent="0.3">
      <c r="B261" s="12" t="s">
        <v>8</v>
      </c>
      <c r="C261" s="7"/>
      <c r="D261" s="8"/>
      <c r="E261" s="8"/>
      <c r="F261" s="8"/>
      <c r="G261" s="8"/>
      <c r="H261" s="8"/>
      <c r="I261" s="8"/>
      <c r="J261" s="8"/>
      <c r="K261" s="7"/>
      <c r="L261" s="8"/>
      <c r="M261" s="16">
        <v>645</v>
      </c>
      <c r="N261" s="23">
        <f>M261*100/M255</f>
        <v>12.053821715567183</v>
      </c>
      <c r="O261" s="16">
        <v>366</v>
      </c>
      <c r="P261" s="23">
        <f>O261*100/O255</f>
        <v>7.4785451573355131</v>
      </c>
      <c r="Q261" s="8"/>
      <c r="R261" s="8"/>
      <c r="S261" s="16">
        <v>392</v>
      </c>
      <c r="T261" s="23">
        <f>S261*100/S255</f>
        <v>9.4435075885328832</v>
      </c>
      <c r="U261" s="25">
        <v>503</v>
      </c>
      <c r="V261" s="23">
        <f>U261*100/U255</f>
        <v>13.898867090356452</v>
      </c>
      <c r="W261" s="25">
        <v>531</v>
      </c>
      <c r="X261" s="23">
        <f>W261*100/W255</f>
        <v>15.472027972027972</v>
      </c>
      <c r="Y261" s="25">
        <v>412</v>
      </c>
      <c r="Z261" s="23">
        <f>Y261*100/Y255</f>
        <v>11.051502145922747</v>
      </c>
      <c r="AA261" s="8"/>
      <c r="AB261" s="8"/>
      <c r="AC261" s="8"/>
      <c r="AD261" s="8"/>
      <c r="AF261" s="95"/>
      <c r="AH261" s="95"/>
      <c r="AJ261" s="95"/>
      <c r="AL261" s="95"/>
      <c r="AN261" s="95"/>
      <c r="AP261" s="95"/>
      <c r="AR261" s="95"/>
      <c r="AT261" s="95"/>
      <c r="AV261" s="95"/>
      <c r="AX261" s="95"/>
    </row>
    <row r="262" spans="2:50" ht="28.5" customHeight="1" x14ac:dyDescent="0.3">
      <c r="B262" s="12" t="s">
        <v>10</v>
      </c>
      <c r="C262" s="7"/>
      <c r="D262" s="8"/>
      <c r="E262" s="9"/>
      <c r="F262" s="8"/>
      <c r="G262" s="8"/>
      <c r="H262" s="8"/>
      <c r="I262" s="8"/>
      <c r="J262" s="8"/>
      <c r="K262" s="7"/>
      <c r="L262" s="8"/>
      <c r="M262" s="8"/>
      <c r="N262" s="8"/>
      <c r="O262" s="8"/>
      <c r="P262" s="8"/>
      <c r="Q262" s="8"/>
      <c r="R262" s="8"/>
      <c r="S262" s="7"/>
      <c r="T262" s="8"/>
      <c r="U262" s="7"/>
      <c r="V262" s="8"/>
      <c r="W262" s="7"/>
      <c r="X262" s="8"/>
      <c r="Y262" s="7"/>
      <c r="Z262" s="8"/>
      <c r="AA262" s="25">
        <v>112</v>
      </c>
      <c r="AB262" s="23">
        <f>AA262*100/AA255</f>
        <v>2.9380902413431271</v>
      </c>
      <c r="AC262" s="25">
        <v>456</v>
      </c>
      <c r="AD262" s="23">
        <f>AC262*100/AC255</f>
        <v>13.384208981508658</v>
      </c>
      <c r="AF262" s="95"/>
      <c r="AH262" s="95"/>
      <c r="AJ262" s="95"/>
      <c r="AL262" s="95"/>
      <c r="AN262" s="95"/>
      <c r="AP262" s="95"/>
      <c r="AR262" s="95"/>
      <c r="AT262" s="95"/>
      <c r="AV262" s="95"/>
      <c r="AX262" s="95"/>
    </row>
    <row r="263" spans="2:50" ht="28.5" customHeight="1" x14ac:dyDescent="0.3">
      <c r="B263" s="12" t="s">
        <v>31</v>
      </c>
      <c r="C263" s="25">
        <v>118</v>
      </c>
      <c r="D263" s="24">
        <f>C263*100/C255</f>
        <v>3.1660853233163402</v>
      </c>
      <c r="E263" s="9"/>
      <c r="F263" s="8"/>
      <c r="G263" s="8"/>
      <c r="H263" s="8"/>
      <c r="I263" s="7"/>
      <c r="J263" s="8"/>
      <c r="K263" s="7"/>
      <c r="L263" s="8"/>
      <c r="M263" s="8"/>
      <c r="N263" s="8"/>
      <c r="O263" s="8"/>
      <c r="P263" s="8"/>
      <c r="Q263" s="8"/>
      <c r="R263" s="8"/>
      <c r="S263" s="7"/>
      <c r="T263" s="8"/>
      <c r="U263" s="7"/>
      <c r="V263" s="8"/>
      <c r="W263" s="7"/>
      <c r="X263" s="8"/>
      <c r="Y263" s="7"/>
      <c r="Z263" s="8"/>
      <c r="AA263" s="7"/>
      <c r="AB263" s="8"/>
      <c r="AC263" s="7"/>
      <c r="AD263" s="8"/>
      <c r="AF263" s="95"/>
      <c r="AH263" s="95"/>
      <c r="AJ263" s="95"/>
      <c r="AL263" s="95"/>
      <c r="AN263" s="95"/>
      <c r="AP263" s="95"/>
      <c r="AR263" s="95"/>
      <c r="AT263" s="95"/>
      <c r="AV263" s="95"/>
      <c r="AX263" s="95"/>
    </row>
    <row r="264" spans="2:50" ht="28.5" customHeight="1" x14ac:dyDescent="0.3">
      <c r="B264" s="12" t="s">
        <v>30</v>
      </c>
      <c r="C264" s="25">
        <v>247</v>
      </c>
      <c r="D264" s="24">
        <f>C264*100/C255</f>
        <v>6.6273141937214914</v>
      </c>
      <c r="E264" s="9"/>
      <c r="F264" s="8"/>
      <c r="G264" s="8"/>
      <c r="H264" s="8"/>
      <c r="I264" s="7"/>
      <c r="J264" s="8"/>
      <c r="K264" s="7"/>
      <c r="L264" s="8"/>
      <c r="M264" s="8"/>
      <c r="N264" s="8"/>
      <c r="O264" s="8"/>
      <c r="P264" s="8"/>
      <c r="Q264" s="8"/>
      <c r="R264" s="8"/>
      <c r="S264" s="7"/>
      <c r="T264" s="8"/>
      <c r="U264" s="7"/>
      <c r="V264" s="8"/>
      <c r="W264" s="7"/>
      <c r="X264" s="8"/>
      <c r="Y264" s="7"/>
      <c r="Z264" s="8"/>
      <c r="AA264" s="7"/>
      <c r="AB264" s="8"/>
      <c r="AC264" s="7"/>
      <c r="AD264" s="8"/>
      <c r="AF264" s="95"/>
      <c r="AH264" s="95"/>
      <c r="AJ264" s="95"/>
      <c r="AL264" s="95"/>
      <c r="AN264" s="95"/>
      <c r="AP264" s="95"/>
      <c r="AR264" s="95"/>
      <c r="AT264" s="95"/>
      <c r="AV264" s="95"/>
      <c r="AX264" s="95"/>
    </row>
    <row r="265" spans="2:50" ht="28.5" customHeight="1" x14ac:dyDescent="0.3">
      <c r="B265" s="12" t="s">
        <v>11</v>
      </c>
      <c r="C265" s="8"/>
      <c r="D265" s="8"/>
      <c r="E265" s="9"/>
      <c r="F265" s="8"/>
      <c r="G265" s="8"/>
      <c r="H265" s="8"/>
      <c r="I265" s="7"/>
      <c r="J265" s="8"/>
      <c r="K265" s="7"/>
      <c r="L265" s="8"/>
      <c r="M265" s="8"/>
      <c r="N265" s="8"/>
      <c r="O265" s="8"/>
      <c r="P265" s="8"/>
      <c r="Q265" s="8"/>
      <c r="R265" s="8"/>
      <c r="S265" s="7"/>
      <c r="T265" s="8"/>
      <c r="U265" s="7"/>
      <c r="V265" s="8"/>
      <c r="W265" s="7"/>
      <c r="X265" s="8"/>
      <c r="Y265" s="7"/>
      <c r="Z265" s="8"/>
      <c r="AA265" s="7"/>
      <c r="AB265" s="8"/>
      <c r="AC265" s="25">
        <v>103</v>
      </c>
      <c r="AD265" s="23">
        <f>AC265*100/AC255</f>
        <v>3.0231875550337541</v>
      </c>
      <c r="AF265" s="95"/>
      <c r="AH265" s="95"/>
      <c r="AJ265" s="95"/>
      <c r="AL265" s="95"/>
      <c r="AN265" s="95"/>
      <c r="AP265" s="95"/>
      <c r="AR265" s="95"/>
      <c r="AT265" s="95"/>
      <c r="AV265" s="95"/>
      <c r="AX265" s="95"/>
    </row>
    <row r="266" spans="2:50" ht="28.5" customHeight="1" x14ac:dyDescent="0.3">
      <c r="B266" s="12" t="s">
        <v>12</v>
      </c>
      <c r="C266" s="8"/>
      <c r="D266" s="8"/>
      <c r="E266" s="9"/>
      <c r="F266" s="8"/>
      <c r="G266" s="8"/>
      <c r="H266" s="8"/>
      <c r="I266" s="7"/>
      <c r="J266" s="8"/>
      <c r="K266" s="7"/>
      <c r="L266" s="8"/>
      <c r="M266" s="8"/>
      <c r="N266" s="8"/>
      <c r="O266" s="8"/>
      <c r="P266" s="8"/>
      <c r="Q266" s="8"/>
      <c r="R266" s="8"/>
      <c r="S266" s="7"/>
      <c r="T266" s="8"/>
      <c r="U266" s="7"/>
      <c r="V266" s="8"/>
      <c r="W266" s="7"/>
      <c r="X266" s="8"/>
      <c r="Y266" s="7"/>
      <c r="Z266" s="8"/>
      <c r="AA266" s="7"/>
      <c r="AB266" s="8"/>
      <c r="AC266" s="25">
        <v>639</v>
      </c>
      <c r="AD266" s="23">
        <f>AC266*100/AC255</f>
        <v>18.755503375403581</v>
      </c>
      <c r="AF266" s="95"/>
      <c r="AH266" s="95"/>
      <c r="AJ266" s="95"/>
      <c r="AL266" s="95"/>
      <c r="AN266" s="95"/>
      <c r="AP266" s="95"/>
      <c r="AR266" s="95"/>
      <c r="AT266" s="95"/>
      <c r="AV266" s="95"/>
      <c r="AX266" s="95"/>
    </row>
    <row r="267" spans="2:50" ht="28.5" customHeight="1" x14ac:dyDescent="0.3">
      <c r="B267" s="11" t="s">
        <v>13</v>
      </c>
      <c r="C267" s="7"/>
      <c r="D267" s="8"/>
      <c r="E267" s="9"/>
      <c r="F267" s="8"/>
      <c r="G267" s="8"/>
      <c r="H267" s="8"/>
      <c r="I267" s="8"/>
      <c r="J267" s="8"/>
      <c r="K267" s="7"/>
      <c r="L267" s="8"/>
      <c r="M267" s="8"/>
      <c r="N267" s="8"/>
      <c r="O267" s="8"/>
      <c r="P267" s="8"/>
      <c r="Q267" s="8"/>
      <c r="R267" s="8"/>
      <c r="S267" s="7"/>
      <c r="T267" s="8"/>
      <c r="U267" s="25">
        <v>86</v>
      </c>
      <c r="V267" s="23">
        <f>U267*100/U255</f>
        <v>2.3763470571981209</v>
      </c>
      <c r="W267" s="7"/>
      <c r="X267" s="8"/>
      <c r="Y267" s="7"/>
      <c r="Z267" s="8"/>
      <c r="AA267" s="7"/>
      <c r="AB267" s="8"/>
      <c r="AC267" s="25">
        <v>23</v>
      </c>
      <c r="AD267" s="23">
        <f>AC267*100/AC255</f>
        <v>0.6750807161725858</v>
      </c>
      <c r="AF267" s="95"/>
      <c r="AH267" s="95"/>
      <c r="AJ267" s="95"/>
      <c r="AL267" s="95"/>
      <c r="AN267" s="95"/>
      <c r="AP267" s="95"/>
      <c r="AR267" s="95"/>
      <c r="AT267" s="95"/>
      <c r="AV267" s="95"/>
      <c r="AX267" s="95"/>
    </row>
    <row r="268" spans="2:50" ht="28.5" customHeight="1" x14ac:dyDescent="0.3">
      <c r="B268" s="12" t="s">
        <v>44</v>
      </c>
      <c r="C268" s="7"/>
      <c r="D268" s="8"/>
      <c r="E268" s="9"/>
      <c r="F268" s="8"/>
      <c r="G268" s="8"/>
      <c r="H268" s="8"/>
      <c r="I268" s="8"/>
      <c r="J268" s="8"/>
      <c r="K268" s="7"/>
      <c r="L268" s="8"/>
      <c r="M268" s="8"/>
      <c r="N268" s="8"/>
      <c r="O268" s="8"/>
      <c r="P268" s="8"/>
      <c r="Q268" s="8"/>
      <c r="R268" s="8"/>
      <c r="S268" s="7"/>
      <c r="T268" s="8"/>
      <c r="U268" s="8"/>
      <c r="V268" s="8"/>
      <c r="W268" s="8"/>
      <c r="X268" s="8"/>
      <c r="Y268" s="25">
        <v>170</v>
      </c>
      <c r="Z268" s="23">
        <f>Y268*100/Y255</f>
        <v>4.5600858369098711</v>
      </c>
      <c r="AA268" s="8"/>
      <c r="AB268" s="8"/>
      <c r="AC268" s="8"/>
      <c r="AD268" s="8"/>
      <c r="AF268" s="95"/>
      <c r="AH268" s="95"/>
      <c r="AJ268" s="95"/>
      <c r="AL268" s="95"/>
      <c r="AN268" s="95"/>
      <c r="AP268" s="95"/>
      <c r="AR268" s="95"/>
      <c r="AT268" s="95"/>
      <c r="AV268" s="95"/>
      <c r="AX268" s="95"/>
    </row>
    <row r="269" spans="2:50" ht="28.5" customHeight="1" x14ac:dyDescent="0.3">
      <c r="B269" s="12" t="s">
        <v>15</v>
      </c>
      <c r="C269" s="7"/>
      <c r="D269" s="8"/>
      <c r="E269" s="9"/>
      <c r="F269" s="8"/>
      <c r="G269" s="8"/>
      <c r="H269" s="8"/>
      <c r="I269" s="8"/>
      <c r="J269" s="8"/>
      <c r="K269" s="16">
        <v>139</v>
      </c>
      <c r="L269" s="23">
        <f>K269*100/K255</f>
        <v>2.8309572301425661</v>
      </c>
      <c r="M269" s="16">
        <v>120</v>
      </c>
      <c r="N269" s="23">
        <f>M269*100/M255</f>
        <v>2.2425714819659879</v>
      </c>
      <c r="O269" s="16">
        <v>290</v>
      </c>
      <c r="P269" s="23">
        <f>O269*100/O255</f>
        <v>5.9256232120964443</v>
      </c>
      <c r="Q269" s="16">
        <v>231</v>
      </c>
      <c r="R269" s="23">
        <f>Q269*100/Q255</f>
        <v>5.5555555555555554</v>
      </c>
      <c r="S269" s="16">
        <v>357</v>
      </c>
      <c r="T269" s="23">
        <f>S269*100/S255</f>
        <v>8.6003372681281611</v>
      </c>
      <c r="U269" s="25">
        <v>283</v>
      </c>
      <c r="V269" s="23">
        <f>U269*100/U255</f>
        <v>7.8198397347333515</v>
      </c>
      <c r="W269" s="25">
        <v>304</v>
      </c>
      <c r="X269" s="23">
        <f>W269*100/W255</f>
        <v>8.8578088578088572</v>
      </c>
      <c r="Y269" s="25">
        <v>220</v>
      </c>
      <c r="Z269" s="23">
        <f>Y269*100/Y255</f>
        <v>5.9012875536480687</v>
      </c>
      <c r="AA269" s="25">
        <v>159</v>
      </c>
      <c r="AB269" s="23">
        <f>AA269*100/AA255</f>
        <v>4.1710388247639036</v>
      </c>
      <c r="AC269" s="25">
        <v>93</v>
      </c>
      <c r="AD269" s="23">
        <f>AC269*100/AC255</f>
        <v>2.7296742001761078</v>
      </c>
      <c r="AF269" s="95"/>
      <c r="AH269" s="95"/>
      <c r="AJ269" s="95"/>
      <c r="AL269" s="95"/>
      <c r="AN269" s="95"/>
      <c r="AP269" s="95"/>
      <c r="AR269" s="95"/>
      <c r="AT269" s="95"/>
      <c r="AV269" s="95"/>
      <c r="AX269" s="95"/>
    </row>
    <row r="270" spans="2:50" ht="28.5" customHeight="1" x14ac:dyDescent="0.3">
      <c r="B270" s="12" t="s">
        <v>19</v>
      </c>
      <c r="C270" s="16">
        <v>1403</v>
      </c>
      <c r="D270" s="23">
        <f>C270*100/C255</f>
        <v>37.644217869600212</v>
      </c>
      <c r="E270" s="16">
        <v>2779</v>
      </c>
      <c r="F270" s="23">
        <f>E270*100/E255</f>
        <v>56.062134355456926</v>
      </c>
      <c r="G270" s="16">
        <v>2518</v>
      </c>
      <c r="H270" s="23">
        <f>G270*100/G255</f>
        <v>46.768202080237742</v>
      </c>
      <c r="I270" s="16">
        <v>2604</v>
      </c>
      <c r="J270" s="23">
        <f>I270*100/I255</f>
        <v>57.432730480811642</v>
      </c>
      <c r="K270" s="16">
        <v>2203</v>
      </c>
      <c r="L270" s="23">
        <f>K270*100/K255</f>
        <v>44.867617107942976</v>
      </c>
      <c r="M270" s="16">
        <v>2180</v>
      </c>
      <c r="N270" s="23">
        <f>M270*100/M255</f>
        <v>40.740048589048776</v>
      </c>
      <c r="O270" s="16">
        <v>2184</v>
      </c>
      <c r="P270" s="23">
        <f>O270*100/O255</f>
        <v>44.626072742133225</v>
      </c>
      <c r="Q270" s="16">
        <v>2135</v>
      </c>
      <c r="R270" s="23">
        <f>Q270*100/Q255</f>
        <v>51.34680134680135</v>
      </c>
      <c r="S270" s="16">
        <v>1896</v>
      </c>
      <c r="T270" s="23">
        <f>S270*100/S255</f>
        <v>45.675740785352929</v>
      </c>
      <c r="U270" s="25">
        <v>1749</v>
      </c>
      <c r="V270" s="23">
        <f>U270*100/U255</f>
        <v>48.328267477203646</v>
      </c>
      <c r="W270" s="25">
        <v>1034</v>
      </c>
      <c r="X270" s="23">
        <f>W270*100/W255</f>
        <v>30.128205128205128</v>
      </c>
      <c r="Y270" s="25">
        <v>1241</v>
      </c>
      <c r="Z270" s="23">
        <f>Y270*100/Y255</f>
        <v>33.288626609442062</v>
      </c>
      <c r="AA270" s="8"/>
      <c r="AB270" s="8"/>
      <c r="AC270" s="8"/>
      <c r="AD270" s="8"/>
      <c r="AF270" s="95"/>
      <c r="AH270" s="95"/>
      <c r="AJ270" s="95"/>
      <c r="AL270" s="95"/>
      <c r="AN270" s="95"/>
      <c r="AP270" s="95"/>
      <c r="AR270" s="95"/>
      <c r="AT270" s="95"/>
      <c r="AV270" s="95"/>
      <c r="AX270" s="95"/>
    </row>
    <row r="271" spans="2:50" ht="28.5" customHeight="1" x14ac:dyDescent="0.3">
      <c r="B271" s="64" t="s">
        <v>47</v>
      </c>
      <c r="C271" s="7"/>
      <c r="D271" s="8"/>
      <c r="E271" s="7"/>
      <c r="F271" s="8"/>
      <c r="G271" s="7"/>
      <c r="H271" s="8"/>
      <c r="I271" s="7"/>
      <c r="J271" s="8"/>
      <c r="K271" s="7"/>
      <c r="L271" s="8"/>
      <c r="M271" s="7"/>
      <c r="N271" s="8"/>
      <c r="O271" s="7"/>
      <c r="P271" s="8"/>
      <c r="Q271" s="7"/>
      <c r="R271" s="8"/>
      <c r="S271" s="7"/>
      <c r="T271" s="8"/>
      <c r="U271" s="7"/>
      <c r="V271" s="8"/>
      <c r="W271" s="7"/>
      <c r="X271" s="8"/>
      <c r="Y271" s="7"/>
      <c r="Z271" s="8"/>
      <c r="AA271" s="25">
        <v>1854</v>
      </c>
      <c r="AB271" s="23">
        <f>AA271*100/AA255</f>
        <v>48.635886673662121</v>
      </c>
      <c r="AC271" s="25">
        <v>1491</v>
      </c>
      <c r="AD271" s="23">
        <f>AC271*100/AC255</f>
        <v>43.762841209275024</v>
      </c>
      <c r="AF271" s="95"/>
      <c r="AH271" s="95"/>
      <c r="AJ271" s="95"/>
      <c r="AL271" s="95"/>
      <c r="AN271" s="95"/>
      <c r="AP271" s="95"/>
      <c r="AR271" s="95"/>
      <c r="AT271" s="95"/>
      <c r="AV271" s="95"/>
      <c r="AX271" s="95"/>
    </row>
    <row r="272" spans="2:50" ht="28.5" customHeight="1" x14ac:dyDescent="0.3">
      <c r="B272" s="12" t="s">
        <v>20</v>
      </c>
      <c r="C272" s="25">
        <v>1003</v>
      </c>
      <c r="D272" s="24">
        <f>C272*100/C255</f>
        <v>26.91172524818889</v>
      </c>
      <c r="E272" s="16">
        <v>1032</v>
      </c>
      <c r="F272" s="23">
        <f>E272*100/E255</f>
        <v>20.819043776477709</v>
      </c>
      <c r="G272" s="16">
        <v>1742</v>
      </c>
      <c r="H272" s="23">
        <f>G272*100/G255</f>
        <v>32.355126300148591</v>
      </c>
      <c r="I272" s="16">
        <v>899</v>
      </c>
      <c r="J272" s="23">
        <f>I272*100/I255</f>
        <v>19.827966475518306</v>
      </c>
      <c r="K272" s="7"/>
      <c r="L272" s="8"/>
      <c r="M272" s="16">
        <v>1793</v>
      </c>
      <c r="N272" s="23">
        <f>M272*100/M255</f>
        <v>33.507755559708464</v>
      </c>
      <c r="O272" s="16">
        <v>1604</v>
      </c>
      <c r="P272" s="23">
        <f>O272*100/O255</f>
        <v>32.774826317940338</v>
      </c>
      <c r="Q272" s="7"/>
      <c r="R272" s="8"/>
      <c r="S272" s="16">
        <v>1110</v>
      </c>
      <c r="T272" s="23">
        <f>S272*100/S255</f>
        <v>26.740544447121177</v>
      </c>
      <c r="U272" s="25">
        <v>624</v>
      </c>
      <c r="V272" s="23">
        <f>U272*100/U255</f>
        <v>17.242332135949159</v>
      </c>
      <c r="W272" s="7"/>
      <c r="X272" s="21"/>
      <c r="Y272" s="7"/>
      <c r="Z272" s="21"/>
      <c r="AA272" s="7"/>
      <c r="AB272" s="9"/>
      <c r="AC272" s="25">
        <v>483</v>
      </c>
      <c r="AD272" s="23">
        <f>AC272*100/AC255</f>
        <v>14.176695039624303</v>
      </c>
      <c r="AF272" s="95"/>
      <c r="AH272" s="95"/>
      <c r="AJ272" s="95"/>
      <c r="AL272" s="95"/>
      <c r="AN272" s="95"/>
      <c r="AP272" s="95"/>
      <c r="AR272" s="95"/>
      <c r="AT272" s="95"/>
      <c r="AV272" s="95"/>
      <c r="AX272" s="95"/>
    </row>
    <row r="273" spans="2:50" ht="28.5" customHeight="1" x14ac:dyDescent="0.3">
      <c r="B273" s="12" t="s">
        <v>40</v>
      </c>
      <c r="C273" s="7"/>
      <c r="D273" s="8"/>
      <c r="E273" s="7"/>
      <c r="F273" s="8"/>
      <c r="G273" s="7"/>
      <c r="H273" s="8"/>
      <c r="I273" s="7"/>
      <c r="J273" s="8"/>
      <c r="K273" s="16">
        <v>2101</v>
      </c>
      <c r="L273" s="23">
        <f>K273*100/K255</f>
        <v>42.790224032586558</v>
      </c>
      <c r="M273" s="7"/>
      <c r="N273" s="8"/>
      <c r="O273" s="8"/>
      <c r="P273" s="8"/>
      <c r="Q273" s="16">
        <v>1349</v>
      </c>
      <c r="R273" s="23">
        <f>Q273*100/Q255</f>
        <v>32.443482443482445</v>
      </c>
      <c r="S273" s="7"/>
      <c r="T273" s="8"/>
      <c r="U273" s="7"/>
      <c r="V273" s="8"/>
      <c r="W273" s="7"/>
      <c r="X273" s="8"/>
      <c r="Y273" s="7"/>
      <c r="Z273" s="8"/>
      <c r="AA273" s="7"/>
      <c r="AB273" s="8"/>
      <c r="AC273" s="7"/>
      <c r="AD273" s="8"/>
      <c r="AF273" s="95"/>
      <c r="AH273" s="95"/>
      <c r="AJ273" s="95"/>
      <c r="AL273" s="95"/>
      <c r="AN273" s="95"/>
      <c r="AP273" s="95"/>
      <c r="AR273" s="95"/>
      <c r="AT273" s="95"/>
      <c r="AV273" s="95"/>
      <c r="AX273" s="95"/>
    </row>
    <row r="274" spans="2:50" ht="28.5" customHeight="1" x14ac:dyDescent="0.3">
      <c r="B274" s="11" t="s">
        <v>21</v>
      </c>
      <c r="C274" s="7"/>
      <c r="D274" s="8"/>
      <c r="E274" s="7"/>
      <c r="F274" s="8"/>
      <c r="G274" s="7"/>
      <c r="H274" s="8"/>
      <c r="I274" s="7"/>
      <c r="J274" s="8"/>
      <c r="K274" s="7"/>
      <c r="L274" s="8"/>
      <c r="M274" s="16">
        <v>130</v>
      </c>
      <c r="N274" s="23">
        <f>M274*100/M255</f>
        <v>2.4294524387964866</v>
      </c>
      <c r="O274" s="8"/>
      <c r="P274" s="8"/>
      <c r="Q274" s="9"/>
      <c r="R274" s="8"/>
      <c r="S274" s="7"/>
      <c r="T274" s="8"/>
      <c r="U274" s="7"/>
      <c r="V274" s="8"/>
      <c r="W274" s="7"/>
      <c r="X274" s="8"/>
      <c r="Y274" s="7"/>
      <c r="Z274" s="8"/>
      <c r="AA274" s="7"/>
      <c r="AB274" s="8"/>
      <c r="AC274" s="7"/>
      <c r="AD274" s="8"/>
      <c r="AF274" s="95"/>
      <c r="AH274" s="95"/>
      <c r="AJ274" s="95"/>
      <c r="AL274" s="95"/>
      <c r="AN274" s="95"/>
      <c r="AP274" s="95"/>
      <c r="AR274" s="95"/>
      <c r="AT274" s="95"/>
      <c r="AV274" s="95"/>
      <c r="AX274" s="95"/>
    </row>
    <row r="275" spans="2:50" ht="28.5" customHeight="1" x14ac:dyDescent="0.3">
      <c r="B275" s="64" t="s">
        <v>41</v>
      </c>
      <c r="C275" s="7"/>
      <c r="D275" s="8"/>
      <c r="E275" s="7"/>
      <c r="F275" s="8"/>
      <c r="G275" s="7"/>
      <c r="H275" s="8"/>
      <c r="I275" s="7"/>
      <c r="J275" s="8"/>
      <c r="K275" s="7"/>
      <c r="L275" s="8"/>
      <c r="M275" s="7"/>
      <c r="N275" s="8"/>
      <c r="O275" s="7"/>
      <c r="P275" s="8"/>
      <c r="Q275" s="8"/>
      <c r="R275" s="8"/>
      <c r="S275" s="7"/>
      <c r="T275" s="8"/>
      <c r="U275" s="7"/>
      <c r="V275" s="8"/>
      <c r="W275" s="25">
        <v>1367</v>
      </c>
      <c r="X275" s="23">
        <f>W275*100/W255</f>
        <v>39.831002331002331</v>
      </c>
      <c r="Y275" s="7"/>
      <c r="Z275" s="8"/>
      <c r="AA275" s="7"/>
      <c r="AB275" s="8"/>
      <c r="AC275" s="7"/>
      <c r="AD275" s="8"/>
      <c r="AF275" s="95"/>
      <c r="AH275" s="95"/>
      <c r="AJ275" s="95"/>
      <c r="AL275" s="95"/>
      <c r="AN275" s="95"/>
      <c r="AP275" s="95"/>
      <c r="AR275" s="95"/>
      <c r="AT275" s="95"/>
      <c r="AV275" s="95"/>
      <c r="AX275" s="95"/>
    </row>
    <row r="276" spans="2:50" ht="28.5" customHeight="1" x14ac:dyDescent="0.3">
      <c r="B276" s="64" t="s">
        <v>43</v>
      </c>
      <c r="C276" s="7"/>
      <c r="D276" s="8"/>
      <c r="E276" s="7"/>
      <c r="F276" s="8"/>
      <c r="G276" s="7"/>
      <c r="H276" s="8"/>
      <c r="I276" s="7"/>
      <c r="J276" s="8"/>
      <c r="K276" s="7"/>
      <c r="L276" s="8"/>
      <c r="M276" s="7"/>
      <c r="N276" s="8"/>
      <c r="O276" s="7"/>
      <c r="P276" s="8"/>
      <c r="Q276" s="8"/>
      <c r="R276" s="8"/>
      <c r="S276" s="7"/>
      <c r="T276" s="8"/>
      <c r="U276" s="7"/>
      <c r="V276" s="8"/>
      <c r="W276" s="8"/>
      <c r="X276" s="8"/>
      <c r="Y276" s="25">
        <v>1441</v>
      </c>
      <c r="Z276" s="23">
        <f>Y276*100/Y255</f>
        <v>38.653433476394852</v>
      </c>
      <c r="AA276" s="8"/>
      <c r="AB276" s="8"/>
      <c r="AC276" s="8"/>
      <c r="AD276" s="8"/>
      <c r="AF276" s="95"/>
      <c r="AH276" s="95"/>
      <c r="AJ276" s="95"/>
      <c r="AL276" s="95"/>
      <c r="AN276" s="95"/>
      <c r="AP276" s="95"/>
      <c r="AR276" s="95"/>
      <c r="AT276" s="95"/>
      <c r="AV276" s="95"/>
      <c r="AX276" s="95"/>
    </row>
    <row r="277" spans="2:50" ht="28.5" customHeight="1" x14ac:dyDescent="0.3">
      <c r="B277" s="64" t="s">
        <v>48</v>
      </c>
      <c r="C277" s="7"/>
      <c r="D277" s="8"/>
      <c r="E277" s="7"/>
      <c r="F277" s="8"/>
      <c r="G277" s="7"/>
      <c r="H277" s="8"/>
      <c r="I277" s="7"/>
      <c r="J277" s="8"/>
      <c r="K277" s="7"/>
      <c r="L277" s="8"/>
      <c r="M277" s="7"/>
      <c r="N277" s="8"/>
      <c r="O277" s="7"/>
      <c r="P277" s="8"/>
      <c r="Q277" s="8"/>
      <c r="R277" s="8"/>
      <c r="S277" s="7"/>
      <c r="T277" s="8"/>
      <c r="U277" s="7"/>
      <c r="V277" s="8"/>
      <c r="W277" s="8"/>
      <c r="X277" s="8"/>
      <c r="Y277" s="8"/>
      <c r="Z277" s="8"/>
      <c r="AA277" s="25">
        <v>1476</v>
      </c>
      <c r="AB277" s="23">
        <f>AA277*100/AA255</f>
        <v>38.719832109129065</v>
      </c>
      <c r="AC277" s="7"/>
      <c r="AD277" s="7">
        <f>AC277*100/AC255</f>
        <v>0</v>
      </c>
      <c r="AF277" s="95"/>
      <c r="AH277" s="95"/>
      <c r="AJ277" s="95"/>
      <c r="AL277" s="95"/>
      <c r="AN277" s="95"/>
      <c r="AP277" s="95"/>
      <c r="AR277" s="95"/>
      <c r="AT277" s="95"/>
      <c r="AV277" s="95"/>
      <c r="AX277" s="95"/>
    </row>
    <row r="278" spans="2:50" ht="28.5" customHeight="1" x14ac:dyDescent="0.3">
      <c r="B278" s="12" t="s">
        <v>22</v>
      </c>
      <c r="C278" s="7"/>
      <c r="D278" s="8"/>
      <c r="E278" s="7"/>
      <c r="F278" s="8"/>
      <c r="G278" s="7"/>
      <c r="H278" s="8"/>
      <c r="I278" s="7"/>
      <c r="J278" s="8"/>
      <c r="K278" s="7"/>
      <c r="L278" s="8"/>
      <c r="M278" s="7"/>
      <c r="N278" s="8"/>
      <c r="O278" s="7"/>
      <c r="P278" s="8"/>
      <c r="Q278" s="8"/>
      <c r="R278" s="8"/>
      <c r="S278" s="7"/>
      <c r="T278" s="8"/>
      <c r="U278" s="7"/>
      <c r="V278" s="8"/>
      <c r="W278" s="7"/>
      <c r="X278" s="8"/>
      <c r="Y278" s="25">
        <v>91</v>
      </c>
      <c r="Z278" s="23">
        <f>Y278*100/Y255</f>
        <v>2.4409871244635193</v>
      </c>
      <c r="AA278" s="25">
        <v>78</v>
      </c>
      <c r="AB278" s="23">
        <f>AA278*100/AA255</f>
        <v>2.0461699895068204</v>
      </c>
      <c r="AC278" s="25">
        <v>22</v>
      </c>
      <c r="AD278" s="23">
        <f>AC278*100/AC255</f>
        <v>0.64572938068682129</v>
      </c>
      <c r="AF278" s="95"/>
      <c r="AH278" s="95"/>
      <c r="AJ278" s="95"/>
      <c r="AL278" s="95"/>
      <c r="AN278" s="95"/>
      <c r="AP278" s="95"/>
      <c r="AR278" s="95"/>
      <c r="AT278" s="95"/>
      <c r="AV278" s="95"/>
      <c r="AX278" s="95"/>
    </row>
    <row r="279" spans="2:50" ht="28.5" customHeight="1" x14ac:dyDescent="0.3">
      <c r="B279" s="12" t="s">
        <v>24</v>
      </c>
      <c r="C279" s="7"/>
      <c r="D279" s="8"/>
      <c r="E279" s="16">
        <v>270</v>
      </c>
      <c r="F279" s="23">
        <f>E279*100/E255</f>
        <v>5.4468428484970746</v>
      </c>
      <c r="G279" s="16">
        <v>177</v>
      </c>
      <c r="H279" s="23">
        <f>G279*100/G255</f>
        <v>3.2875185735512629</v>
      </c>
      <c r="I279" s="16">
        <v>243</v>
      </c>
      <c r="J279" s="23">
        <f>I279*100/I255</f>
        <v>5.3595059550066164</v>
      </c>
      <c r="K279" s="16">
        <v>301</v>
      </c>
      <c r="L279" s="23">
        <f>K279*100/K255</f>
        <v>6.1303462321792264</v>
      </c>
      <c r="M279" s="16">
        <v>319</v>
      </c>
      <c r="N279" s="23">
        <f>M279*100/M255</f>
        <v>5.9615025228929168</v>
      </c>
      <c r="O279" s="16">
        <v>297</v>
      </c>
      <c r="P279" s="23">
        <f>O279*100/O255</f>
        <v>6.0686554965263584</v>
      </c>
      <c r="Q279" s="22">
        <v>321</v>
      </c>
      <c r="R279" s="23">
        <f>Q279*100/Q255</f>
        <v>7.7200577200577198</v>
      </c>
      <c r="S279" s="7"/>
      <c r="T279" s="8"/>
      <c r="U279" s="8"/>
      <c r="V279" s="8"/>
      <c r="W279" s="8"/>
      <c r="X279" s="8"/>
      <c r="Y279" s="8"/>
      <c r="Z279" s="8"/>
      <c r="AA279" s="8"/>
      <c r="AB279" s="8"/>
      <c r="AC279" s="8"/>
      <c r="AD279" s="8"/>
      <c r="AF279" s="95"/>
      <c r="AH279" s="95"/>
      <c r="AJ279" s="95"/>
      <c r="AL279" s="95"/>
      <c r="AN279" s="95"/>
      <c r="AP279" s="95"/>
      <c r="AR279" s="95"/>
      <c r="AT279" s="95"/>
      <c r="AV279" s="95"/>
      <c r="AX279" s="95"/>
    </row>
    <row r="280" spans="2:50" ht="3.75" customHeight="1" x14ac:dyDescent="0.3">
      <c r="B280" s="13"/>
      <c r="C280" s="14"/>
      <c r="D280" s="14"/>
      <c r="E280" s="14"/>
      <c r="F280" s="14"/>
      <c r="G280" s="17"/>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row>
    <row r="281" spans="2:50" ht="14.25" customHeight="1" x14ac:dyDescent="0.3">
      <c r="B281" s="6" t="s">
        <v>439</v>
      </c>
      <c r="C281" s="19"/>
      <c r="D281" s="5"/>
      <c r="E281" s="19"/>
      <c r="F281" s="5"/>
      <c r="G281" s="19"/>
      <c r="H281" s="5"/>
      <c r="I281" s="19"/>
      <c r="J281" s="5"/>
      <c r="K281" s="19"/>
      <c r="L281" s="5"/>
      <c r="M281" s="19"/>
      <c r="N281" s="5"/>
      <c r="O281" s="19"/>
      <c r="P281" s="5"/>
      <c r="Q281" s="19"/>
      <c r="R281" s="5"/>
      <c r="S281" s="19"/>
      <c r="T281" s="5"/>
      <c r="U281" s="19"/>
      <c r="V281" s="5"/>
      <c r="W281" s="19"/>
      <c r="X281" s="5"/>
      <c r="Y281" s="19"/>
      <c r="Z281" s="5"/>
      <c r="AA281" s="19"/>
      <c r="AC281" s="19"/>
      <c r="AE281" s="19">
        <f>+AE256-AE257</f>
        <v>0</v>
      </c>
    </row>
    <row r="282" spans="2:50" ht="14.25" customHeight="1" x14ac:dyDescent="0.3"/>
    <row r="283" spans="2:50" ht="30" customHeight="1" x14ac:dyDescent="0.3">
      <c r="B283" s="115" t="s">
        <v>100</v>
      </c>
      <c r="C283" s="115"/>
      <c r="D283" s="115"/>
      <c r="E283" s="115"/>
      <c r="F283" s="115"/>
      <c r="G283" s="115"/>
      <c r="H283" s="115"/>
      <c r="I283" s="115"/>
      <c r="J283" s="115"/>
      <c r="K283" s="115"/>
      <c r="L283" s="115"/>
      <c r="M283" s="115"/>
      <c r="N283" s="115"/>
      <c r="O283" s="115"/>
      <c r="P283" s="115"/>
      <c r="Q283" s="115"/>
      <c r="R283" s="115"/>
      <c r="S283" s="115"/>
      <c r="T283" s="115"/>
      <c r="U283" s="115"/>
      <c r="V283" s="115"/>
      <c r="W283" s="115"/>
      <c r="X283" s="115"/>
      <c r="Y283" s="115"/>
      <c r="Z283" s="115"/>
      <c r="AA283" s="115"/>
      <c r="AB283" s="115"/>
      <c r="AC283" s="115"/>
      <c r="AD283" s="115"/>
    </row>
    <row r="284" spans="2:50" ht="14.25" customHeight="1" x14ac:dyDescent="0.3">
      <c r="B284" s="15" t="s">
        <v>27</v>
      </c>
      <c r="C284" s="125">
        <v>1976</v>
      </c>
      <c r="D284" s="126"/>
      <c r="E284" s="125">
        <v>1979</v>
      </c>
      <c r="F284" s="126"/>
      <c r="G284" s="125">
        <v>1982</v>
      </c>
      <c r="H284" s="126"/>
      <c r="I284" s="125">
        <v>1985</v>
      </c>
      <c r="J284" s="126"/>
      <c r="K284" s="129">
        <v>1989</v>
      </c>
      <c r="L284" s="126"/>
      <c r="M284" s="129">
        <v>1993</v>
      </c>
      <c r="N284" s="126"/>
      <c r="O284" s="129">
        <v>1997</v>
      </c>
      <c r="P284" s="126"/>
      <c r="Q284" s="125">
        <v>2001</v>
      </c>
      <c r="R284" s="126"/>
      <c r="S284" s="129">
        <v>2005</v>
      </c>
      <c r="T284" s="130"/>
      <c r="U284" s="125">
        <v>2009</v>
      </c>
      <c r="V284" s="126"/>
      <c r="W284" s="129">
        <v>2013</v>
      </c>
      <c r="X284" s="126"/>
      <c r="Y284" s="129">
        <v>2017</v>
      </c>
      <c r="Z284" s="126"/>
      <c r="AA284" s="129">
        <v>2021</v>
      </c>
      <c r="AB284" s="126"/>
      <c r="AC284" s="129">
        <v>2025</v>
      </c>
      <c r="AD284" s="126"/>
    </row>
    <row r="285" spans="2:50" ht="15" customHeight="1" x14ac:dyDescent="0.3">
      <c r="B285" s="134" t="s">
        <v>0</v>
      </c>
      <c r="C285" s="132">
        <v>44907</v>
      </c>
      <c r="D285" s="128"/>
      <c r="E285" s="132">
        <v>44911</v>
      </c>
      <c r="F285" s="128"/>
      <c r="G285" s="132">
        <v>44907</v>
      </c>
      <c r="H285" s="128"/>
      <c r="I285" s="132">
        <v>44910</v>
      </c>
      <c r="J285" s="128"/>
      <c r="K285" s="135">
        <v>44912</v>
      </c>
      <c r="L285" s="128"/>
      <c r="M285" s="135">
        <v>44907</v>
      </c>
      <c r="N285" s="128"/>
      <c r="O285" s="135">
        <v>44909</v>
      </c>
      <c r="P285" s="128"/>
      <c r="Q285" s="132">
        <v>44911</v>
      </c>
      <c r="R285" s="128"/>
      <c r="S285" s="119">
        <v>44843</v>
      </c>
      <c r="T285" s="118"/>
      <c r="U285" s="137">
        <v>44845</v>
      </c>
      <c r="V285" s="127"/>
      <c r="W285" s="135">
        <v>44833</v>
      </c>
      <c r="X285" s="128"/>
      <c r="Y285" s="135">
        <v>44835</v>
      </c>
      <c r="Z285" s="128"/>
      <c r="AA285" s="135">
        <v>44830</v>
      </c>
      <c r="AB285" s="128"/>
      <c r="AC285" s="135">
        <v>45942</v>
      </c>
      <c r="AD285" s="128"/>
    </row>
    <row r="286" spans="2:50" ht="14.25" customHeight="1" x14ac:dyDescent="0.3">
      <c r="B286" s="133"/>
      <c r="C286" s="71" t="s">
        <v>4</v>
      </c>
      <c r="D286" s="71" t="s">
        <v>5</v>
      </c>
      <c r="E286" s="71" t="s">
        <v>4</v>
      </c>
      <c r="F286" s="71" t="s">
        <v>5</v>
      </c>
      <c r="G286" s="71" t="s">
        <v>4</v>
      </c>
      <c r="H286" s="71" t="s">
        <v>5</v>
      </c>
      <c r="I286" s="71" t="s">
        <v>4</v>
      </c>
      <c r="J286" s="71" t="s">
        <v>5</v>
      </c>
      <c r="K286" s="71" t="s">
        <v>4</v>
      </c>
      <c r="L286" s="67" t="s">
        <v>5</v>
      </c>
      <c r="M286" s="71" t="s">
        <v>4</v>
      </c>
      <c r="N286" s="67" t="s">
        <v>5</v>
      </c>
      <c r="O286" s="68" t="s">
        <v>4</v>
      </c>
      <c r="P286" s="71" t="s">
        <v>5</v>
      </c>
      <c r="Q286" s="68" t="s">
        <v>4</v>
      </c>
      <c r="R286" s="72" t="s">
        <v>5</v>
      </c>
      <c r="S286" s="72" t="s">
        <v>4</v>
      </c>
      <c r="T286" s="72" t="s">
        <v>5</v>
      </c>
      <c r="U286" s="72" t="s">
        <v>4</v>
      </c>
      <c r="V286" s="71" t="s">
        <v>5</v>
      </c>
      <c r="W286" s="72" t="s">
        <v>4</v>
      </c>
      <c r="X286" s="71" t="s">
        <v>5</v>
      </c>
      <c r="Y286" s="68" t="s">
        <v>4</v>
      </c>
      <c r="Z286" s="71" t="s">
        <v>5</v>
      </c>
      <c r="AA286" s="68" t="s">
        <v>4</v>
      </c>
      <c r="AB286" s="71" t="s">
        <v>5</v>
      </c>
      <c r="AC286" s="68" t="s">
        <v>4</v>
      </c>
      <c r="AD286" s="71" t="s">
        <v>5</v>
      </c>
    </row>
    <row r="287" spans="2:50" ht="28.5" customHeight="1" x14ac:dyDescent="0.3">
      <c r="B287" s="10" t="s">
        <v>1</v>
      </c>
      <c r="C287" s="16">
        <v>4786</v>
      </c>
      <c r="D287" s="23">
        <v>100</v>
      </c>
      <c r="E287" s="16">
        <v>5383</v>
      </c>
      <c r="F287" s="23">
        <v>100</v>
      </c>
      <c r="G287" s="16">
        <v>6300</v>
      </c>
      <c r="H287" s="23">
        <v>100</v>
      </c>
      <c r="I287" s="16">
        <v>6719</v>
      </c>
      <c r="J287" s="23">
        <v>100</v>
      </c>
      <c r="K287" s="16">
        <v>7230</v>
      </c>
      <c r="L287" s="23">
        <v>100</v>
      </c>
      <c r="M287" s="16">
        <v>7718</v>
      </c>
      <c r="N287" s="23">
        <v>100</v>
      </c>
      <c r="O287" s="16">
        <v>8060</v>
      </c>
      <c r="P287" s="23">
        <v>100</v>
      </c>
      <c r="Q287" s="16">
        <v>8151</v>
      </c>
      <c r="R287" s="23">
        <v>100</v>
      </c>
      <c r="S287" s="16">
        <v>8572</v>
      </c>
      <c r="T287" s="23">
        <v>100</v>
      </c>
      <c r="U287" s="16">
        <v>8917</v>
      </c>
      <c r="V287" s="23">
        <v>100</v>
      </c>
      <c r="W287" s="16">
        <v>8799</v>
      </c>
      <c r="X287" s="23">
        <v>100</v>
      </c>
      <c r="Y287" s="16">
        <v>8646</v>
      </c>
      <c r="Z287" s="23">
        <v>100</v>
      </c>
      <c r="AA287" s="16">
        <v>8445</v>
      </c>
      <c r="AB287" s="23">
        <v>100</v>
      </c>
      <c r="AC287" s="16">
        <v>8311</v>
      </c>
      <c r="AD287" s="23">
        <v>100</v>
      </c>
      <c r="AF287" s="95"/>
      <c r="AH287" s="95"/>
      <c r="AJ287" s="95"/>
      <c r="AL287" s="95"/>
      <c r="AN287" s="95"/>
      <c r="AP287" s="95"/>
      <c r="AR287" s="95"/>
      <c r="AT287" s="95"/>
      <c r="AV287" s="95"/>
      <c r="AX287" s="95"/>
    </row>
    <row r="288" spans="2:50" ht="28.5" customHeight="1" x14ac:dyDescent="0.3">
      <c r="B288" s="11" t="s">
        <v>28</v>
      </c>
      <c r="C288" s="16">
        <v>2537</v>
      </c>
      <c r="D288" s="23">
        <f>C288*100/C287</f>
        <v>53.008775595486838</v>
      </c>
      <c r="E288" s="16">
        <v>3700</v>
      </c>
      <c r="F288" s="23">
        <f>E288*100/E287</f>
        <v>68.734906186141558</v>
      </c>
      <c r="G288" s="16">
        <v>4128</v>
      </c>
      <c r="H288" s="23">
        <f>G288*100/G287</f>
        <v>65.523809523809518</v>
      </c>
      <c r="I288" s="16">
        <v>3616</v>
      </c>
      <c r="J288" s="23">
        <f>I288*100/I287</f>
        <v>53.817532370888522</v>
      </c>
      <c r="K288" s="16">
        <v>3903</v>
      </c>
      <c r="L288" s="23">
        <f>K288*100/K287</f>
        <v>53.983402489626556</v>
      </c>
      <c r="M288" s="16">
        <v>4795</v>
      </c>
      <c r="N288" s="23">
        <f>M288*100/M287</f>
        <v>62.127494169473955</v>
      </c>
      <c r="O288" s="16">
        <v>4966</v>
      </c>
      <c r="P288" s="23">
        <f>O288*100/O287</f>
        <v>61.612903225806448</v>
      </c>
      <c r="Q288" s="16">
        <v>4807</v>
      </c>
      <c r="R288" s="23">
        <f>Q288*100/Q287</f>
        <v>58.974358974358971</v>
      </c>
      <c r="S288" s="16">
        <v>5340</v>
      </c>
      <c r="T288" s="23">
        <f>S288*100/S287</f>
        <v>62.2958469435371</v>
      </c>
      <c r="U288" s="16">
        <v>5216</v>
      </c>
      <c r="V288" s="23">
        <f>U288*100/U287</f>
        <v>58.495009532353933</v>
      </c>
      <c r="W288" s="16">
        <v>4903</v>
      </c>
      <c r="X288" s="23">
        <f>W288*100/W287</f>
        <v>55.722241163768608</v>
      </c>
      <c r="Y288" s="16">
        <v>4904</v>
      </c>
      <c r="Z288" s="23">
        <f>Y288*100/Y287</f>
        <v>56.719870460328472</v>
      </c>
      <c r="AA288" s="16">
        <v>4848</v>
      </c>
      <c r="AB288" s="23">
        <f>AA288*100/AA287</f>
        <v>57.406749555950263</v>
      </c>
      <c r="AC288" s="16">
        <v>4495</v>
      </c>
      <c r="AD288" s="23">
        <f>AC288*100/AC287</f>
        <v>54.084947659728073</v>
      </c>
      <c r="AF288" s="95"/>
      <c r="AH288" s="95"/>
      <c r="AJ288" s="95"/>
      <c r="AL288" s="95"/>
      <c r="AN288" s="95"/>
      <c r="AP288" s="95"/>
      <c r="AR288" s="95"/>
      <c r="AT288" s="95"/>
      <c r="AV288" s="95"/>
      <c r="AX288" s="95"/>
    </row>
    <row r="289" spans="2:50" ht="28.5" customHeight="1" x14ac:dyDescent="0.3">
      <c r="B289" s="11" t="s">
        <v>2</v>
      </c>
      <c r="C289" s="16">
        <v>31</v>
      </c>
      <c r="D289" s="23">
        <f t="shared" ref="D289" si="16">C289*100/C288</f>
        <v>1.2219156484036264</v>
      </c>
      <c r="E289" s="16">
        <v>38</v>
      </c>
      <c r="F289" s="23">
        <f t="shared" ref="F289" si="17">E289*100/E288</f>
        <v>1.027027027027027</v>
      </c>
      <c r="G289" s="16">
        <v>69</v>
      </c>
      <c r="H289" s="23">
        <f>G289*100/G288</f>
        <v>1.6715116279069768</v>
      </c>
      <c r="I289" s="16">
        <v>94</v>
      </c>
      <c r="J289" s="23">
        <f>I289*100/I288</f>
        <v>2.5995575221238938</v>
      </c>
      <c r="K289" s="16">
        <v>79</v>
      </c>
      <c r="L289" s="23">
        <f>K289*100/K288</f>
        <v>2.0240840379195491</v>
      </c>
      <c r="M289" s="16">
        <v>79</v>
      </c>
      <c r="N289" s="23">
        <f>M289*100/M288</f>
        <v>1.6475495307612096</v>
      </c>
      <c r="O289" s="16">
        <v>86</v>
      </c>
      <c r="P289" s="23">
        <f>O289*100/O288</f>
        <v>1.7317760773258155</v>
      </c>
      <c r="Q289" s="16">
        <v>68</v>
      </c>
      <c r="R289" s="23">
        <f>Q289*100/Q288</f>
        <v>1.4146037029332224</v>
      </c>
      <c r="S289" s="16">
        <v>80</v>
      </c>
      <c r="T289" s="23">
        <f>S289*100/S288</f>
        <v>1.4981273408239701</v>
      </c>
      <c r="U289" s="16">
        <v>54</v>
      </c>
      <c r="V289" s="23">
        <f>U289*100/U288</f>
        <v>1.0352760736196318</v>
      </c>
      <c r="W289" s="16">
        <v>66</v>
      </c>
      <c r="X289" s="23">
        <f>W289*100/W288</f>
        <v>1.3461146236997756</v>
      </c>
      <c r="Y289" s="16">
        <v>44</v>
      </c>
      <c r="Z289" s="23">
        <f>Y289*100/Y288</f>
        <v>0.89722675367047311</v>
      </c>
      <c r="AA289" s="16">
        <v>45</v>
      </c>
      <c r="AB289" s="23">
        <f>AA289*100/AA288</f>
        <v>0.92821782178217827</v>
      </c>
      <c r="AC289" s="16">
        <v>30</v>
      </c>
      <c r="AD289" s="23">
        <f>AC289*100/AC288</f>
        <v>0.66740823136818683</v>
      </c>
      <c r="AF289" s="95"/>
      <c r="AH289" s="95"/>
      <c r="AJ289" s="95"/>
      <c r="AL289" s="95"/>
      <c r="AN289" s="95"/>
      <c r="AP289" s="95"/>
      <c r="AR289" s="95"/>
      <c r="AT289" s="95"/>
      <c r="AV289" s="95"/>
      <c r="AX289" s="95"/>
    </row>
    <row r="290" spans="2:50" ht="28.5" customHeight="1" x14ac:dyDescent="0.3">
      <c r="B290" s="6" t="s">
        <v>3</v>
      </c>
      <c r="C290" s="22">
        <v>38</v>
      </c>
      <c r="D290" s="23">
        <f>C290*100/C288</f>
        <v>1.4978320851399292</v>
      </c>
      <c r="E290" s="22">
        <v>72</v>
      </c>
      <c r="F290" s="23">
        <f>E290*100/E288</f>
        <v>1.9459459459459461</v>
      </c>
      <c r="G290" s="22">
        <v>109</v>
      </c>
      <c r="H290" s="23">
        <f>G290*100/G288</f>
        <v>2.6405038759689923</v>
      </c>
      <c r="I290" s="22">
        <v>44</v>
      </c>
      <c r="J290" s="23">
        <f>I290*100/I288</f>
        <v>1.2168141592920354</v>
      </c>
      <c r="K290" s="16">
        <v>67</v>
      </c>
      <c r="L290" s="23">
        <f>K290*100/K288</f>
        <v>1.7166282346912631</v>
      </c>
      <c r="M290" s="16">
        <v>74</v>
      </c>
      <c r="N290" s="23">
        <f>M290*100/M288</f>
        <v>1.5432742440041709</v>
      </c>
      <c r="O290" s="16">
        <v>88</v>
      </c>
      <c r="P290" s="23">
        <f>O290*100/O288</f>
        <v>1.7720499395892066</v>
      </c>
      <c r="Q290" s="16">
        <v>56</v>
      </c>
      <c r="R290" s="23">
        <f>Q290*100/Q288</f>
        <v>1.1649677553567714</v>
      </c>
      <c r="S290" s="16">
        <v>86</v>
      </c>
      <c r="T290" s="23">
        <f>S290*100/S288</f>
        <v>1.6104868913857677</v>
      </c>
      <c r="U290" s="25">
        <v>83</v>
      </c>
      <c r="V290" s="23">
        <f>U290*100/U288</f>
        <v>1.5912576687116564</v>
      </c>
      <c r="W290" s="25">
        <v>212</v>
      </c>
      <c r="X290" s="23">
        <f>W290*100/W288</f>
        <v>4.3238833367326128</v>
      </c>
      <c r="Y290" s="25">
        <v>147</v>
      </c>
      <c r="Z290" s="23">
        <f>Y290*100/Y288</f>
        <v>2.9975530179445351</v>
      </c>
      <c r="AA290" s="25">
        <v>110</v>
      </c>
      <c r="AB290" s="23">
        <f>AA290*100/AA288</f>
        <v>2.2689768976897691</v>
      </c>
      <c r="AC290" s="25">
        <v>98</v>
      </c>
      <c r="AD290" s="23">
        <f>AC290*100/AC288</f>
        <v>2.1802002224694106</v>
      </c>
      <c r="AF290" s="95"/>
      <c r="AH290" s="95"/>
      <c r="AJ290" s="95"/>
      <c r="AL290" s="95"/>
      <c r="AN290" s="95"/>
      <c r="AP290" s="95"/>
      <c r="AR290" s="95"/>
      <c r="AT290" s="95"/>
      <c r="AV290" s="95"/>
      <c r="AX290" s="95"/>
    </row>
    <row r="291" spans="2:50" ht="28.5" customHeight="1" x14ac:dyDescent="0.3">
      <c r="B291" s="6" t="s">
        <v>436</v>
      </c>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25">
        <v>29</v>
      </c>
      <c r="AD291" s="23">
        <f>AC291*100/AC288</f>
        <v>0.64516129032258063</v>
      </c>
      <c r="AF291" s="95"/>
      <c r="AH291" s="95"/>
      <c r="AJ291" s="95"/>
      <c r="AL291" s="95"/>
      <c r="AN291" s="95"/>
      <c r="AP291" s="95"/>
      <c r="AR291" s="95"/>
      <c r="AT291" s="95"/>
      <c r="AV291" s="95"/>
      <c r="AX291" s="95"/>
    </row>
    <row r="292" spans="2:50" ht="28.5" customHeight="1" x14ac:dyDescent="0.3">
      <c r="B292" s="12" t="s">
        <v>6</v>
      </c>
      <c r="C292" s="9"/>
      <c r="D292" s="8"/>
      <c r="E292" s="16">
        <v>138</v>
      </c>
      <c r="F292" s="23">
        <f>E292*100/E288</f>
        <v>3.7297297297297298</v>
      </c>
      <c r="G292" s="16">
        <v>122</v>
      </c>
      <c r="H292" s="23">
        <f>G292*100/G288</f>
        <v>2.9554263565891472</v>
      </c>
      <c r="I292" s="63">
        <v>173</v>
      </c>
      <c r="J292" s="24">
        <f>I292*100/I288</f>
        <v>4.7842920353982299</v>
      </c>
      <c r="K292" s="7"/>
      <c r="L292" s="8"/>
      <c r="M292" s="8"/>
      <c r="N292" s="8"/>
      <c r="O292" s="8"/>
      <c r="P292" s="8"/>
      <c r="Q292" s="8"/>
      <c r="R292" s="8"/>
      <c r="S292" s="7"/>
      <c r="T292" s="8"/>
      <c r="U292" s="8"/>
      <c r="V292" s="8"/>
      <c r="W292" s="8"/>
      <c r="X292" s="8"/>
      <c r="Y292" s="8"/>
      <c r="Z292" s="8"/>
      <c r="AA292" s="8"/>
      <c r="AB292" s="8"/>
      <c r="AC292" s="8"/>
      <c r="AD292" s="8"/>
      <c r="AF292" s="95"/>
      <c r="AH292" s="95"/>
      <c r="AJ292" s="95"/>
      <c r="AL292" s="95"/>
      <c r="AN292" s="95"/>
      <c r="AP292" s="95"/>
      <c r="AR292" s="95"/>
      <c r="AT292" s="95"/>
      <c r="AV292" s="95"/>
      <c r="AX292" s="95"/>
    </row>
    <row r="293" spans="2:50" ht="28.5" customHeight="1" x14ac:dyDescent="0.3">
      <c r="B293" s="11" t="s">
        <v>7</v>
      </c>
      <c r="C293" s="9"/>
      <c r="D293" s="8"/>
      <c r="E293" s="7"/>
      <c r="F293" s="8"/>
      <c r="G293" s="7"/>
      <c r="H293" s="8"/>
      <c r="I293" s="7"/>
      <c r="J293" s="8"/>
      <c r="K293" s="7"/>
      <c r="L293" s="8"/>
      <c r="M293" s="8"/>
      <c r="N293" s="8"/>
      <c r="O293" s="8"/>
      <c r="P293" s="8"/>
      <c r="Q293" s="8"/>
      <c r="R293" s="8"/>
      <c r="S293" s="16">
        <v>188</v>
      </c>
      <c r="T293" s="23">
        <f>S293*100/S288</f>
        <v>3.5205992509363297</v>
      </c>
      <c r="U293" s="25">
        <v>221</v>
      </c>
      <c r="V293" s="23">
        <f>U293*100/U288</f>
        <v>4.2369631901840492</v>
      </c>
      <c r="W293" s="7"/>
      <c r="X293" s="8"/>
      <c r="Y293" s="7"/>
      <c r="Z293" s="8"/>
      <c r="AA293" s="7"/>
      <c r="AB293" s="8"/>
      <c r="AC293" s="7"/>
      <c r="AD293" s="8"/>
      <c r="AF293" s="95"/>
      <c r="AH293" s="95"/>
      <c r="AJ293" s="95"/>
      <c r="AL293" s="95"/>
      <c r="AN293" s="95"/>
      <c r="AP293" s="95"/>
      <c r="AR293" s="95"/>
      <c r="AT293" s="95"/>
      <c r="AV293" s="95"/>
      <c r="AX293" s="95"/>
    </row>
    <row r="294" spans="2:50" ht="28.5" customHeight="1" x14ac:dyDescent="0.3">
      <c r="B294" s="12" t="s">
        <v>29</v>
      </c>
      <c r="C294" s="22">
        <v>482</v>
      </c>
      <c r="D294" s="23">
        <f>C294*100/C288</f>
        <v>18.998817500985417</v>
      </c>
      <c r="E294" s="25">
        <v>826</v>
      </c>
      <c r="F294" s="24">
        <f>E294*100/E288</f>
        <v>22.324324324324323</v>
      </c>
      <c r="G294" s="25">
        <v>266</v>
      </c>
      <c r="H294" s="24">
        <f>G294*100/G288</f>
        <v>6.4437984496124034</v>
      </c>
      <c r="I294" s="25">
        <v>252</v>
      </c>
      <c r="J294" s="24">
        <f>I294*100/I288</f>
        <v>6.9690265486725664</v>
      </c>
      <c r="K294" s="7"/>
      <c r="L294" s="8"/>
      <c r="M294" s="8"/>
      <c r="N294" s="8"/>
      <c r="O294" s="8"/>
      <c r="P294" s="8"/>
      <c r="Q294" s="8"/>
      <c r="R294" s="8"/>
      <c r="S294" s="7"/>
      <c r="T294" s="8"/>
      <c r="U294" s="8"/>
      <c r="V294" s="8"/>
      <c r="W294" s="8"/>
      <c r="X294" s="8"/>
      <c r="Y294" s="8"/>
      <c r="Z294" s="8"/>
      <c r="AA294" s="8"/>
      <c r="AB294" s="8"/>
      <c r="AC294" s="8"/>
      <c r="AD294" s="8"/>
      <c r="AF294" s="95"/>
      <c r="AH294" s="95"/>
      <c r="AJ294" s="95"/>
      <c r="AL294" s="95"/>
      <c r="AN294" s="95"/>
      <c r="AP294" s="95"/>
      <c r="AR294" s="95"/>
      <c r="AT294" s="95"/>
      <c r="AV294" s="95"/>
      <c r="AX294" s="95"/>
    </row>
    <row r="295" spans="2:50" ht="28.5" customHeight="1" x14ac:dyDescent="0.3">
      <c r="B295" s="12" t="s">
        <v>8</v>
      </c>
      <c r="C295" s="7"/>
      <c r="D295" s="8"/>
      <c r="E295" s="8"/>
      <c r="F295" s="8"/>
      <c r="G295" s="8"/>
      <c r="H295" s="8"/>
      <c r="I295" s="8"/>
      <c r="J295" s="8"/>
      <c r="K295" s="7"/>
      <c r="L295" s="8"/>
      <c r="M295" s="16">
        <v>438</v>
      </c>
      <c r="N295" s="23">
        <f>M295*100/M288</f>
        <v>9.1345151199165802</v>
      </c>
      <c r="O295" s="16">
        <v>301</v>
      </c>
      <c r="P295" s="23">
        <f>O295*100/O288</f>
        <v>6.0612162706403545</v>
      </c>
      <c r="Q295" s="8"/>
      <c r="R295" s="8"/>
      <c r="S295" s="16">
        <v>217</v>
      </c>
      <c r="T295" s="23">
        <f>S295*100/S288</f>
        <v>4.0636704119850187</v>
      </c>
      <c r="U295" s="25">
        <v>373</v>
      </c>
      <c r="V295" s="23">
        <f>U295*100/U288</f>
        <v>7.1510736196319016</v>
      </c>
      <c r="W295" s="25">
        <v>591</v>
      </c>
      <c r="X295" s="23">
        <f>W295*100/W288</f>
        <v>12.05384458494799</v>
      </c>
      <c r="Y295" s="25">
        <v>308</v>
      </c>
      <c r="Z295" s="23">
        <f>Y295*100/Y288</f>
        <v>6.2805872756933114</v>
      </c>
      <c r="AA295" s="8"/>
      <c r="AB295" s="8"/>
      <c r="AC295" s="8"/>
      <c r="AD295" s="8"/>
      <c r="AF295" s="95"/>
      <c r="AH295" s="95"/>
      <c r="AJ295" s="95"/>
      <c r="AL295" s="95"/>
      <c r="AN295" s="95"/>
      <c r="AP295" s="95"/>
      <c r="AR295" s="95"/>
      <c r="AT295" s="95"/>
      <c r="AV295" s="95"/>
      <c r="AX295" s="95"/>
    </row>
    <row r="296" spans="2:50" ht="28.5" customHeight="1" x14ac:dyDescent="0.3">
      <c r="B296" s="12" t="s">
        <v>10</v>
      </c>
      <c r="C296" s="7"/>
      <c r="D296" s="8"/>
      <c r="E296" s="9"/>
      <c r="F296" s="8"/>
      <c r="G296" s="8"/>
      <c r="H296" s="8"/>
      <c r="I296" s="8"/>
      <c r="J296" s="8"/>
      <c r="K296" s="7"/>
      <c r="L296" s="8"/>
      <c r="M296" s="8"/>
      <c r="N296" s="8"/>
      <c r="O296" s="8"/>
      <c r="P296" s="8"/>
      <c r="Q296" s="8"/>
      <c r="R296" s="8"/>
      <c r="S296" s="7"/>
      <c r="T296" s="8"/>
      <c r="U296" s="7"/>
      <c r="V296" s="8"/>
      <c r="W296" s="7"/>
      <c r="X296" s="8"/>
      <c r="Y296" s="7"/>
      <c r="Z296" s="8"/>
      <c r="AA296" s="25">
        <v>240</v>
      </c>
      <c r="AB296" s="23">
        <f>AA296*100/AA288</f>
        <v>4.9504950495049505</v>
      </c>
      <c r="AC296" s="25">
        <v>562</v>
      </c>
      <c r="AD296" s="23">
        <f>AC296*100/AC288</f>
        <v>12.502780867630701</v>
      </c>
      <c r="AF296" s="95"/>
      <c r="AH296" s="95"/>
      <c r="AJ296" s="95"/>
      <c r="AL296" s="95"/>
      <c r="AN296" s="95"/>
      <c r="AP296" s="95"/>
      <c r="AR296" s="95"/>
      <c r="AT296" s="95"/>
      <c r="AV296" s="95"/>
      <c r="AX296" s="95"/>
    </row>
    <row r="297" spans="2:50" ht="28.5" customHeight="1" x14ac:dyDescent="0.3">
      <c r="B297" s="12" t="s">
        <v>31</v>
      </c>
      <c r="C297" s="25">
        <v>70</v>
      </c>
      <c r="D297" s="24">
        <f>C297*100/C288</f>
        <v>2.7591643673630273</v>
      </c>
      <c r="E297" s="9"/>
      <c r="F297" s="8"/>
      <c r="G297" s="8"/>
      <c r="H297" s="8"/>
      <c r="I297" s="7"/>
      <c r="J297" s="8"/>
      <c r="K297" s="7"/>
      <c r="L297" s="8"/>
      <c r="M297" s="8"/>
      <c r="N297" s="8"/>
      <c r="O297" s="8"/>
      <c r="P297" s="8"/>
      <c r="Q297" s="8"/>
      <c r="R297" s="8"/>
      <c r="S297" s="7"/>
      <c r="T297" s="8"/>
      <c r="U297" s="7"/>
      <c r="V297" s="8"/>
      <c r="W297" s="7"/>
      <c r="X297" s="8"/>
      <c r="Y297" s="7"/>
      <c r="Z297" s="8"/>
      <c r="AA297" s="7"/>
      <c r="AB297" s="8"/>
      <c r="AC297" s="7"/>
      <c r="AD297" s="8"/>
      <c r="AF297" s="95"/>
      <c r="AH297" s="95"/>
      <c r="AJ297" s="95"/>
      <c r="AL297" s="95"/>
      <c r="AN297" s="95"/>
      <c r="AP297" s="95"/>
      <c r="AR297" s="95"/>
      <c r="AT297" s="95"/>
      <c r="AV297" s="95"/>
      <c r="AX297" s="95"/>
    </row>
    <row r="298" spans="2:50" ht="28.5" customHeight="1" x14ac:dyDescent="0.3">
      <c r="B298" s="12" t="s">
        <v>30</v>
      </c>
      <c r="C298" s="25">
        <v>164</v>
      </c>
      <c r="D298" s="24">
        <f>C298*100/C288</f>
        <v>6.4643279463933778</v>
      </c>
      <c r="E298" s="9"/>
      <c r="F298" s="8"/>
      <c r="G298" s="8"/>
      <c r="H298" s="8"/>
      <c r="I298" s="7"/>
      <c r="J298" s="8"/>
      <c r="K298" s="7"/>
      <c r="L298" s="8"/>
      <c r="M298" s="8"/>
      <c r="N298" s="8"/>
      <c r="O298" s="8"/>
      <c r="P298" s="8"/>
      <c r="Q298" s="8"/>
      <c r="R298" s="8"/>
      <c r="S298" s="7"/>
      <c r="T298" s="8"/>
      <c r="U298" s="7"/>
      <c r="V298" s="8"/>
      <c r="W298" s="7"/>
      <c r="X298" s="8"/>
      <c r="Y298" s="7"/>
      <c r="Z298" s="8"/>
      <c r="AA298" s="7"/>
      <c r="AB298" s="8"/>
      <c r="AC298" s="7"/>
      <c r="AD298" s="8"/>
      <c r="AF298" s="95"/>
      <c r="AH298" s="95"/>
      <c r="AJ298" s="95"/>
      <c r="AL298" s="95"/>
      <c r="AN298" s="95"/>
      <c r="AP298" s="95"/>
      <c r="AR298" s="95"/>
      <c r="AT298" s="95"/>
      <c r="AV298" s="95"/>
      <c r="AX298" s="95"/>
    </row>
    <row r="299" spans="2:50" ht="28.5" customHeight="1" x14ac:dyDescent="0.3">
      <c r="B299" s="12" t="s">
        <v>12</v>
      </c>
      <c r="C299" s="8"/>
      <c r="D299" s="8"/>
      <c r="E299" s="9"/>
      <c r="F299" s="8"/>
      <c r="G299" s="8"/>
      <c r="H299" s="8"/>
      <c r="I299" s="7"/>
      <c r="J299" s="8"/>
      <c r="K299" s="7"/>
      <c r="L299" s="8"/>
      <c r="M299" s="8"/>
      <c r="N299" s="8"/>
      <c r="O299" s="8"/>
      <c r="P299" s="8"/>
      <c r="Q299" s="8"/>
      <c r="R299" s="8"/>
      <c r="S299" s="7"/>
      <c r="T299" s="8"/>
      <c r="U299" s="7"/>
      <c r="V299" s="8"/>
      <c r="W299" s="7"/>
      <c r="X299" s="8"/>
      <c r="Y299" s="7"/>
      <c r="Z299" s="8"/>
      <c r="AA299" s="7"/>
      <c r="AB299" s="8"/>
      <c r="AC299" s="25">
        <v>648</v>
      </c>
      <c r="AD299" s="23">
        <f>AC299*100/AC288</f>
        <v>14.416017797552836</v>
      </c>
      <c r="AF299" s="95"/>
      <c r="AH299" s="95"/>
      <c r="AJ299" s="95"/>
      <c r="AL299" s="95"/>
      <c r="AN299" s="95"/>
      <c r="AP299" s="95"/>
      <c r="AR299" s="95"/>
      <c r="AT299" s="95"/>
      <c r="AV299" s="95"/>
      <c r="AX299" s="95"/>
    </row>
    <row r="300" spans="2:50" ht="28.5" customHeight="1" x14ac:dyDescent="0.3">
      <c r="B300" s="12" t="s">
        <v>435</v>
      </c>
      <c r="C300" s="8"/>
      <c r="D300" s="8"/>
      <c r="E300" s="9"/>
      <c r="F300" s="8"/>
      <c r="G300" s="8"/>
      <c r="H300" s="8"/>
      <c r="I300" s="7"/>
      <c r="J300" s="8"/>
      <c r="K300" s="7"/>
      <c r="L300" s="8"/>
      <c r="M300" s="8"/>
      <c r="N300" s="8"/>
      <c r="O300" s="8"/>
      <c r="P300" s="8"/>
      <c r="Q300" s="8"/>
      <c r="R300" s="8"/>
      <c r="S300" s="7"/>
      <c r="T300" s="8"/>
      <c r="U300" s="7"/>
      <c r="V300" s="8"/>
      <c r="W300" s="7"/>
      <c r="X300" s="8"/>
      <c r="Y300" s="7"/>
      <c r="Z300" s="8"/>
      <c r="AA300" s="7"/>
      <c r="AB300" s="8"/>
      <c r="AC300" s="25">
        <v>54</v>
      </c>
      <c r="AD300" s="23">
        <f>AC300*100/AC288</f>
        <v>1.2013348164627364</v>
      </c>
      <c r="AF300" s="95"/>
      <c r="AH300" s="95"/>
      <c r="AJ300" s="95"/>
      <c r="AL300" s="95"/>
      <c r="AN300" s="95"/>
      <c r="AP300" s="95"/>
      <c r="AR300" s="95"/>
      <c r="AT300" s="95"/>
      <c r="AV300" s="95"/>
      <c r="AX300" s="95"/>
    </row>
    <row r="301" spans="2:50" ht="28.5" customHeight="1" x14ac:dyDescent="0.3">
      <c r="B301" s="11" t="s">
        <v>13</v>
      </c>
      <c r="C301" s="7"/>
      <c r="D301" s="8"/>
      <c r="E301" s="9"/>
      <c r="F301" s="8"/>
      <c r="G301" s="8"/>
      <c r="H301" s="8"/>
      <c r="I301" s="8"/>
      <c r="J301" s="8"/>
      <c r="K301" s="7"/>
      <c r="L301" s="8"/>
      <c r="M301" s="8"/>
      <c r="N301" s="8"/>
      <c r="O301" s="8"/>
      <c r="P301" s="8"/>
      <c r="Q301" s="8"/>
      <c r="R301" s="8"/>
      <c r="S301" s="7"/>
      <c r="T301" s="8"/>
      <c r="U301" s="25">
        <v>165</v>
      </c>
      <c r="V301" s="23">
        <f>U301*100/U288</f>
        <v>3.1633435582822087</v>
      </c>
      <c r="W301" s="7"/>
      <c r="X301" s="8"/>
      <c r="Y301" s="7"/>
      <c r="Z301" s="8"/>
      <c r="AA301" s="7"/>
      <c r="AB301" s="8"/>
      <c r="AC301" s="7"/>
      <c r="AD301" s="8"/>
      <c r="AF301" s="95"/>
      <c r="AH301" s="95"/>
      <c r="AJ301" s="95"/>
      <c r="AL301" s="95"/>
      <c r="AN301" s="95"/>
      <c r="AP301" s="95"/>
      <c r="AR301" s="95"/>
      <c r="AT301" s="95"/>
      <c r="AV301" s="95"/>
      <c r="AX301" s="95"/>
    </row>
    <row r="302" spans="2:50" ht="28.5" customHeight="1" x14ac:dyDescent="0.3">
      <c r="B302" s="12" t="s">
        <v>44</v>
      </c>
      <c r="C302" s="7"/>
      <c r="D302" s="8"/>
      <c r="E302" s="9"/>
      <c r="F302" s="8"/>
      <c r="G302" s="8"/>
      <c r="H302" s="8"/>
      <c r="I302" s="8"/>
      <c r="J302" s="8"/>
      <c r="K302" s="7"/>
      <c r="L302" s="8"/>
      <c r="M302" s="8"/>
      <c r="N302" s="8"/>
      <c r="O302" s="8"/>
      <c r="P302" s="8"/>
      <c r="Q302" s="8"/>
      <c r="R302" s="8"/>
      <c r="S302" s="7"/>
      <c r="T302" s="8"/>
      <c r="U302" s="8"/>
      <c r="V302" s="8"/>
      <c r="W302" s="8"/>
      <c r="X302" s="8"/>
      <c r="Y302" s="25">
        <v>176</v>
      </c>
      <c r="Z302" s="23">
        <f>Y302*100/Y288</f>
        <v>3.5889070146818924</v>
      </c>
      <c r="AA302" s="8"/>
      <c r="AB302" s="8"/>
      <c r="AC302" s="8"/>
      <c r="AD302" s="8"/>
      <c r="AF302" s="95"/>
      <c r="AH302" s="95"/>
      <c r="AJ302" s="95"/>
      <c r="AL302" s="95"/>
      <c r="AN302" s="95"/>
      <c r="AP302" s="95"/>
      <c r="AR302" s="95"/>
      <c r="AT302" s="95"/>
      <c r="AV302" s="95"/>
      <c r="AX302" s="95"/>
    </row>
    <row r="303" spans="2:50" ht="28.5" customHeight="1" x14ac:dyDescent="0.3">
      <c r="B303" s="12" t="s">
        <v>15</v>
      </c>
      <c r="C303" s="7"/>
      <c r="D303" s="8"/>
      <c r="E303" s="9"/>
      <c r="F303" s="8"/>
      <c r="G303" s="8"/>
      <c r="H303" s="8"/>
      <c r="I303" s="8"/>
      <c r="J303" s="8"/>
      <c r="K303" s="16">
        <v>123</v>
      </c>
      <c r="L303" s="23">
        <f>K303*100/K288</f>
        <v>3.1514219830899308</v>
      </c>
      <c r="M303" s="16">
        <v>153</v>
      </c>
      <c r="N303" s="23">
        <f>M303*100/M288</f>
        <v>3.1908237747653807</v>
      </c>
      <c r="O303" s="16">
        <v>441</v>
      </c>
      <c r="P303" s="23">
        <f>O303*100/O288</f>
        <v>8.8803866290777282</v>
      </c>
      <c r="Q303" s="16">
        <v>397</v>
      </c>
      <c r="R303" s="23">
        <f>Q303*100/Q288</f>
        <v>8.2587892656542543</v>
      </c>
      <c r="S303" s="16">
        <v>449</v>
      </c>
      <c r="T303" s="23">
        <f>S303*100/S288</f>
        <v>8.4082397003745317</v>
      </c>
      <c r="U303" s="25">
        <v>364</v>
      </c>
      <c r="V303" s="23">
        <f>U303*100/U288</f>
        <v>6.9785276073619631</v>
      </c>
      <c r="W303" s="25">
        <v>456</v>
      </c>
      <c r="X303" s="23">
        <f>W303*100/W288</f>
        <v>9.3004283091984501</v>
      </c>
      <c r="Y303" s="25">
        <v>201</v>
      </c>
      <c r="Z303" s="23">
        <f>Y303*100/Y288</f>
        <v>4.0986949429037525</v>
      </c>
      <c r="AA303" s="25">
        <v>152</v>
      </c>
      <c r="AB303" s="23">
        <f>AA303*100/AA288</f>
        <v>3.1353135313531353</v>
      </c>
      <c r="AC303" s="25">
        <v>129</v>
      </c>
      <c r="AD303" s="23">
        <f>AC303*100/AC288</f>
        <v>2.8698553948832037</v>
      </c>
      <c r="AF303" s="95"/>
      <c r="AH303" s="95"/>
      <c r="AJ303" s="95"/>
      <c r="AL303" s="95"/>
      <c r="AN303" s="95"/>
      <c r="AP303" s="95"/>
      <c r="AR303" s="95"/>
      <c r="AT303" s="95"/>
      <c r="AV303" s="95"/>
      <c r="AX303" s="95"/>
    </row>
    <row r="304" spans="2:50" ht="28.5" customHeight="1" x14ac:dyDescent="0.3">
      <c r="B304" s="12" t="s">
        <v>19</v>
      </c>
      <c r="C304" s="16">
        <v>987</v>
      </c>
      <c r="D304" s="23">
        <f>C304*100/C288</f>
        <v>38.904217579818685</v>
      </c>
      <c r="E304" s="16">
        <v>1856</v>
      </c>
      <c r="F304" s="23">
        <f>E304*100/E288</f>
        <v>50.162162162162161</v>
      </c>
      <c r="G304" s="16">
        <v>1902</v>
      </c>
      <c r="H304" s="23">
        <f>G304*100/G288</f>
        <v>46.075581395348834</v>
      </c>
      <c r="I304" s="16">
        <v>2169</v>
      </c>
      <c r="J304" s="23">
        <f>I304*100/I288</f>
        <v>59.983407079646021</v>
      </c>
      <c r="K304" s="16">
        <v>1840</v>
      </c>
      <c r="L304" s="23">
        <f>K304*100/K288</f>
        <v>47.143223161670512</v>
      </c>
      <c r="M304" s="16">
        <v>2123</v>
      </c>
      <c r="N304" s="23">
        <f>M304*100/M288</f>
        <v>44.275286757038579</v>
      </c>
      <c r="O304" s="16">
        <v>2384</v>
      </c>
      <c r="P304" s="23">
        <f>O304*100/O288</f>
        <v>48.006443817962143</v>
      </c>
      <c r="Q304" s="16">
        <v>2837</v>
      </c>
      <c r="R304" s="23">
        <f>Q304*100/Q288</f>
        <v>59.018098606199295</v>
      </c>
      <c r="S304" s="16">
        <v>3260</v>
      </c>
      <c r="T304" s="23">
        <f>S304*100/S288</f>
        <v>61.048689138576776</v>
      </c>
      <c r="U304" s="25">
        <v>3331</v>
      </c>
      <c r="V304" s="23">
        <f>U304*100/U288</f>
        <v>63.861196319018404</v>
      </c>
      <c r="W304" s="25">
        <v>2029</v>
      </c>
      <c r="X304" s="23">
        <f>W304*100/W288</f>
        <v>41.382826840709768</v>
      </c>
      <c r="Y304" s="25">
        <v>2681</v>
      </c>
      <c r="Z304" s="23">
        <f>Y304*100/Y288</f>
        <v>54.669657422512238</v>
      </c>
      <c r="AA304" s="8"/>
      <c r="AB304" s="8"/>
      <c r="AC304" s="8"/>
      <c r="AD304" s="8"/>
      <c r="AF304" s="95"/>
      <c r="AH304" s="95"/>
      <c r="AJ304" s="95"/>
      <c r="AL304" s="95"/>
      <c r="AN304" s="95"/>
      <c r="AP304" s="95"/>
      <c r="AR304" s="95"/>
      <c r="AT304" s="95"/>
      <c r="AV304" s="95"/>
      <c r="AX304" s="95"/>
    </row>
    <row r="305" spans="2:50" ht="28.5" customHeight="1" x14ac:dyDescent="0.3">
      <c r="B305" s="64" t="s">
        <v>47</v>
      </c>
      <c r="C305" s="7"/>
      <c r="D305" s="8"/>
      <c r="E305" s="7"/>
      <c r="F305" s="8"/>
      <c r="G305" s="7"/>
      <c r="H305" s="8"/>
      <c r="I305" s="7"/>
      <c r="J305" s="8"/>
      <c r="K305" s="7"/>
      <c r="L305" s="8"/>
      <c r="M305" s="7"/>
      <c r="N305" s="8"/>
      <c r="O305" s="7"/>
      <c r="P305" s="8"/>
      <c r="Q305" s="7"/>
      <c r="R305" s="8"/>
      <c r="S305" s="7"/>
      <c r="T305" s="8"/>
      <c r="U305" s="7"/>
      <c r="V305" s="8"/>
      <c r="W305" s="7"/>
      <c r="X305" s="8"/>
      <c r="Y305" s="7"/>
      <c r="Z305" s="8"/>
      <c r="AA305" s="25">
        <v>2803</v>
      </c>
      <c r="AB305" s="23">
        <f>AA305*100/AA288</f>
        <v>57.817656765676567</v>
      </c>
      <c r="AC305" s="25">
        <v>2271</v>
      </c>
      <c r="AD305" s="23">
        <f>AC305*100/AC288</f>
        <v>50.522803114571744</v>
      </c>
      <c r="AF305" s="95"/>
      <c r="AH305" s="95"/>
      <c r="AJ305" s="95"/>
      <c r="AL305" s="95"/>
      <c r="AN305" s="95"/>
      <c r="AP305" s="95"/>
      <c r="AR305" s="95"/>
      <c r="AT305" s="95"/>
      <c r="AV305" s="95"/>
      <c r="AX305" s="95"/>
    </row>
    <row r="306" spans="2:50" ht="28.5" customHeight="1" x14ac:dyDescent="0.3">
      <c r="B306" s="12" t="s">
        <v>20</v>
      </c>
      <c r="C306" s="25">
        <v>765</v>
      </c>
      <c r="D306" s="24">
        <f>C306*100/C288</f>
        <v>30.153724871895939</v>
      </c>
      <c r="E306" s="16">
        <v>644</v>
      </c>
      <c r="F306" s="23">
        <f>E306*100/E288</f>
        <v>17.405405405405407</v>
      </c>
      <c r="G306" s="16">
        <v>1577</v>
      </c>
      <c r="H306" s="23">
        <f>G306*100/G288</f>
        <v>38.202519379844958</v>
      </c>
      <c r="I306" s="16">
        <v>695</v>
      </c>
      <c r="J306" s="23">
        <f>I306*100/I288</f>
        <v>19.220132743362832</v>
      </c>
      <c r="K306" s="7"/>
      <c r="L306" s="8"/>
      <c r="M306" s="16">
        <v>1559</v>
      </c>
      <c r="N306" s="23">
        <f>M306*100/M288</f>
        <v>32.513034410844632</v>
      </c>
      <c r="O306" s="16">
        <v>1339</v>
      </c>
      <c r="P306" s="23">
        <f>O306*100/O288</f>
        <v>26.963350785340314</v>
      </c>
      <c r="Q306" s="7"/>
      <c r="R306" s="8"/>
      <c r="S306" s="16">
        <v>1060</v>
      </c>
      <c r="T306" s="23">
        <f>S306*100/S288</f>
        <v>19.850187265917604</v>
      </c>
      <c r="U306" s="25">
        <v>625</v>
      </c>
      <c r="V306" s="23">
        <f>U306*100/U288</f>
        <v>11.982361963190185</v>
      </c>
      <c r="W306" s="7"/>
      <c r="X306" s="21"/>
      <c r="Y306" s="7"/>
      <c r="Z306" s="21"/>
      <c r="AA306" s="7"/>
      <c r="AB306" s="9"/>
      <c r="AC306" s="25">
        <v>629</v>
      </c>
      <c r="AD306" s="23">
        <f>AC306*100/AC288</f>
        <v>13.993325917686319</v>
      </c>
      <c r="AF306" s="95"/>
      <c r="AH306" s="95"/>
      <c r="AJ306" s="95"/>
      <c r="AL306" s="95"/>
      <c r="AN306" s="95"/>
      <c r="AP306" s="95"/>
      <c r="AR306" s="95"/>
      <c r="AT306" s="95"/>
      <c r="AV306" s="95"/>
      <c r="AX306" s="95"/>
    </row>
    <row r="307" spans="2:50" ht="28.5" customHeight="1" x14ac:dyDescent="0.3">
      <c r="B307" s="12" t="s">
        <v>40</v>
      </c>
      <c r="C307" s="7"/>
      <c r="D307" s="8"/>
      <c r="E307" s="7"/>
      <c r="F307" s="8"/>
      <c r="G307" s="7"/>
      <c r="H307" s="8"/>
      <c r="I307" s="7"/>
      <c r="J307" s="8"/>
      <c r="K307" s="16">
        <v>1582</v>
      </c>
      <c r="L307" s="23">
        <f>K307*100/K288</f>
        <v>40.532923392262362</v>
      </c>
      <c r="M307" s="7"/>
      <c r="N307" s="8"/>
      <c r="O307" s="8"/>
      <c r="P307" s="8"/>
      <c r="Q307" s="16">
        <v>1155</v>
      </c>
      <c r="R307" s="23">
        <f>Q307*100/Q288</f>
        <v>24.027459954233411</v>
      </c>
      <c r="S307" s="7"/>
      <c r="T307" s="8"/>
      <c r="U307" s="7"/>
      <c r="V307" s="8"/>
      <c r="W307" s="7"/>
      <c r="X307" s="8"/>
      <c r="Y307" s="7"/>
      <c r="Z307" s="8"/>
      <c r="AA307" s="7"/>
      <c r="AB307" s="8"/>
      <c r="AC307" s="7"/>
      <c r="AD307" s="8"/>
      <c r="AF307" s="95"/>
      <c r="AH307" s="95"/>
      <c r="AJ307" s="95"/>
      <c r="AL307" s="95"/>
      <c r="AN307" s="95"/>
      <c r="AP307" s="95"/>
      <c r="AR307" s="95"/>
      <c r="AT307" s="95"/>
      <c r="AV307" s="95"/>
      <c r="AX307" s="95"/>
    </row>
    <row r="308" spans="2:50" ht="28.5" customHeight="1" x14ac:dyDescent="0.3">
      <c r="B308" s="11" t="s">
        <v>21</v>
      </c>
      <c r="C308" s="7"/>
      <c r="D308" s="8"/>
      <c r="E308" s="7"/>
      <c r="F308" s="8"/>
      <c r="G308" s="7"/>
      <c r="H308" s="8"/>
      <c r="I308" s="7"/>
      <c r="J308" s="8"/>
      <c r="K308" s="7"/>
      <c r="L308" s="8"/>
      <c r="M308" s="16">
        <v>90</v>
      </c>
      <c r="N308" s="23">
        <f>M308*100/M288</f>
        <v>1.8769551616266944</v>
      </c>
      <c r="O308" s="8"/>
      <c r="P308" s="8"/>
      <c r="Q308" s="9"/>
      <c r="R308" s="8"/>
      <c r="S308" s="7"/>
      <c r="T308" s="8"/>
      <c r="U308" s="7"/>
      <c r="V308" s="8"/>
      <c r="W308" s="7"/>
      <c r="X308" s="8"/>
      <c r="Y308" s="7"/>
      <c r="Z308" s="8"/>
      <c r="AA308" s="7"/>
      <c r="AB308" s="8"/>
      <c r="AC308" s="7"/>
      <c r="AD308" s="8"/>
      <c r="AF308" s="95"/>
      <c r="AH308" s="95"/>
      <c r="AJ308" s="95"/>
      <c r="AL308" s="95"/>
      <c r="AN308" s="95"/>
      <c r="AP308" s="95"/>
      <c r="AR308" s="95"/>
      <c r="AT308" s="95"/>
      <c r="AV308" s="95"/>
      <c r="AX308" s="95"/>
    </row>
    <row r="309" spans="2:50" ht="28.5" customHeight="1" x14ac:dyDescent="0.3">
      <c r="B309" s="64" t="s">
        <v>41</v>
      </c>
      <c r="C309" s="7"/>
      <c r="D309" s="8"/>
      <c r="E309" s="7"/>
      <c r="F309" s="8"/>
      <c r="G309" s="7"/>
      <c r="H309" s="8"/>
      <c r="I309" s="7"/>
      <c r="J309" s="8"/>
      <c r="K309" s="7"/>
      <c r="L309" s="8"/>
      <c r="M309" s="7"/>
      <c r="N309" s="8"/>
      <c r="O309" s="7"/>
      <c r="P309" s="8"/>
      <c r="Q309" s="8"/>
      <c r="R309" s="8"/>
      <c r="S309" s="7"/>
      <c r="T309" s="8"/>
      <c r="U309" s="7"/>
      <c r="V309" s="8"/>
      <c r="W309" s="25">
        <v>1549</v>
      </c>
      <c r="X309" s="23">
        <f>W309*100/W288</f>
        <v>31.592902304711401</v>
      </c>
      <c r="Y309" s="7"/>
      <c r="Z309" s="8"/>
      <c r="AA309" s="7"/>
      <c r="AB309" s="8"/>
      <c r="AC309" s="7"/>
      <c r="AD309" s="8"/>
      <c r="AF309" s="95"/>
      <c r="AH309" s="95"/>
      <c r="AJ309" s="95"/>
      <c r="AL309" s="95"/>
      <c r="AN309" s="95"/>
      <c r="AP309" s="95"/>
      <c r="AR309" s="95"/>
      <c r="AT309" s="95"/>
      <c r="AV309" s="95"/>
      <c r="AX309" s="95"/>
    </row>
    <row r="310" spans="2:50" ht="28.5" customHeight="1" x14ac:dyDescent="0.3">
      <c r="B310" s="64" t="s">
        <v>43</v>
      </c>
      <c r="C310" s="7"/>
      <c r="D310" s="8"/>
      <c r="E310" s="7"/>
      <c r="F310" s="8"/>
      <c r="G310" s="7"/>
      <c r="H310" s="8"/>
      <c r="I310" s="7"/>
      <c r="J310" s="8"/>
      <c r="K310" s="7"/>
      <c r="L310" s="8"/>
      <c r="M310" s="7"/>
      <c r="N310" s="8"/>
      <c r="O310" s="7"/>
      <c r="P310" s="8"/>
      <c r="Q310" s="8"/>
      <c r="R310" s="8"/>
      <c r="S310" s="7"/>
      <c r="T310" s="8"/>
      <c r="U310" s="7"/>
      <c r="V310" s="8"/>
      <c r="W310" s="8"/>
      <c r="X310" s="8"/>
      <c r="Y310" s="25">
        <v>1203</v>
      </c>
      <c r="Z310" s="23">
        <f>Y310*100/Y288</f>
        <v>24.530995106035888</v>
      </c>
      <c r="AA310" s="8"/>
      <c r="AB310" s="8"/>
      <c r="AC310" s="8"/>
      <c r="AD310" s="8"/>
      <c r="AF310" s="95"/>
      <c r="AH310" s="95"/>
      <c r="AJ310" s="95"/>
      <c r="AL310" s="95"/>
      <c r="AN310" s="95"/>
      <c r="AP310" s="95"/>
      <c r="AR310" s="95"/>
      <c r="AT310" s="95"/>
      <c r="AV310" s="95"/>
      <c r="AX310" s="95"/>
    </row>
    <row r="311" spans="2:50" ht="28.5" customHeight="1" x14ac:dyDescent="0.3">
      <c r="B311" s="64" t="s">
        <v>48</v>
      </c>
      <c r="C311" s="7"/>
      <c r="D311" s="8"/>
      <c r="E311" s="7"/>
      <c r="F311" s="8"/>
      <c r="G311" s="7"/>
      <c r="H311" s="8"/>
      <c r="I311" s="7"/>
      <c r="J311" s="8"/>
      <c r="K311" s="7"/>
      <c r="L311" s="8"/>
      <c r="M311" s="7"/>
      <c r="N311" s="8"/>
      <c r="O311" s="7"/>
      <c r="P311" s="8"/>
      <c r="Q311" s="8"/>
      <c r="R311" s="8"/>
      <c r="S311" s="7"/>
      <c r="T311" s="8"/>
      <c r="U311" s="7"/>
      <c r="V311" s="8"/>
      <c r="W311" s="8"/>
      <c r="X311" s="8"/>
      <c r="Y311" s="8"/>
      <c r="Z311" s="8"/>
      <c r="AA311" s="25">
        <v>1407</v>
      </c>
      <c r="AB311" s="23">
        <f>AA311*100/AA288</f>
        <v>29.022277227722771</v>
      </c>
      <c r="AC311" s="7"/>
      <c r="AD311" s="7"/>
      <c r="AF311" s="95"/>
      <c r="AH311" s="95"/>
      <c r="AJ311" s="95"/>
      <c r="AL311" s="95"/>
      <c r="AN311" s="95"/>
      <c r="AP311" s="95"/>
      <c r="AR311" s="95"/>
      <c r="AT311" s="95"/>
      <c r="AV311" s="95"/>
      <c r="AX311" s="95"/>
    </row>
    <row r="312" spans="2:50" ht="28.5" customHeight="1" x14ac:dyDescent="0.3">
      <c r="B312" s="12" t="s">
        <v>22</v>
      </c>
      <c r="C312" s="7"/>
      <c r="D312" s="8"/>
      <c r="E312" s="7"/>
      <c r="F312" s="8"/>
      <c r="G312" s="7"/>
      <c r="H312" s="8"/>
      <c r="I312" s="7"/>
      <c r="J312" s="8"/>
      <c r="K312" s="7"/>
      <c r="L312" s="8"/>
      <c r="M312" s="7"/>
      <c r="N312" s="8"/>
      <c r="O312" s="7"/>
      <c r="P312" s="8"/>
      <c r="Q312" s="8"/>
      <c r="R312" s="8"/>
      <c r="S312" s="7"/>
      <c r="T312" s="8"/>
      <c r="U312" s="7"/>
      <c r="V312" s="8"/>
      <c r="W312" s="7"/>
      <c r="X312" s="8"/>
      <c r="Y312" s="25">
        <v>144</v>
      </c>
      <c r="Z312" s="23">
        <f>Y312*100/Y288</f>
        <v>2.9363784665579118</v>
      </c>
      <c r="AA312" s="25">
        <v>91</v>
      </c>
      <c r="AB312" s="23">
        <f>AA312*100/AA288</f>
        <v>1.8770627062706271</v>
      </c>
      <c r="AC312" s="25">
        <v>45</v>
      </c>
      <c r="AD312" s="23">
        <f>AC312*100/AC288</f>
        <v>1.0011123470522802</v>
      </c>
      <c r="AF312" s="95"/>
      <c r="AH312" s="95"/>
      <c r="AJ312" s="95"/>
      <c r="AL312" s="95"/>
      <c r="AN312" s="95"/>
      <c r="AP312" s="95"/>
      <c r="AR312" s="95"/>
      <c r="AT312" s="95"/>
      <c r="AV312" s="95"/>
      <c r="AX312" s="95"/>
    </row>
    <row r="313" spans="2:50" ht="28.5" customHeight="1" x14ac:dyDescent="0.3">
      <c r="B313" s="12" t="s">
        <v>24</v>
      </c>
      <c r="C313" s="7"/>
      <c r="D313" s="8"/>
      <c r="E313" s="16">
        <v>126</v>
      </c>
      <c r="F313" s="23">
        <f>E313*100/E288</f>
        <v>3.4054054054054053</v>
      </c>
      <c r="G313" s="16">
        <v>83</v>
      </c>
      <c r="H313" s="23">
        <f>G313*100/G288</f>
        <v>2.010658914728682</v>
      </c>
      <c r="I313" s="16">
        <v>189</v>
      </c>
      <c r="J313" s="23">
        <f>I313*100/I288</f>
        <v>5.2267699115044248</v>
      </c>
      <c r="K313" s="16">
        <v>212</v>
      </c>
      <c r="L313" s="23">
        <f>K313*100/K288</f>
        <v>5.4317191903663851</v>
      </c>
      <c r="M313" s="16">
        <v>279</v>
      </c>
      <c r="N313" s="23">
        <f>M313*100/M288</f>
        <v>5.8185610010427533</v>
      </c>
      <c r="O313" s="16">
        <v>327</v>
      </c>
      <c r="P313" s="23">
        <f>O313*100/O288</f>
        <v>6.5847764800644386</v>
      </c>
      <c r="Q313" s="22">
        <v>294</v>
      </c>
      <c r="R313" s="23">
        <f>Q313*100/Q288</f>
        <v>6.1160807156230499</v>
      </c>
      <c r="S313" s="7"/>
      <c r="T313" s="8"/>
      <c r="U313" s="8"/>
      <c r="V313" s="8"/>
      <c r="W313" s="8"/>
      <c r="X313" s="8"/>
      <c r="Y313" s="8"/>
      <c r="Z313" s="8"/>
      <c r="AA313" s="8"/>
      <c r="AB313" s="8"/>
      <c r="AC313" s="8"/>
      <c r="AD313" s="8"/>
      <c r="AF313" s="95"/>
      <c r="AH313" s="95"/>
      <c r="AJ313" s="95"/>
      <c r="AL313" s="95"/>
      <c r="AN313" s="95"/>
      <c r="AP313" s="95"/>
      <c r="AR313" s="95"/>
      <c r="AT313" s="95"/>
      <c r="AV313" s="95"/>
      <c r="AX313" s="95"/>
    </row>
    <row r="314" spans="2:50" ht="3.75" customHeight="1" x14ac:dyDescent="0.3">
      <c r="B314" s="13"/>
      <c r="C314" s="14"/>
      <c r="D314" s="14"/>
      <c r="E314" s="14"/>
      <c r="F314" s="14"/>
      <c r="G314" s="17"/>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row>
    <row r="315" spans="2:50" ht="14.25" customHeight="1" x14ac:dyDescent="0.3">
      <c r="B315" s="6" t="s">
        <v>439</v>
      </c>
      <c r="C315" s="19"/>
      <c r="D315" s="5"/>
      <c r="E315" s="19"/>
      <c r="F315" s="5"/>
      <c r="G315" s="19"/>
      <c r="H315" s="5"/>
      <c r="I315" s="19"/>
      <c r="J315" s="5"/>
      <c r="K315" s="19"/>
      <c r="L315" s="5"/>
      <c r="M315" s="19"/>
      <c r="N315" s="5"/>
      <c r="O315" s="19"/>
      <c r="P315" s="5"/>
      <c r="Q315" s="19"/>
      <c r="R315" s="5"/>
      <c r="S315" s="19"/>
      <c r="T315" s="5"/>
      <c r="U315" s="19"/>
      <c r="V315" s="5"/>
      <c r="W315" s="19"/>
      <c r="X315" s="5"/>
      <c r="Y315" s="19"/>
      <c r="Z315" s="5"/>
      <c r="AA315" s="19"/>
      <c r="AC315" s="19"/>
    </row>
    <row r="316" spans="2:50" ht="14.25" customHeight="1" x14ac:dyDescent="0.3"/>
    <row r="317" spans="2:50" ht="30" customHeight="1" x14ac:dyDescent="0.3">
      <c r="B317" s="115" t="s">
        <v>101</v>
      </c>
      <c r="C317" s="115"/>
      <c r="D317" s="115"/>
      <c r="E317" s="115"/>
      <c r="F317" s="115"/>
      <c r="G317" s="115"/>
      <c r="H317" s="115"/>
      <c r="I317" s="115"/>
      <c r="J317" s="115"/>
      <c r="K317" s="115"/>
      <c r="L317" s="115"/>
      <c r="M317" s="115"/>
      <c r="N317" s="115"/>
      <c r="O317" s="115"/>
      <c r="P317" s="115"/>
      <c r="Q317" s="115"/>
      <c r="R317" s="115"/>
      <c r="S317" s="115"/>
      <c r="T317" s="115"/>
      <c r="U317" s="115"/>
      <c r="V317" s="115"/>
      <c r="W317" s="115"/>
      <c r="X317" s="115"/>
      <c r="Y317" s="115"/>
      <c r="Z317" s="115"/>
      <c r="AA317" s="115"/>
      <c r="AB317" s="115"/>
      <c r="AC317" s="115"/>
      <c r="AD317" s="115"/>
    </row>
    <row r="318" spans="2:50" ht="14.25" customHeight="1" x14ac:dyDescent="0.3">
      <c r="B318" s="15" t="s">
        <v>27</v>
      </c>
      <c r="C318" s="125" t="s">
        <v>134</v>
      </c>
      <c r="D318" s="126"/>
      <c r="E318" s="125">
        <v>1979</v>
      </c>
      <c r="F318" s="126"/>
      <c r="G318" s="125">
        <v>1982</v>
      </c>
      <c r="H318" s="126"/>
      <c r="I318" s="125">
        <v>1985</v>
      </c>
      <c r="J318" s="126"/>
      <c r="K318" s="129">
        <v>1989</v>
      </c>
      <c r="L318" s="126"/>
      <c r="M318" s="129">
        <v>1993</v>
      </c>
      <c r="N318" s="126"/>
      <c r="O318" s="129">
        <v>1997</v>
      </c>
      <c r="P318" s="126"/>
      <c r="Q318" s="125">
        <v>2001</v>
      </c>
      <c r="R318" s="126"/>
      <c r="S318" s="129">
        <v>2005</v>
      </c>
      <c r="T318" s="130"/>
      <c r="U318" s="125">
        <v>2009</v>
      </c>
      <c r="V318" s="126"/>
      <c r="W318" s="129">
        <v>2013</v>
      </c>
      <c r="X318" s="126"/>
      <c r="Y318" s="129">
        <v>2017</v>
      </c>
      <c r="Z318" s="126"/>
      <c r="AA318" s="129">
        <v>2021</v>
      </c>
      <c r="AB318" s="126"/>
      <c r="AC318" s="129">
        <v>2025</v>
      </c>
      <c r="AD318" s="126"/>
    </row>
    <row r="319" spans="2:50" ht="15" customHeight="1" x14ac:dyDescent="0.3">
      <c r="B319" s="134" t="s">
        <v>0</v>
      </c>
      <c r="C319" s="132">
        <v>44907</v>
      </c>
      <c r="D319" s="128"/>
      <c r="E319" s="132">
        <v>44911</v>
      </c>
      <c r="F319" s="128"/>
      <c r="G319" s="132">
        <v>44907</v>
      </c>
      <c r="H319" s="128"/>
      <c r="I319" s="132">
        <v>44910</v>
      </c>
      <c r="J319" s="128"/>
      <c r="K319" s="135">
        <v>44912</v>
      </c>
      <c r="L319" s="128"/>
      <c r="M319" s="135">
        <v>44907</v>
      </c>
      <c r="N319" s="128"/>
      <c r="O319" s="135">
        <v>44909</v>
      </c>
      <c r="P319" s="128"/>
      <c r="Q319" s="132">
        <v>44911</v>
      </c>
      <c r="R319" s="128"/>
      <c r="S319" s="119">
        <v>44843</v>
      </c>
      <c r="T319" s="118"/>
      <c r="U319" s="137">
        <v>44845</v>
      </c>
      <c r="V319" s="127"/>
      <c r="W319" s="135">
        <v>44833</v>
      </c>
      <c r="X319" s="128"/>
      <c r="Y319" s="135">
        <v>44835</v>
      </c>
      <c r="Z319" s="128"/>
      <c r="AA319" s="135">
        <v>44830</v>
      </c>
      <c r="AB319" s="128"/>
      <c r="AC319" s="135">
        <v>45942</v>
      </c>
      <c r="AD319" s="128"/>
    </row>
    <row r="320" spans="2:50" ht="14.25" customHeight="1" x14ac:dyDescent="0.3">
      <c r="B320" s="133"/>
      <c r="C320" s="71" t="s">
        <v>4</v>
      </c>
      <c r="D320" s="71" t="s">
        <v>5</v>
      </c>
      <c r="E320" s="71" t="s">
        <v>4</v>
      </c>
      <c r="F320" s="71" t="s">
        <v>5</v>
      </c>
      <c r="G320" s="71" t="s">
        <v>4</v>
      </c>
      <c r="H320" s="71" t="s">
        <v>5</v>
      </c>
      <c r="I320" s="71" t="s">
        <v>4</v>
      </c>
      <c r="J320" s="71" t="s">
        <v>5</v>
      </c>
      <c r="K320" s="71" t="s">
        <v>4</v>
      </c>
      <c r="L320" s="67" t="s">
        <v>5</v>
      </c>
      <c r="M320" s="71" t="s">
        <v>4</v>
      </c>
      <c r="N320" s="67" t="s">
        <v>5</v>
      </c>
      <c r="O320" s="68" t="s">
        <v>4</v>
      </c>
      <c r="P320" s="71" t="s">
        <v>5</v>
      </c>
      <c r="Q320" s="68" t="s">
        <v>4</v>
      </c>
      <c r="R320" s="72" t="s">
        <v>5</v>
      </c>
      <c r="S320" s="72" t="s">
        <v>4</v>
      </c>
      <c r="T320" s="72" t="s">
        <v>5</v>
      </c>
      <c r="U320" s="72" t="s">
        <v>4</v>
      </c>
      <c r="V320" s="71" t="s">
        <v>5</v>
      </c>
      <c r="W320" s="72" t="s">
        <v>4</v>
      </c>
      <c r="X320" s="71" t="s">
        <v>5</v>
      </c>
      <c r="Y320" s="68" t="s">
        <v>4</v>
      </c>
      <c r="Z320" s="71" t="s">
        <v>5</v>
      </c>
      <c r="AA320" s="68" t="s">
        <v>4</v>
      </c>
      <c r="AB320" s="71" t="s">
        <v>5</v>
      </c>
      <c r="AC320" s="68" t="s">
        <v>4</v>
      </c>
      <c r="AD320" s="71" t="s">
        <v>5</v>
      </c>
    </row>
    <row r="321" spans="2:50" ht="28.5" customHeight="1" x14ac:dyDescent="0.3">
      <c r="B321" s="10" t="s">
        <v>1</v>
      </c>
      <c r="C321" s="16">
        <v>2736</v>
      </c>
      <c r="D321" s="23">
        <v>100</v>
      </c>
      <c r="E321" s="16">
        <v>2902</v>
      </c>
      <c r="F321" s="23">
        <v>100</v>
      </c>
      <c r="G321" s="16">
        <v>3103</v>
      </c>
      <c r="H321" s="23">
        <v>100</v>
      </c>
      <c r="I321" s="16">
        <v>3268</v>
      </c>
      <c r="J321" s="23">
        <v>100</v>
      </c>
      <c r="K321" s="16">
        <v>3253</v>
      </c>
      <c r="L321" s="23">
        <v>100</v>
      </c>
      <c r="M321" s="16">
        <v>3242</v>
      </c>
      <c r="N321" s="23">
        <v>100</v>
      </c>
      <c r="O321" s="16">
        <v>3227</v>
      </c>
      <c r="P321" s="23">
        <v>100</v>
      </c>
      <c r="Q321" s="16">
        <v>2708</v>
      </c>
      <c r="R321" s="23">
        <v>100</v>
      </c>
      <c r="S321" s="16">
        <v>2644</v>
      </c>
      <c r="T321" s="23">
        <v>100</v>
      </c>
      <c r="U321" s="16">
        <v>2895</v>
      </c>
      <c r="V321" s="23">
        <v>100</v>
      </c>
      <c r="W321" s="16">
        <v>2998</v>
      </c>
      <c r="X321" s="23">
        <v>100</v>
      </c>
      <c r="Y321" s="16">
        <v>3141</v>
      </c>
      <c r="Z321" s="23">
        <v>100</v>
      </c>
      <c r="AA321" s="16">
        <v>3331</v>
      </c>
      <c r="AB321" s="23">
        <v>100</v>
      </c>
      <c r="AC321" s="16">
        <v>3248</v>
      </c>
      <c r="AD321" s="23">
        <v>100</v>
      </c>
      <c r="AF321" s="95"/>
      <c r="AH321" s="95"/>
      <c r="AJ321" s="95"/>
      <c r="AL321" s="95"/>
      <c r="AN321" s="95"/>
      <c r="AP321" s="95"/>
      <c r="AR321" s="95"/>
      <c r="AT321" s="95"/>
      <c r="AV321" s="95"/>
      <c r="AX321" s="95"/>
    </row>
    <row r="322" spans="2:50" ht="28.5" customHeight="1" x14ac:dyDescent="0.3">
      <c r="B322" s="11" t="s">
        <v>28</v>
      </c>
      <c r="C322" s="16">
        <v>1486</v>
      </c>
      <c r="D322" s="23">
        <f>C322*100/C321</f>
        <v>54.312865497076025</v>
      </c>
      <c r="E322" s="16">
        <v>1957</v>
      </c>
      <c r="F322" s="23">
        <f>E322*100/E321</f>
        <v>67.436250861474846</v>
      </c>
      <c r="G322" s="16">
        <v>1991</v>
      </c>
      <c r="H322" s="23">
        <f>G322*100/G321</f>
        <v>64.163712536255233</v>
      </c>
      <c r="I322" s="16">
        <v>1678</v>
      </c>
      <c r="J322" s="23">
        <f>I322*100/I321</f>
        <v>51.346389228886167</v>
      </c>
      <c r="K322" s="16">
        <v>1757</v>
      </c>
      <c r="L322" s="23">
        <f>K322*100/K321</f>
        <v>54.011681524746386</v>
      </c>
      <c r="M322" s="16">
        <v>1781</v>
      </c>
      <c r="N322" s="23">
        <f>M322*100/M321</f>
        <v>54.935225169648362</v>
      </c>
      <c r="O322" s="16">
        <v>1620</v>
      </c>
      <c r="P322" s="23">
        <f>O322*100/O321</f>
        <v>50.201425472575146</v>
      </c>
      <c r="Q322" s="16">
        <v>1360</v>
      </c>
      <c r="R322" s="23">
        <f>Q322*100/Q321</f>
        <v>50.221565731166912</v>
      </c>
      <c r="S322" s="16">
        <v>1374</v>
      </c>
      <c r="T322" s="23">
        <f>S322*100/S321</f>
        <v>51.966717095310138</v>
      </c>
      <c r="U322" s="16">
        <v>1262</v>
      </c>
      <c r="V322" s="23">
        <f>U322*100/U321</f>
        <v>43.59240069084629</v>
      </c>
      <c r="W322" s="16">
        <v>1217</v>
      </c>
      <c r="X322" s="23">
        <f>W322*100/W321</f>
        <v>40.59372915276851</v>
      </c>
      <c r="Y322" s="16">
        <v>1338</v>
      </c>
      <c r="Z322" s="23">
        <f>Y322*100/Y321</f>
        <v>42.597898758357211</v>
      </c>
      <c r="AA322" s="16">
        <v>1464</v>
      </c>
      <c r="AB322" s="23">
        <f>AA322*100/AA321</f>
        <v>43.950765535875114</v>
      </c>
      <c r="AC322" s="16">
        <v>1280</v>
      </c>
      <c r="AD322" s="23">
        <f>AC322*100/AC321</f>
        <v>39.408866995073893</v>
      </c>
      <c r="AF322" s="95"/>
      <c r="AH322" s="95"/>
      <c r="AJ322" s="95"/>
      <c r="AL322" s="95"/>
      <c r="AN322" s="95"/>
      <c r="AP322" s="95"/>
      <c r="AR322" s="95"/>
      <c r="AT322" s="95"/>
      <c r="AV322" s="95"/>
      <c r="AX322" s="95"/>
    </row>
    <row r="323" spans="2:50" ht="28.5" customHeight="1" x14ac:dyDescent="0.3">
      <c r="B323" s="11" t="s">
        <v>2</v>
      </c>
      <c r="C323" s="16">
        <v>13</v>
      </c>
      <c r="D323" s="23">
        <f t="shared" ref="D323" si="18">C323*100/C322</f>
        <v>0.87483176312247646</v>
      </c>
      <c r="E323" s="16">
        <v>8</v>
      </c>
      <c r="F323" s="23">
        <f t="shared" ref="F323" si="19">E323*100/E322</f>
        <v>0.40878896269800713</v>
      </c>
      <c r="G323" s="16">
        <v>11</v>
      </c>
      <c r="H323" s="23">
        <f>G323*100/G322</f>
        <v>0.5524861878453039</v>
      </c>
      <c r="I323" s="16">
        <v>26</v>
      </c>
      <c r="J323" s="23">
        <f>I323*100/I322</f>
        <v>1.5494636471990464</v>
      </c>
      <c r="K323" s="16">
        <v>30</v>
      </c>
      <c r="L323" s="23">
        <f>K323*100/K322</f>
        <v>1.707455890722823</v>
      </c>
      <c r="M323" s="16">
        <v>19</v>
      </c>
      <c r="N323" s="23">
        <f>M323*100/M322</f>
        <v>1.0668163952835485</v>
      </c>
      <c r="O323" s="16">
        <v>22</v>
      </c>
      <c r="P323" s="23">
        <f>O323*100/O322</f>
        <v>1.3580246913580247</v>
      </c>
      <c r="Q323" s="16">
        <v>26</v>
      </c>
      <c r="R323" s="23">
        <f>Q323*100/Q322</f>
        <v>1.911764705882353</v>
      </c>
      <c r="S323" s="16">
        <v>13</v>
      </c>
      <c r="T323" s="23">
        <f>S323*100/S322</f>
        <v>0.94614264919941771</v>
      </c>
      <c r="U323" s="16">
        <v>22</v>
      </c>
      <c r="V323" s="23">
        <f>U323*100/U322</f>
        <v>1.7432646592709984</v>
      </c>
      <c r="W323" s="16">
        <v>13</v>
      </c>
      <c r="X323" s="23">
        <f>W323*100/W322</f>
        <v>1.0682004930156122</v>
      </c>
      <c r="Y323" s="16">
        <v>14</v>
      </c>
      <c r="Z323" s="23">
        <f>Y323*100/Y322</f>
        <v>1.0463378176382661</v>
      </c>
      <c r="AA323" s="16">
        <v>15</v>
      </c>
      <c r="AB323" s="23">
        <f>AA323*100/AA322</f>
        <v>1.0245901639344261</v>
      </c>
      <c r="AC323" s="16">
        <v>7</v>
      </c>
      <c r="AD323" s="23">
        <f>AC323*100/AC322</f>
        <v>0.546875</v>
      </c>
      <c r="AF323" s="95"/>
      <c r="AH323" s="95"/>
      <c r="AJ323" s="95"/>
      <c r="AL323" s="95"/>
      <c r="AN323" s="95"/>
      <c r="AP323" s="95"/>
      <c r="AR323" s="95"/>
      <c r="AT323" s="95"/>
      <c r="AV323" s="95"/>
      <c r="AX323" s="95"/>
    </row>
    <row r="324" spans="2:50" ht="28.5" customHeight="1" x14ac:dyDescent="0.3">
      <c r="B324" s="6" t="s">
        <v>3</v>
      </c>
      <c r="C324" s="22">
        <v>23</v>
      </c>
      <c r="D324" s="23">
        <f>C324*100/C322</f>
        <v>1.5477792732166891</v>
      </c>
      <c r="E324" s="22">
        <v>15</v>
      </c>
      <c r="F324" s="23">
        <f>E324*100/E322</f>
        <v>0.76647930505876338</v>
      </c>
      <c r="G324" s="22">
        <v>29</v>
      </c>
      <c r="H324" s="23">
        <f>G324*100/G322</f>
        <v>1.4565544952285283</v>
      </c>
      <c r="I324" s="22">
        <v>24</v>
      </c>
      <c r="J324" s="23">
        <f>I324*100/I322</f>
        <v>1.4302741358760429</v>
      </c>
      <c r="K324" s="16">
        <v>18</v>
      </c>
      <c r="L324" s="23">
        <f>K324*100/K322</f>
        <v>1.0244735344336937</v>
      </c>
      <c r="M324" s="16">
        <v>19</v>
      </c>
      <c r="N324" s="23">
        <f>M324*100/M322</f>
        <v>1.0668163952835485</v>
      </c>
      <c r="O324" s="16">
        <v>20</v>
      </c>
      <c r="P324" s="23">
        <f>O324*100/O322</f>
        <v>1.2345679012345678</v>
      </c>
      <c r="Q324" s="16">
        <v>19</v>
      </c>
      <c r="R324" s="23">
        <f>Q324*100/Q322</f>
        <v>1.3970588235294117</v>
      </c>
      <c r="S324" s="16">
        <v>16</v>
      </c>
      <c r="T324" s="23">
        <f>S324*100/S322</f>
        <v>1.1644832605531295</v>
      </c>
      <c r="U324" s="25">
        <v>21</v>
      </c>
      <c r="V324" s="23">
        <f>U324*100/U322</f>
        <v>1.6640253565768621</v>
      </c>
      <c r="W324" s="25">
        <v>43</v>
      </c>
      <c r="X324" s="23">
        <f>W324*100/W322</f>
        <v>3.5332785538208711</v>
      </c>
      <c r="Y324" s="25">
        <v>37</v>
      </c>
      <c r="Z324" s="23">
        <f>Y324*100/Y322</f>
        <v>2.7653213751868462</v>
      </c>
      <c r="AA324" s="25">
        <v>27</v>
      </c>
      <c r="AB324" s="23">
        <f>AA324*100/AA322</f>
        <v>1.8442622950819672</v>
      </c>
      <c r="AC324" s="25">
        <v>43</v>
      </c>
      <c r="AD324" s="23">
        <f>AC324*100/AC322</f>
        <v>3.359375</v>
      </c>
      <c r="AF324" s="95"/>
      <c r="AH324" s="95"/>
      <c r="AJ324" s="95"/>
      <c r="AL324" s="95"/>
      <c r="AN324" s="95"/>
      <c r="AP324" s="95"/>
      <c r="AR324" s="95"/>
      <c r="AT324" s="95"/>
      <c r="AV324" s="95"/>
      <c r="AX324" s="95"/>
    </row>
    <row r="325" spans="2:50" ht="28.5" customHeight="1" x14ac:dyDescent="0.3">
      <c r="B325" s="6" t="s">
        <v>130</v>
      </c>
      <c r="C325" s="16">
        <f>+C322-C323-C324-SUM(C326:C348)</f>
        <v>-3</v>
      </c>
      <c r="D325" s="23">
        <f>+D321-D323-D324-SUM(D326:D348)</f>
        <v>-0.20188425302826829</v>
      </c>
      <c r="E325" s="22">
        <f t="shared" ref="E325" si="20">+E322-E323-E324-SUM(E326:E348)</f>
        <v>0</v>
      </c>
      <c r="F325" s="23">
        <f t="shared" ref="F325" si="21">+F321-F323-F324-SUM(F326:F348)</f>
        <v>0</v>
      </c>
      <c r="G325" s="22">
        <f t="shared" ref="G325" si="22">+G322-G323-G324-SUM(G326:G348)</f>
        <v>0</v>
      </c>
      <c r="H325" s="23">
        <f t="shared" ref="H325" si="23">+H321-H323-H324-SUM(H326:H348)</f>
        <v>0</v>
      </c>
      <c r="I325" s="22">
        <f t="shared" ref="I325" si="24">+I322-I323-I324-SUM(I326:I348)</f>
        <v>0</v>
      </c>
      <c r="J325" s="23">
        <f t="shared" ref="J325" si="25">+J321-J323-J324-SUM(J326:J348)</f>
        <v>0</v>
      </c>
      <c r="K325" s="22">
        <f t="shared" ref="K325" si="26">+K322-K323-K324-SUM(K326:K348)</f>
        <v>0</v>
      </c>
      <c r="L325" s="23">
        <f t="shared" ref="L325" si="27">+L321-L323-L324-SUM(L326:L348)</f>
        <v>0</v>
      </c>
      <c r="M325" s="22">
        <f t="shared" ref="M325" si="28">+M322-M323-M324-SUM(M326:M348)</f>
        <v>0</v>
      </c>
      <c r="N325" s="23">
        <f t="shared" ref="N325" si="29">+N321-N323-N324-SUM(N326:N348)</f>
        <v>0</v>
      </c>
      <c r="O325" s="22">
        <f t="shared" ref="O325" si="30">+O322-O323-O324-SUM(O326:O348)</f>
        <v>0</v>
      </c>
      <c r="P325" s="23">
        <f t="shared" ref="P325" si="31">+P321-P323-P324-SUM(P326:P348)</f>
        <v>0</v>
      </c>
      <c r="Q325" s="22">
        <f t="shared" ref="Q325" si="32">+Q322-Q323-Q324-SUM(Q326:Q348)</f>
        <v>0</v>
      </c>
      <c r="R325" s="23">
        <f t="shared" ref="R325" si="33">+R321-R323-R324-SUM(R326:R348)</f>
        <v>0</v>
      </c>
      <c r="S325" s="22">
        <f t="shared" ref="S325" si="34">+S322-S323-S324-SUM(S326:S348)</f>
        <v>0</v>
      </c>
      <c r="T325" s="23">
        <f t="shared" ref="T325" si="35">+T321-T323-T324-SUM(T326:T348)</f>
        <v>0</v>
      </c>
      <c r="U325" s="22">
        <f t="shared" ref="U325" si="36">+U322-U323-U324-SUM(U326:U348)</f>
        <v>0</v>
      </c>
      <c r="V325" s="23">
        <f t="shared" ref="V325" si="37">+V321-V323-V324-SUM(V326:V348)</f>
        <v>0</v>
      </c>
      <c r="W325" s="22">
        <f t="shared" ref="W325" si="38">+W322-W323-W324-SUM(W326:W348)</f>
        <v>0</v>
      </c>
      <c r="X325" s="23">
        <f t="shared" ref="X325" si="39">+X321-X323-X324-SUM(X326:X348)</f>
        <v>0</v>
      </c>
      <c r="Y325" s="22">
        <f t="shared" ref="Y325" si="40">+Y322-Y323-Y324-SUM(Y326:Y348)</f>
        <v>0</v>
      </c>
      <c r="Z325" s="23">
        <f t="shared" ref="Z325" si="41">+Z321-Z323-Z324-SUM(Z326:Z348)</f>
        <v>0</v>
      </c>
      <c r="AA325" s="22">
        <f t="shared" ref="AA325" si="42">+AA322-AA323-AA324-SUM(AA326:AA348)</f>
        <v>0</v>
      </c>
      <c r="AB325" s="23">
        <f t="shared" ref="AB325:AD325" si="43">+AB321-AB323-AB324-SUM(AB326:AB348)</f>
        <v>0</v>
      </c>
      <c r="AC325" s="22">
        <v>0</v>
      </c>
      <c r="AD325" s="23">
        <f t="shared" si="43"/>
        <v>0</v>
      </c>
      <c r="AF325" s="95"/>
      <c r="AH325" s="95"/>
      <c r="AJ325" s="95"/>
      <c r="AL325" s="95"/>
      <c r="AN325" s="95"/>
      <c r="AP325" s="95"/>
      <c r="AR325" s="95"/>
      <c r="AT325" s="95"/>
      <c r="AV325" s="95"/>
      <c r="AX325" s="95"/>
    </row>
    <row r="326" spans="2:50" ht="28.5" customHeight="1" x14ac:dyDescent="0.3">
      <c r="B326" s="12" t="s">
        <v>6</v>
      </c>
      <c r="C326" s="9"/>
      <c r="D326" s="8"/>
      <c r="E326" s="16">
        <v>66</v>
      </c>
      <c r="F326" s="23">
        <f>E326*100/E322</f>
        <v>3.372508942258559</v>
      </c>
      <c r="G326" s="16">
        <v>95</v>
      </c>
      <c r="H326" s="23">
        <f>G326*100/G322</f>
        <v>4.7714716223003517</v>
      </c>
      <c r="I326" s="63">
        <v>72</v>
      </c>
      <c r="J326" s="24">
        <f>I326*100/I322</f>
        <v>4.2908224076281289</v>
      </c>
      <c r="K326" s="7"/>
      <c r="L326" s="8"/>
      <c r="M326" s="8"/>
      <c r="N326" s="8"/>
      <c r="O326" s="8"/>
      <c r="P326" s="8"/>
      <c r="Q326" s="8"/>
      <c r="R326" s="8"/>
      <c r="S326" s="7"/>
      <c r="T326" s="8"/>
      <c r="U326" s="8"/>
      <c r="V326" s="8"/>
      <c r="W326" s="8"/>
      <c r="X326" s="8"/>
      <c r="Y326" s="8"/>
      <c r="Z326" s="8"/>
      <c r="AA326" s="8"/>
      <c r="AB326" s="8"/>
      <c r="AC326" s="8"/>
      <c r="AD326" s="8"/>
      <c r="AF326" s="95"/>
      <c r="AH326" s="95"/>
      <c r="AJ326" s="95"/>
      <c r="AL326" s="95"/>
      <c r="AN326" s="95"/>
      <c r="AP326" s="95"/>
      <c r="AR326" s="95"/>
      <c r="AT326" s="95"/>
      <c r="AV326" s="95"/>
      <c r="AX326" s="95"/>
    </row>
    <row r="327" spans="2:50" ht="28.5" customHeight="1" x14ac:dyDescent="0.3">
      <c r="B327" s="11" t="s">
        <v>7</v>
      </c>
      <c r="C327" s="9"/>
      <c r="D327" s="8"/>
      <c r="E327" s="7"/>
      <c r="F327" s="8"/>
      <c r="G327" s="7"/>
      <c r="H327" s="8"/>
      <c r="I327" s="7"/>
      <c r="J327" s="8"/>
      <c r="K327" s="7"/>
      <c r="L327" s="8"/>
      <c r="M327" s="8"/>
      <c r="N327" s="8"/>
      <c r="O327" s="8"/>
      <c r="P327" s="8"/>
      <c r="Q327" s="8"/>
      <c r="R327" s="8"/>
      <c r="S327" s="16">
        <v>55</v>
      </c>
      <c r="T327" s="23">
        <f>S327*100/S322</f>
        <v>4.0029112081513825</v>
      </c>
      <c r="U327" s="25">
        <v>49</v>
      </c>
      <c r="V327" s="23">
        <f>U327*100/U322</f>
        <v>3.8827258320126781</v>
      </c>
      <c r="W327" s="7"/>
      <c r="X327" s="8"/>
      <c r="Y327" s="7"/>
      <c r="Z327" s="8"/>
      <c r="AA327" s="7"/>
      <c r="AB327" s="8"/>
      <c r="AC327" s="7"/>
      <c r="AD327" s="8"/>
      <c r="AF327" s="95"/>
      <c r="AH327" s="95"/>
      <c r="AJ327" s="95"/>
      <c r="AL327" s="95"/>
      <c r="AN327" s="95"/>
      <c r="AP327" s="95"/>
      <c r="AR327" s="95"/>
      <c r="AT327" s="95"/>
      <c r="AV327" s="95"/>
      <c r="AX327" s="95"/>
    </row>
    <row r="328" spans="2:50" ht="28.5" customHeight="1" x14ac:dyDescent="0.3">
      <c r="B328" s="12" t="s">
        <v>29</v>
      </c>
      <c r="C328" s="22">
        <v>414</v>
      </c>
      <c r="D328" s="23">
        <f>C328*100/C322</f>
        <v>27.860026917900402</v>
      </c>
      <c r="E328" s="25">
        <v>279</v>
      </c>
      <c r="F328" s="24">
        <f>E328*100/E322</f>
        <v>14.256515074092999</v>
      </c>
      <c r="G328" s="25">
        <v>266</v>
      </c>
      <c r="H328" s="24">
        <f>G328*100/G322</f>
        <v>13.360120542440985</v>
      </c>
      <c r="I328" s="25">
        <v>210</v>
      </c>
      <c r="J328" s="24">
        <f>I328*100/I322</f>
        <v>12.514898688915375</v>
      </c>
      <c r="K328" s="7"/>
      <c r="L328" s="8"/>
      <c r="M328" s="8"/>
      <c r="N328" s="8"/>
      <c r="O328" s="8"/>
      <c r="P328" s="8"/>
      <c r="Q328" s="8"/>
      <c r="R328" s="8"/>
      <c r="S328" s="7"/>
      <c r="T328" s="8"/>
      <c r="U328" s="8"/>
      <c r="V328" s="8"/>
      <c r="W328" s="8"/>
      <c r="X328" s="8"/>
      <c r="Y328" s="8"/>
      <c r="Z328" s="8"/>
      <c r="AA328" s="8"/>
      <c r="AB328" s="8"/>
      <c r="AC328" s="8"/>
      <c r="AD328" s="8"/>
      <c r="AF328" s="95"/>
      <c r="AH328" s="95"/>
      <c r="AJ328" s="95"/>
      <c r="AL328" s="95"/>
      <c r="AN328" s="95"/>
      <c r="AP328" s="95"/>
      <c r="AR328" s="95"/>
      <c r="AT328" s="95"/>
      <c r="AV328" s="95"/>
      <c r="AX328" s="95"/>
    </row>
    <row r="329" spans="2:50" ht="28.5" customHeight="1" x14ac:dyDescent="0.3">
      <c r="B329" s="12" t="s">
        <v>8</v>
      </c>
      <c r="C329" s="7"/>
      <c r="D329" s="8"/>
      <c r="E329" s="8"/>
      <c r="F329" s="8"/>
      <c r="G329" s="8"/>
      <c r="H329" s="8"/>
      <c r="I329" s="8"/>
      <c r="J329" s="8"/>
      <c r="K329" s="7"/>
      <c r="L329" s="8"/>
      <c r="M329" s="16">
        <v>277</v>
      </c>
      <c r="N329" s="23">
        <f>M329*100/M322</f>
        <v>15.553060078607524</v>
      </c>
      <c r="O329" s="16">
        <v>140</v>
      </c>
      <c r="P329" s="23">
        <f>O329*100/O322</f>
        <v>8.6419753086419746</v>
      </c>
      <c r="Q329" s="8"/>
      <c r="R329" s="8"/>
      <c r="S329" s="16">
        <v>156</v>
      </c>
      <c r="T329" s="23">
        <f>S329*100/S322</f>
        <v>11.353711790393014</v>
      </c>
      <c r="U329" s="25">
        <v>233</v>
      </c>
      <c r="V329" s="23">
        <f>U329*100/U322</f>
        <v>18.462757527733757</v>
      </c>
      <c r="W329" s="25">
        <v>226</v>
      </c>
      <c r="X329" s="23">
        <f>W329*100/W322</f>
        <v>18.570254724732951</v>
      </c>
      <c r="Y329" s="25">
        <v>139</v>
      </c>
      <c r="Z329" s="23">
        <f>Y329*100/Y322</f>
        <v>10.388639760837071</v>
      </c>
      <c r="AA329" s="8"/>
      <c r="AB329" s="8"/>
      <c r="AC329" s="8"/>
      <c r="AD329" s="8"/>
      <c r="AF329" s="95"/>
      <c r="AH329" s="95"/>
      <c r="AJ329" s="95"/>
      <c r="AL329" s="95"/>
      <c r="AN329" s="95"/>
      <c r="AP329" s="95"/>
      <c r="AR329" s="95"/>
      <c r="AT329" s="95"/>
      <c r="AV329" s="95"/>
      <c r="AX329" s="95"/>
    </row>
    <row r="330" spans="2:50" ht="28.5" customHeight="1" x14ac:dyDescent="0.3">
      <c r="B330" s="12" t="s">
        <v>10</v>
      </c>
      <c r="C330" s="7"/>
      <c r="D330" s="8"/>
      <c r="E330" s="9"/>
      <c r="F330" s="8"/>
      <c r="G330" s="8"/>
      <c r="H330" s="8"/>
      <c r="I330" s="8"/>
      <c r="J330" s="8"/>
      <c r="K330" s="7"/>
      <c r="L330" s="8"/>
      <c r="M330" s="8"/>
      <c r="N330" s="8"/>
      <c r="O330" s="8"/>
      <c r="P330" s="8"/>
      <c r="Q330" s="8"/>
      <c r="R330" s="8"/>
      <c r="S330" s="7"/>
      <c r="T330" s="8"/>
      <c r="U330" s="7"/>
      <c r="V330" s="8"/>
      <c r="W330" s="7"/>
      <c r="X330" s="8"/>
      <c r="Y330" s="7"/>
      <c r="Z330" s="8"/>
      <c r="AA330" s="25">
        <v>47</v>
      </c>
      <c r="AB330" s="23">
        <f>AA330*100/AA322</f>
        <v>3.2103825136612021</v>
      </c>
      <c r="AC330" s="25">
        <v>144</v>
      </c>
      <c r="AD330" s="23">
        <f>AC330*100/AC322</f>
        <v>11.25</v>
      </c>
      <c r="AF330" s="95"/>
      <c r="AH330" s="95"/>
      <c r="AJ330" s="95"/>
      <c r="AL330" s="95"/>
      <c r="AN330" s="95"/>
      <c r="AP330" s="95"/>
      <c r="AR330" s="95"/>
      <c r="AT330" s="95"/>
      <c r="AV330" s="95"/>
      <c r="AX330" s="95"/>
    </row>
    <row r="331" spans="2:50" ht="28.5" customHeight="1" x14ac:dyDescent="0.3">
      <c r="B331" s="12" t="s">
        <v>31</v>
      </c>
      <c r="C331" s="25">
        <v>51</v>
      </c>
      <c r="D331" s="24">
        <f>C331*100/C322</f>
        <v>3.4320323014804845</v>
      </c>
      <c r="E331" s="9"/>
      <c r="F331" s="8"/>
      <c r="G331" s="8"/>
      <c r="H331" s="8"/>
      <c r="I331" s="7"/>
      <c r="J331" s="8"/>
      <c r="K331" s="7"/>
      <c r="L331" s="8"/>
      <c r="M331" s="8"/>
      <c r="N331" s="8"/>
      <c r="O331" s="8"/>
      <c r="P331" s="8"/>
      <c r="Q331" s="8"/>
      <c r="R331" s="8"/>
      <c r="S331" s="7"/>
      <c r="T331" s="8"/>
      <c r="U331" s="7"/>
      <c r="V331" s="8"/>
      <c r="W331" s="7"/>
      <c r="X331" s="8"/>
      <c r="Y331" s="7"/>
      <c r="Z331" s="8"/>
      <c r="AA331" s="7"/>
      <c r="AB331" s="8"/>
      <c r="AC331" s="7"/>
      <c r="AD331" s="8"/>
      <c r="AF331" s="95"/>
      <c r="AH331" s="95"/>
      <c r="AJ331" s="95"/>
      <c r="AL331" s="95"/>
      <c r="AN331" s="95"/>
      <c r="AP331" s="95"/>
      <c r="AR331" s="95"/>
      <c r="AT331" s="95"/>
      <c r="AV331" s="95"/>
      <c r="AX331" s="95"/>
    </row>
    <row r="332" spans="2:50" ht="28.5" customHeight="1" x14ac:dyDescent="0.3">
      <c r="B332" s="12" t="s">
        <v>30</v>
      </c>
      <c r="C332" s="25">
        <v>57</v>
      </c>
      <c r="D332" s="24">
        <f>C332*100/C322</f>
        <v>3.8358008075370122</v>
      </c>
      <c r="E332" s="9"/>
      <c r="F332" s="8"/>
      <c r="G332" s="8"/>
      <c r="H332" s="8"/>
      <c r="I332" s="7"/>
      <c r="J332" s="8"/>
      <c r="K332" s="7"/>
      <c r="L332" s="8"/>
      <c r="M332" s="8"/>
      <c r="N332" s="8"/>
      <c r="O332" s="8"/>
      <c r="P332" s="8"/>
      <c r="Q332" s="8"/>
      <c r="R332" s="8"/>
      <c r="S332" s="7"/>
      <c r="T332" s="8"/>
      <c r="U332" s="7"/>
      <c r="V332" s="8"/>
      <c r="W332" s="7"/>
      <c r="X332" s="8"/>
      <c r="Y332" s="7"/>
      <c r="Z332" s="8"/>
      <c r="AA332" s="7"/>
      <c r="AB332" s="8"/>
      <c r="AC332" s="7"/>
      <c r="AD332" s="8"/>
      <c r="AF332" s="95"/>
      <c r="AH332" s="95"/>
      <c r="AJ332" s="95"/>
      <c r="AL332" s="95"/>
      <c r="AN332" s="95"/>
      <c r="AP332" s="95"/>
      <c r="AR332" s="95"/>
      <c r="AT332" s="95"/>
      <c r="AV332" s="95"/>
      <c r="AX332" s="95"/>
    </row>
    <row r="333" spans="2:50" ht="28.5" customHeight="1" x14ac:dyDescent="0.3">
      <c r="B333" s="12" t="s">
        <v>11</v>
      </c>
      <c r="C333" s="7"/>
      <c r="D333" s="8"/>
      <c r="E333" s="9"/>
      <c r="F333" s="8"/>
      <c r="G333" s="8"/>
      <c r="H333" s="8"/>
      <c r="I333" s="8"/>
      <c r="J333" s="8"/>
      <c r="K333" s="7"/>
      <c r="L333" s="8"/>
      <c r="M333" s="8"/>
      <c r="N333" s="8"/>
      <c r="O333" s="8"/>
      <c r="P333" s="8"/>
      <c r="Q333" s="8"/>
      <c r="R333" s="8"/>
      <c r="S333" s="7"/>
      <c r="T333" s="8"/>
      <c r="U333" s="7"/>
      <c r="V333" s="8"/>
      <c r="W333" s="7"/>
      <c r="X333" s="8"/>
      <c r="Y333" s="7"/>
      <c r="Z333" s="8"/>
      <c r="AA333" s="25">
        <v>32</v>
      </c>
      <c r="AB333" s="23">
        <f>AA333*100/AA322</f>
        <v>2.1857923497267762</v>
      </c>
      <c r="AC333" s="7"/>
      <c r="AD333" s="7">
        <f>AC333*100/AC322</f>
        <v>0</v>
      </c>
      <c r="AF333" s="95"/>
      <c r="AH333" s="95"/>
      <c r="AJ333" s="95"/>
      <c r="AL333" s="95"/>
      <c r="AN333" s="95"/>
      <c r="AP333" s="95"/>
      <c r="AR333" s="95"/>
      <c r="AT333" s="95"/>
      <c r="AV333" s="95"/>
      <c r="AX333" s="95"/>
    </row>
    <row r="334" spans="2:50" ht="28.5" customHeight="1" x14ac:dyDescent="0.3">
      <c r="B334" s="12" t="s">
        <v>12</v>
      </c>
      <c r="C334" s="7"/>
      <c r="D334" s="8"/>
      <c r="E334" s="9"/>
      <c r="F334" s="8"/>
      <c r="G334" s="8"/>
      <c r="H334" s="8"/>
      <c r="I334" s="8"/>
      <c r="J334" s="8"/>
      <c r="K334" s="7"/>
      <c r="L334" s="8"/>
      <c r="M334" s="8"/>
      <c r="N334" s="8"/>
      <c r="O334" s="8"/>
      <c r="P334" s="8"/>
      <c r="Q334" s="8"/>
      <c r="R334" s="8"/>
      <c r="S334" s="7"/>
      <c r="T334" s="8"/>
      <c r="U334" s="7"/>
      <c r="V334" s="8"/>
      <c r="W334" s="7"/>
      <c r="X334" s="8"/>
      <c r="Y334" s="7"/>
      <c r="Z334" s="8"/>
      <c r="AA334" s="7"/>
      <c r="AB334" s="7"/>
      <c r="AC334" s="25">
        <v>231</v>
      </c>
      <c r="AD334" s="23">
        <f>AC334*100/AC322</f>
        <v>18.046875</v>
      </c>
      <c r="AF334" s="95"/>
      <c r="AH334" s="95"/>
      <c r="AJ334" s="95"/>
      <c r="AL334" s="95"/>
      <c r="AN334" s="95"/>
      <c r="AP334" s="95"/>
      <c r="AR334" s="95"/>
      <c r="AT334" s="95"/>
      <c r="AV334" s="95"/>
      <c r="AX334" s="95"/>
    </row>
    <row r="335" spans="2:50" ht="28.5" customHeight="1" x14ac:dyDescent="0.3">
      <c r="B335" s="12" t="s">
        <v>13</v>
      </c>
      <c r="C335" s="7"/>
      <c r="D335" s="8"/>
      <c r="E335" s="9"/>
      <c r="F335" s="8"/>
      <c r="G335" s="8"/>
      <c r="H335" s="8"/>
      <c r="I335" s="8"/>
      <c r="J335" s="8"/>
      <c r="K335" s="7"/>
      <c r="L335" s="8"/>
      <c r="M335" s="8"/>
      <c r="N335" s="8"/>
      <c r="O335" s="8"/>
      <c r="P335" s="8"/>
      <c r="Q335" s="8"/>
      <c r="R335" s="8"/>
      <c r="S335" s="7"/>
      <c r="T335" s="8"/>
      <c r="U335" s="25">
        <v>24</v>
      </c>
      <c r="V335" s="23">
        <f>U335*100/U322</f>
        <v>1.9017432646592709</v>
      </c>
      <c r="W335" s="7"/>
      <c r="X335" s="8"/>
      <c r="Y335" s="7"/>
      <c r="Z335" s="8"/>
      <c r="AA335" s="7"/>
      <c r="AB335" s="8"/>
      <c r="AC335" s="7"/>
      <c r="AD335" s="8"/>
      <c r="AF335" s="95"/>
      <c r="AH335" s="95"/>
      <c r="AJ335" s="95"/>
      <c r="AL335" s="95"/>
      <c r="AN335" s="95"/>
      <c r="AP335" s="95"/>
      <c r="AR335" s="95"/>
      <c r="AT335" s="95"/>
      <c r="AV335" s="95"/>
      <c r="AX335" s="95"/>
    </row>
    <row r="336" spans="2:50" ht="28.5" customHeight="1" x14ac:dyDescent="0.3">
      <c r="B336" s="12" t="s">
        <v>44</v>
      </c>
      <c r="C336" s="7"/>
      <c r="D336" s="8"/>
      <c r="E336" s="9"/>
      <c r="F336" s="8"/>
      <c r="G336" s="8"/>
      <c r="H336" s="8"/>
      <c r="I336" s="8"/>
      <c r="J336" s="8"/>
      <c r="K336" s="7"/>
      <c r="L336" s="8"/>
      <c r="M336" s="8"/>
      <c r="N336" s="8"/>
      <c r="O336" s="8"/>
      <c r="P336" s="8"/>
      <c r="Q336" s="8"/>
      <c r="R336" s="8"/>
      <c r="S336" s="7"/>
      <c r="T336" s="8"/>
      <c r="U336" s="8"/>
      <c r="V336" s="8"/>
      <c r="W336" s="8"/>
      <c r="X336" s="8"/>
      <c r="Y336" s="25">
        <v>28</v>
      </c>
      <c r="Z336" s="23">
        <f>Y336*100/Y322</f>
        <v>2.0926756352765321</v>
      </c>
      <c r="AA336" s="8"/>
      <c r="AB336" s="8"/>
      <c r="AC336" s="8"/>
      <c r="AD336" s="8"/>
      <c r="AF336" s="95"/>
      <c r="AH336" s="95"/>
      <c r="AJ336" s="95"/>
      <c r="AL336" s="95"/>
      <c r="AN336" s="95"/>
      <c r="AP336" s="95"/>
      <c r="AR336" s="95"/>
      <c r="AT336" s="95"/>
      <c r="AV336" s="95"/>
      <c r="AX336" s="95"/>
    </row>
    <row r="337" spans="2:50" ht="28.5" customHeight="1" x14ac:dyDescent="0.3">
      <c r="B337" s="12" t="s">
        <v>15</v>
      </c>
      <c r="C337" s="7"/>
      <c r="D337" s="8"/>
      <c r="E337" s="9"/>
      <c r="F337" s="8"/>
      <c r="G337" s="8"/>
      <c r="H337" s="8"/>
      <c r="I337" s="8"/>
      <c r="J337" s="8"/>
      <c r="K337" s="16">
        <v>51</v>
      </c>
      <c r="L337" s="23">
        <f>K337*100/K322</f>
        <v>2.9026750142287989</v>
      </c>
      <c r="M337" s="16">
        <v>32</v>
      </c>
      <c r="N337" s="23">
        <f>M337*100/M322</f>
        <v>1.7967434025828186</v>
      </c>
      <c r="O337" s="16">
        <v>78</v>
      </c>
      <c r="P337" s="23">
        <f>O337*100/O322</f>
        <v>4.8148148148148149</v>
      </c>
      <c r="Q337" s="16">
        <v>49</v>
      </c>
      <c r="R337" s="23">
        <f>Q337*100/Q322</f>
        <v>3.6029411764705883</v>
      </c>
      <c r="S337" s="16">
        <v>65</v>
      </c>
      <c r="T337" s="23">
        <f>S337*100/S322</f>
        <v>4.7307132459970891</v>
      </c>
      <c r="U337" s="25">
        <v>63</v>
      </c>
      <c r="V337" s="23">
        <f>U337*100/U322</f>
        <v>4.9920760697305866</v>
      </c>
      <c r="W337" s="25">
        <v>77</v>
      </c>
      <c r="X337" s="23">
        <f>W337*100/W322</f>
        <v>6.3270336894001646</v>
      </c>
      <c r="Y337" s="25">
        <v>40</v>
      </c>
      <c r="Z337" s="23">
        <f>Y337*100/Y322</f>
        <v>2.9895366218236172</v>
      </c>
      <c r="AA337" s="25">
        <v>35</v>
      </c>
      <c r="AB337" s="23">
        <f>AA337*100/AA322</f>
        <v>2.3907103825136611</v>
      </c>
      <c r="AC337" s="25">
        <v>28</v>
      </c>
      <c r="AD337" s="23">
        <f>AC337*100/AC322</f>
        <v>2.1875</v>
      </c>
      <c r="AF337" s="95"/>
      <c r="AH337" s="95"/>
      <c r="AJ337" s="95"/>
      <c r="AL337" s="95"/>
      <c r="AN337" s="95"/>
      <c r="AP337" s="95"/>
      <c r="AR337" s="95"/>
      <c r="AT337" s="95"/>
      <c r="AV337" s="95"/>
      <c r="AX337" s="95"/>
    </row>
    <row r="338" spans="2:50" ht="28.5" customHeight="1" x14ac:dyDescent="0.3">
      <c r="B338" s="12" t="s">
        <v>19</v>
      </c>
      <c r="C338" s="16">
        <v>601</v>
      </c>
      <c r="D338" s="23">
        <f>C338*100/C322</f>
        <v>40.444145356662183</v>
      </c>
      <c r="E338" s="16">
        <v>1175</v>
      </c>
      <c r="F338" s="23">
        <f>E338*100/E322</f>
        <v>60.040878896269803</v>
      </c>
      <c r="G338" s="16">
        <v>940</v>
      </c>
      <c r="H338" s="23">
        <f>G338*100/G322</f>
        <v>47.212456052235055</v>
      </c>
      <c r="I338" s="16">
        <v>952</v>
      </c>
      <c r="J338" s="23">
        <f>I338*100/I322</f>
        <v>56.734207389749699</v>
      </c>
      <c r="K338" s="16">
        <v>844</v>
      </c>
      <c r="L338" s="23">
        <f>K338*100/K322</f>
        <v>48.036425725668757</v>
      </c>
      <c r="M338" s="16">
        <v>843</v>
      </c>
      <c r="N338" s="23">
        <f>M338*100/M322</f>
        <v>47.332959011791125</v>
      </c>
      <c r="O338" s="16">
        <v>897</v>
      </c>
      <c r="P338" s="23">
        <f>O338*100/O322</f>
        <v>55.370370370370374</v>
      </c>
      <c r="Q338" s="16">
        <v>832</v>
      </c>
      <c r="R338" s="23">
        <f>Q338*100/Q322</f>
        <v>61.176470588235297</v>
      </c>
      <c r="S338" s="16">
        <v>747</v>
      </c>
      <c r="T338" s="23">
        <f>S338*100/S322</f>
        <v>54.366812227074234</v>
      </c>
      <c r="U338" s="25">
        <v>662</v>
      </c>
      <c r="V338" s="23">
        <f>U338*100/U322</f>
        <v>52.456418383518226</v>
      </c>
      <c r="W338" s="25">
        <v>430</v>
      </c>
      <c r="X338" s="23">
        <f>W338*100/W322</f>
        <v>35.332785538208711</v>
      </c>
      <c r="Y338" s="25">
        <v>586</v>
      </c>
      <c r="Z338" s="23">
        <f>Y338*100/Y322</f>
        <v>43.79671150971599</v>
      </c>
      <c r="AA338" s="8"/>
      <c r="AB338" s="8"/>
      <c r="AC338" s="8"/>
      <c r="AD338" s="8"/>
      <c r="AF338" s="95"/>
      <c r="AH338" s="95"/>
      <c r="AJ338" s="95"/>
      <c r="AL338" s="95"/>
      <c r="AN338" s="95"/>
      <c r="AP338" s="95"/>
      <c r="AR338" s="95"/>
      <c r="AT338" s="95"/>
      <c r="AV338" s="95"/>
      <c r="AX338" s="95"/>
    </row>
    <row r="339" spans="2:50" ht="28.5" customHeight="1" x14ac:dyDescent="0.3">
      <c r="B339" s="64" t="s">
        <v>47</v>
      </c>
      <c r="C339" s="7"/>
      <c r="D339" s="8"/>
      <c r="E339" s="7"/>
      <c r="F339" s="8"/>
      <c r="G339" s="7"/>
      <c r="H339" s="8"/>
      <c r="I339" s="7"/>
      <c r="J339" s="8"/>
      <c r="K339" s="7"/>
      <c r="L339" s="8"/>
      <c r="M339" s="7"/>
      <c r="N339" s="8"/>
      <c r="O339" s="7"/>
      <c r="P339" s="8"/>
      <c r="Q339" s="7"/>
      <c r="R339" s="8"/>
      <c r="S339" s="7"/>
      <c r="T339" s="8"/>
      <c r="U339" s="7"/>
      <c r="V339" s="8"/>
      <c r="W339" s="7"/>
      <c r="X339" s="8"/>
      <c r="Y339" s="7"/>
      <c r="Z339" s="8"/>
      <c r="AA339" s="25">
        <v>841</v>
      </c>
      <c r="AB339" s="23">
        <f>AA339*100/AA322</f>
        <v>57.44535519125683</v>
      </c>
      <c r="AC339" s="25">
        <v>667</v>
      </c>
      <c r="AD339" s="23">
        <f>AC339*100/AC322</f>
        <v>52.109375</v>
      </c>
      <c r="AF339" s="95"/>
      <c r="AH339" s="95"/>
      <c r="AJ339" s="95"/>
      <c r="AL339" s="95"/>
      <c r="AN339" s="95"/>
      <c r="AP339" s="95"/>
      <c r="AR339" s="95"/>
      <c r="AT339" s="95"/>
      <c r="AV339" s="95"/>
      <c r="AX339" s="95"/>
    </row>
    <row r="340" spans="2:50" ht="28.5" customHeight="1" x14ac:dyDescent="0.3">
      <c r="B340" s="12" t="s">
        <v>42</v>
      </c>
      <c r="C340" s="7"/>
      <c r="D340" s="8"/>
      <c r="E340" s="7"/>
      <c r="F340" s="8"/>
      <c r="G340" s="7"/>
      <c r="H340" s="8"/>
      <c r="I340" s="7"/>
      <c r="J340" s="8"/>
      <c r="K340" s="7"/>
      <c r="L340" s="8"/>
      <c r="M340" s="7"/>
      <c r="N340" s="8"/>
      <c r="O340" s="7"/>
      <c r="P340" s="8"/>
      <c r="Q340" s="7"/>
      <c r="R340" s="8"/>
      <c r="S340" s="7"/>
      <c r="T340" s="8"/>
      <c r="U340" s="7"/>
      <c r="V340" s="8"/>
      <c r="W340" s="7"/>
      <c r="X340" s="8"/>
      <c r="Y340" s="25">
        <v>44</v>
      </c>
      <c r="Z340" s="23">
        <f>Y340*100/Y322</f>
        <v>3.2884902840059791</v>
      </c>
      <c r="AA340" s="7"/>
      <c r="AB340" s="8"/>
      <c r="AC340" s="7"/>
      <c r="AD340" s="8"/>
      <c r="AF340" s="95"/>
      <c r="AH340" s="95"/>
      <c r="AJ340" s="95"/>
      <c r="AL340" s="95"/>
      <c r="AN340" s="95"/>
      <c r="AP340" s="95"/>
      <c r="AR340" s="95"/>
      <c r="AT340" s="95"/>
      <c r="AV340" s="95"/>
      <c r="AX340" s="95"/>
    </row>
    <row r="341" spans="2:50" ht="28.5" customHeight="1" x14ac:dyDescent="0.3">
      <c r="B341" s="12" t="s">
        <v>20</v>
      </c>
      <c r="C341" s="25">
        <v>330</v>
      </c>
      <c r="D341" s="24">
        <f>C341*100/C322</f>
        <v>22.207267833109018</v>
      </c>
      <c r="E341" s="16">
        <v>349</v>
      </c>
      <c r="F341" s="23">
        <f>E341*100/E322</f>
        <v>17.833418497700563</v>
      </c>
      <c r="G341" s="16">
        <v>615</v>
      </c>
      <c r="H341" s="23">
        <f>G341*100/G322</f>
        <v>30.889000502260171</v>
      </c>
      <c r="I341" s="16">
        <v>329</v>
      </c>
      <c r="J341" s="23">
        <f>I341*100/I322</f>
        <v>19.606674612634087</v>
      </c>
      <c r="K341" s="7"/>
      <c r="L341" s="8"/>
      <c r="M341" s="16">
        <v>495</v>
      </c>
      <c r="N341" s="23">
        <f>M341*100/M322</f>
        <v>27.793374508702975</v>
      </c>
      <c r="O341" s="16">
        <v>406</v>
      </c>
      <c r="P341" s="23">
        <f>O341*100/O322</f>
        <v>25.061728395061728</v>
      </c>
      <c r="Q341" s="7"/>
      <c r="R341" s="8"/>
      <c r="S341" s="16">
        <v>322</v>
      </c>
      <c r="T341" s="23">
        <f>S341*100/S322</f>
        <v>23.435225618631733</v>
      </c>
      <c r="U341" s="25">
        <v>188</v>
      </c>
      <c r="V341" s="23">
        <f>U341*100/U322</f>
        <v>14.896988906497622</v>
      </c>
      <c r="W341" s="7"/>
      <c r="X341" s="21"/>
      <c r="Y341" s="7"/>
      <c r="Z341" s="21"/>
      <c r="AA341" s="7"/>
      <c r="AB341" s="9"/>
      <c r="AC341" s="25">
        <v>148</v>
      </c>
      <c r="AD341" s="23">
        <f>AC341*100/AC322</f>
        <v>11.5625</v>
      </c>
      <c r="AF341" s="95"/>
      <c r="AH341" s="95"/>
      <c r="AJ341" s="95"/>
      <c r="AL341" s="95"/>
      <c r="AN341" s="95"/>
      <c r="AP341" s="95"/>
      <c r="AR341" s="95"/>
      <c r="AT341" s="95"/>
      <c r="AV341" s="95"/>
      <c r="AX341" s="95"/>
    </row>
    <row r="342" spans="2:50" ht="28.5" customHeight="1" x14ac:dyDescent="0.3">
      <c r="B342" s="12" t="s">
        <v>40</v>
      </c>
      <c r="C342" s="7"/>
      <c r="D342" s="8"/>
      <c r="E342" s="7"/>
      <c r="F342" s="8"/>
      <c r="G342" s="7"/>
      <c r="H342" s="8"/>
      <c r="I342" s="7"/>
      <c r="J342" s="8"/>
      <c r="K342" s="16">
        <v>741</v>
      </c>
      <c r="L342" s="23">
        <f>K342*100/K322</f>
        <v>42.174160500853731</v>
      </c>
      <c r="M342" s="7"/>
      <c r="N342" s="8"/>
      <c r="O342" s="8"/>
      <c r="P342" s="8"/>
      <c r="Q342" s="16">
        <v>358</v>
      </c>
      <c r="R342" s="23">
        <f>Q342*100/Q322</f>
        <v>26.323529411764707</v>
      </c>
      <c r="S342" s="7"/>
      <c r="T342" s="8"/>
      <c r="U342" s="7"/>
      <c r="V342" s="8"/>
      <c r="W342" s="7"/>
      <c r="X342" s="8"/>
      <c r="Y342" s="7"/>
      <c r="Z342" s="8"/>
      <c r="AA342" s="7"/>
      <c r="AB342" s="8"/>
      <c r="AC342" s="7"/>
      <c r="AD342" s="8"/>
      <c r="AF342" s="95"/>
      <c r="AH342" s="95"/>
      <c r="AJ342" s="95"/>
      <c r="AL342" s="95"/>
      <c r="AN342" s="95"/>
      <c r="AP342" s="95"/>
      <c r="AR342" s="95"/>
      <c r="AT342" s="95"/>
      <c r="AV342" s="95"/>
      <c r="AX342" s="95"/>
    </row>
    <row r="343" spans="2:50" ht="28.5" customHeight="1" x14ac:dyDescent="0.3">
      <c r="B343" s="11" t="s">
        <v>21</v>
      </c>
      <c r="C343" s="7"/>
      <c r="D343" s="8"/>
      <c r="E343" s="7"/>
      <c r="F343" s="8"/>
      <c r="G343" s="7"/>
      <c r="H343" s="8"/>
      <c r="I343" s="7"/>
      <c r="J343" s="8"/>
      <c r="K343" s="7"/>
      <c r="L343" s="8"/>
      <c r="M343" s="16">
        <v>34</v>
      </c>
      <c r="N343" s="23">
        <f>M343*100/M322</f>
        <v>1.9090398652442448</v>
      </c>
      <c r="O343" s="8"/>
      <c r="P343" s="8"/>
      <c r="Q343" s="9"/>
      <c r="R343" s="8"/>
      <c r="S343" s="7"/>
      <c r="T343" s="8"/>
      <c r="U343" s="7"/>
      <c r="V343" s="8"/>
      <c r="W343" s="7"/>
      <c r="X343" s="8"/>
      <c r="Y343" s="7"/>
      <c r="Z343" s="8"/>
      <c r="AA343" s="7"/>
      <c r="AB343" s="8"/>
      <c r="AC343" s="7"/>
      <c r="AD343" s="8"/>
      <c r="AF343" s="95"/>
      <c r="AH343" s="95"/>
      <c r="AJ343" s="95"/>
      <c r="AL343" s="95"/>
      <c r="AN343" s="95"/>
      <c r="AP343" s="95"/>
      <c r="AR343" s="95"/>
      <c r="AT343" s="95"/>
      <c r="AV343" s="95"/>
      <c r="AX343" s="95"/>
    </row>
    <row r="344" spans="2:50" ht="28.5" customHeight="1" x14ac:dyDescent="0.3">
      <c r="B344" s="64" t="s">
        <v>41</v>
      </c>
      <c r="C344" s="7"/>
      <c r="D344" s="8"/>
      <c r="E344" s="7"/>
      <c r="F344" s="8"/>
      <c r="G344" s="7"/>
      <c r="H344" s="8"/>
      <c r="I344" s="7"/>
      <c r="J344" s="8"/>
      <c r="K344" s="7"/>
      <c r="L344" s="8"/>
      <c r="M344" s="7"/>
      <c r="N344" s="8"/>
      <c r="O344" s="7"/>
      <c r="P344" s="8"/>
      <c r="Q344" s="8"/>
      <c r="R344" s="8"/>
      <c r="S344" s="7"/>
      <c r="T344" s="8"/>
      <c r="U344" s="7"/>
      <c r="V344" s="8"/>
      <c r="W344" s="25">
        <v>428</v>
      </c>
      <c r="X344" s="23">
        <f>W344*100/W322</f>
        <v>35.168447000821693</v>
      </c>
      <c r="Y344" s="7"/>
      <c r="Z344" s="8"/>
      <c r="AA344" s="7"/>
      <c r="AB344" s="8"/>
      <c r="AC344" s="7"/>
      <c r="AD344" s="8"/>
      <c r="AF344" s="95"/>
      <c r="AH344" s="95"/>
      <c r="AJ344" s="95"/>
      <c r="AL344" s="95"/>
      <c r="AN344" s="95"/>
      <c r="AP344" s="95"/>
      <c r="AR344" s="95"/>
      <c r="AT344" s="95"/>
      <c r="AV344" s="95"/>
      <c r="AX344" s="95"/>
    </row>
    <row r="345" spans="2:50" ht="28.5" customHeight="1" x14ac:dyDescent="0.3">
      <c r="B345" s="64" t="s">
        <v>43</v>
      </c>
      <c r="C345" s="7"/>
      <c r="D345" s="8"/>
      <c r="E345" s="7"/>
      <c r="F345" s="8"/>
      <c r="G345" s="7"/>
      <c r="H345" s="8"/>
      <c r="I345" s="7"/>
      <c r="J345" s="8"/>
      <c r="K345" s="7"/>
      <c r="L345" s="8"/>
      <c r="M345" s="7"/>
      <c r="N345" s="8"/>
      <c r="O345" s="7"/>
      <c r="P345" s="8"/>
      <c r="Q345" s="8"/>
      <c r="R345" s="8"/>
      <c r="S345" s="7"/>
      <c r="T345" s="8"/>
      <c r="U345" s="7"/>
      <c r="V345" s="8"/>
      <c r="W345" s="8"/>
      <c r="X345" s="8"/>
      <c r="Y345" s="25">
        <v>420</v>
      </c>
      <c r="Z345" s="23">
        <f>Y345*100/Y322</f>
        <v>31.390134529147982</v>
      </c>
      <c r="AA345" s="8"/>
      <c r="AB345" s="8"/>
      <c r="AC345" s="8"/>
      <c r="AD345" s="8"/>
      <c r="AF345" s="95"/>
      <c r="AH345" s="95"/>
      <c r="AJ345" s="95"/>
      <c r="AL345" s="95"/>
      <c r="AN345" s="95"/>
      <c r="AP345" s="95"/>
      <c r="AR345" s="95"/>
      <c r="AT345" s="95"/>
      <c r="AV345" s="95"/>
      <c r="AX345" s="95"/>
    </row>
    <row r="346" spans="2:50" ht="28.5" customHeight="1" x14ac:dyDescent="0.3">
      <c r="B346" s="64" t="s">
        <v>48</v>
      </c>
      <c r="C346" s="7"/>
      <c r="D346" s="8"/>
      <c r="E346" s="7"/>
      <c r="F346" s="8"/>
      <c r="G346" s="7"/>
      <c r="H346" s="8"/>
      <c r="I346" s="7"/>
      <c r="J346" s="8"/>
      <c r="K346" s="7"/>
      <c r="L346" s="8"/>
      <c r="M346" s="7"/>
      <c r="N346" s="8"/>
      <c r="O346" s="7"/>
      <c r="P346" s="8"/>
      <c r="Q346" s="8"/>
      <c r="R346" s="8"/>
      <c r="S346" s="7"/>
      <c r="T346" s="8"/>
      <c r="U346" s="7"/>
      <c r="V346" s="8"/>
      <c r="W346" s="8"/>
      <c r="X346" s="8"/>
      <c r="Y346" s="8"/>
      <c r="Z346" s="8"/>
      <c r="AA346" s="25">
        <v>445</v>
      </c>
      <c r="AB346" s="23">
        <f>AA346*100/AA322</f>
        <v>30.396174863387976</v>
      </c>
      <c r="AC346" s="8"/>
      <c r="AD346" s="8"/>
      <c r="AF346" s="95"/>
      <c r="AH346" s="95"/>
      <c r="AJ346" s="95"/>
      <c r="AL346" s="95"/>
      <c r="AN346" s="95"/>
      <c r="AP346" s="95"/>
      <c r="AR346" s="95"/>
      <c r="AT346" s="95"/>
      <c r="AV346" s="95"/>
      <c r="AX346" s="95"/>
    </row>
    <row r="347" spans="2:50" ht="28.5" customHeight="1" x14ac:dyDescent="0.3">
      <c r="B347" s="12" t="s">
        <v>22</v>
      </c>
      <c r="C347" s="7"/>
      <c r="D347" s="8"/>
      <c r="E347" s="7"/>
      <c r="F347" s="8"/>
      <c r="G347" s="7"/>
      <c r="H347" s="8"/>
      <c r="I347" s="7"/>
      <c r="J347" s="8"/>
      <c r="K347" s="7"/>
      <c r="L347" s="8"/>
      <c r="M347" s="7"/>
      <c r="N347" s="8"/>
      <c r="O347" s="7"/>
      <c r="P347" s="8"/>
      <c r="Q347" s="8"/>
      <c r="R347" s="8"/>
      <c r="S347" s="7"/>
      <c r="T347" s="8"/>
      <c r="U347" s="7"/>
      <c r="V347" s="8"/>
      <c r="W347" s="7"/>
      <c r="X347" s="8"/>
      <c r="Y347" s="25">
        <v>30</v>
      </c>
      <c r="Z347" s="23">
        <f>Y347*100/Y322</f>
        <v>2.2421524663677128</v>
      </c>
      <c r="AA347" s="25">
        <v>22</v>
      </c>
      <c r="AB347" s="23">
        <f>AA347*100/AA322</f>
        <v>1.5027322404371584</v>
      </c>
      <c r="AC347" s="25">
        <v>12</v>
      </c>
      <c r="AD347" s="23">
        <f>AC347*100/AC322</f>
        <v>0.9375</v>
      </c>
      <c r="AF347" s="95"/>
      <c r="AH347" s="95"/>
      <c r="AJ347" s="95"/>
      <c r="AL347" s="95"/>
      <c r="AN347" s="95"/>
      <c r="AP347" s="95"/>
      <c r="AR347" s="95"/>
      <c r="AT347" s="95"/>
      <c r="AV347" s="95"/>
      <c r="AX347" s="95"/>
    </row>
    <row r="348" spans="2:50" ht="28.5" customHeight="1" x14ac:dyDescent="0.3">
      <c r="B348" s="12" t="s">
        <v>24</v>
      </c>
      <c r="C348" s="7"/>
      <c r="D348" s="8"/>
      <c r="E348" s="16">
        <v>65</v>
      </c>
      <c r="F348" s="23">
        <f>E348*100/E322</f>
        <v>3.321410321921308</v>
      </c>
      <c r="G348" s="16">
        <v>35</v>
      </c>
      <c r="H348" s="23">
        <f>G348*100/G322</f>
        <v>1.7579105976896032</v>
      </c>
      <c r="I348" s="16">
        <v>65</v>
      </c>
      <c r="J348" s="23">
        <f>I348*100/I322</f>
        <v>3.8736591179976161</v>
      </c>
      <c r="K348" s="16">
        <v>73</v>
      </c>
      <c r="L348" s="23">
        <f>K348*100/K322</f>
        <v>4.154809334092203</v>
      </c>
      <c r="M348" s="16">
        <v>62</v>
      </c>
      <c r="N348" s="23">
        <f>M348*100/M322</f>
        <v>3.481190342504211</v>
      </c>
      <c r="O348" s="16">
        <v>57</v>
      </c>
      <c r="P348" s="23">
        <f>O348*100/O322</f>
        <v>3.5185185185185186</v>
      </c>
      <c r="Q348" s="22">
        <v>76</v>
      </c>
      <c r="R348" s="23">
        <f>Q348*100/Q322</f>
        <v>5.5882352941176467</v>
      </c>
      <c r="S348" s="7"/>
      <c r="T348" s="8"/>
      <c r="U348" s="8"/>
      <c r="V348" s="8"/>
      <c r="W348" s="8"/>
      <c r="X348" s="8"/>
      <c r="Y348" s="8"/>
      <c r="Z348" s="8"/>
      <c r="AA348" s="8"/>
      <c r="AB348" s="8"/>
      <c r="AC348" s="8"/>
      <c r="AD348" s="8"/>
      <c r="AF348" s="95"/>
      <c r="AH348" s="95"/>
      <c r="AJ348" s="95"/>
      <c r="AL348" s="95"/>
      <c r="AN348" s="95"/>
      <c r="AP348" s="95"/>
      <c r="AR348" s="95"/>
      <c r="AT348" s="95"/>
      <c r="AV348" s="95"/>
      <c r="AX348" s="95"/>
    </row>
    <row r="349" spans="2:50" ht="3.75" customHeight="1" x14ac:dyDescent="0.3">
      <c r="B349" s="13"/>
      <c r="C349" s="14"/>
      <c r="D349" s="80"/>
      <c r="E349" s="14"/>
      <c r="F349" s="14"/>
      <c r="G349" s="17"/>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row>
    <row r="350" spans="2:50" ht="14.25" customHeight="1" x14ac:dyDescent="0.3">
      <c r="B350" s="6" t="s">
        <v>439</v>
      </c>
      <c r="C350" s="19"/>
      <c r="D350" s="5"/>
      <c r="E350" s="19"/>
      <c r="F350" s="5"/>
      <c r="G350" s="19"/>
      <c r="H350" s="5"/>
      <c r="I350" s="19"/>
      <c r="J350" s="5"/>
      <c r="K350" s="19"/>
      <c r="L350" s="5"/>
      <c r="M350" s="19"/>
      <c r="N350" s="5"/>
      <c r="O350" s="19"/>
      <c r="P350" s="5"/>
      <c r="Q350" s="19"/>
      <c r="R350" s="5"/>
      <c r="S350" s="19"/>
      <c r="T350" s="5"/>
      <c r="U350" s="19"/>
      <c r="V350" s="5"/>
      <c r="W350" s="19"/>
      <c r="X350" s="5"/>
      <c r="Y350" s="19"/>
      <c r="Z350" s="5"/>
      <c r="AA350" s="19"/>
      <c r="AC350" s="19"/>
    </row>
    <row r="351" spans="2:50" ht="14.25" customHeight="1" x14ac:dyDescent="0.3">
      <c r="B351" s="81" t="s">
        <v>135</v>
      </c>
    </row>
    <row r="353" spans="15:15" ht="28.5" customHeight="1" x14ac:dyDescent="0.3">
      <c r="O353" s="1" t="s">
        <v>66</v>
      </c>
    </row>
  </sheetData>
  <mergeCells count="301">
    <mergeCell ref="AA181:AB181"/>
    <mergeCell ref="AA215:AB215"/>
    <mergeCell ref="AA216:AB216"/>
    <mergeCell ref="AA251:AB251"/>
    <mergeCell ref="AA252:AB252"/>
    <mergeCell ref="AA284:AB284"/>
    <mergeCell ref="AA285:AB285"/>
    <mergeCell ref="AA318:AB318"/>
    <mergeCell ref="AA319:AB319"/>
    <mergeCell ref="AA37:AB37"/>
    <mergeCell ref="AA38:AB38"/>
    <mergeCell ref="AA74:AB74"/>
    <mergeCell ref="AA75:AB75"/>
    <mergeCell ref="AA107:AB107"/>
    <mergeCell ref="AA108:AB108"/>
    <mergeCell ref="AA141:AB141"/>
    <mergeCell ref="AA142:AB142"/>
    <mergeCell ref="AA180:AB180"/>
    <mergeCell ref="U37:V37"/>
    <mergeCell ref="B2:AD2"/>
    <mergeCell ref="C3:D3"/>
    <mergeCell ref="E3:F3"/>
    <mergeCell ref="G3:H3"/>
    <mergeCell ref="I3:J3"/>
    <mergeCell ref="K3:L3"/>
    <mergeCell ref="M3:N3"/>
    <mergeCell ref="O3:P3"/>
    <mergeCell ref="Q3:R3"/>
    <mergeCell ref="S3:T3"/>
    <mergeCell ref="U3:V3"/>
    <mergeCell ref="W3:X3"/>
    <mergeCell ref="Y3:Z3"/>
    <mergeCell ref="AC3:AD3"/>
    <mergeCell ref="W37:X37"/>
    <mergeCell ref="Y37:Z37"/>
    <mergeCell ref="AC37:AD37"/>
    <mergeCell ref="Y4:Z4"/>
    <mergeCell ref="AC4:AD4"/>
    <mergeCell ref="B36:AD36"/>
    <mergeCell ref="C37:D37"/>
    <mergeCell ref="AA3:AB3"/>
    <mergeCell ref="AA4:AB4"/>
    <mergeCell ref="E38:F38"/>
    <mergeCell ref="G38:H38"/>
    <mergeCell ref="I38:J38"/>
    <mergeCell ref="K38:L38"/>
    <mergeCell ref="Q4:R4"/>
    <mergeCell ref="S4:T4"/>
    <mergeCell ref="U4:V4"/>
    <mergeCell ref="W4:X4"/>
    <mergeCell ref="B4:B5"/>
    <mergeCell ref="C4:D4"/>
    <mergeCell ref="E4:F4"/>
    <mergeCell ref="G4:H4"/>
    <mergeCell ref="I4:J4"/>
    <mergeCell ref="E37:F37"/>
    <mergeCell ref="G37:H37"/>
    <mergeCell ref="I37:J37"/>
    <mergeCell ref="K37:L37"/>
    <mergeCell ref="M37:N37"/>
    <mergeCell ref="O37:P37"/>
    <mergeCell ref="M4:N4"/>
    <mergeCell ref="O4:P4"/>
    <mergeCell ref="K4:L4"/>
    <mergeCell ref="Q37:R37"/>
    <mergeCell ref="S37:T37"/>
    <mergeCell ref="Q74:R74"/>
    <mergeCell ref="S74:T74"/>
    <mergeCell ref="U74:V74"/>
    <mergeCell ref="W74:X74"/>
    <mergeCell ref="Y74:Z74"/>
    <mergeCell ref="AC74:AD74"/>
    <mergeCell ref="Y38:Z38"/>
    <mergeCell ref="AC38:AD38"/>
    <mergeCell ref="B73:AD73"/>
    <mergeCell ref="C74:D74"/>
    <mergeCell ref="E74:F74"/>
    <mergeCell ref="G74:H74"/>
    <mergeCell ref="I74:J74"/>
    <mergeCell ref="K74:L74"/>
    <mergeCell ref="M74:N74"/>
    <mergeCell ref="O74:P74"/>
    <mergeCell ref="M38:N38"/>
    <mergeCell ref="O38:P38"/>
    <mergeCell ref="Q38:R38"/>
    <mergeCell ref="S38:T38"/>
    <mergeCell ref="U38:V38"/>
    <mergeCell ref="W38:X38"/>
    <mergeCell ref="B38:B39"/>
    <mergeCell ref="C38:D38"/>
    <mergeCell ref="AC107:AD107"/>
    <mergeCell ref="Y75:Z75"/>
    <mergeCell ref="AC75:AD75"/>
    <mergeCell ref="B106:AD106"/>
    <mergeCell ref="C107:D107"/>
    <mergeCell ref="E107:F107"/>
    <mergeCell ref="G107:H107"/>
    <mergeCell ref="I107:J107"/>
    <mergeCell ref="K107:L107"/>
    <mergeCell ref="M107:N107"/>
    <mergeCell ref="O107:P107"/>
    <mergeCell ref="M75:N75"/>
    <mergeCell ref="O75:P75"/>
    <mergeCell ref="Q75:R75"/>
    <mergeCell ref="S75:T75"/>
    <mergeCell ref="U75:V75"/>
    <mergeCell ref="W75:X75"/>
    <mergeCell ref="B75:B76"/>
    <mergeCell ref="C75:D75"/>
    <mergeCell ref="E75:F75"/>
    <mergeCell ref="G75:H75"/>
    <mergeCell ref="I75:J75"/>
    <mergeCell ref="K75:L75"/>
    <mergeCell ref="E108:F108"/>
    <mergeCell ref="G108:H108"/>
    <mergeCell ref="I108:J108"/>
    <mergeCell ref="K108:L108"/>
    <mergeCell ref="Q107:R107"/>
    <mergeCell ref="S107:T107"/>
    <mergeCell ref="U107:V107"/>
    <mergeCell ref="W107:X107"/>
    <mergeCell ref="Y107:Z107"/>
    <mergeCell ref="Q141:R141"/>
    <mergeCell ref="S141:T141"/>
    <mergeCell ref="U141:V141"/>
    <mergeCell ref="W141:X141"/>
    <mergeCell ref="Y141:Z141"/>
    <mergeCell ref="AC141:AD141"/>
    <mergeCell ref="Y108:Z108"/>
    <mergeCell ref="AC108:AD108"/>
    <mergeCell ref="B140:AD140"/>
    <mergeCell ref="C141:D141"/>
    <mergeCell ref="E141:F141"/>
    <mergeCell ref="G141:H141"/>
    <mergeCell ref="I141:J141"/>
    <mergeCell ref="K141:L141"/>
    <mergeCell ref="M141:N141"/>
    <mergeCell ref="O141:P141"/>
    <mergeCell ref="M108:N108"/>
    <mergeCell ref="O108:P108"/>
    <mergeCell ref="Q108:R108"/>
    <mergeCell ref="S108:T108"/>
    <mergeCell ref="U108:V108"/>
    <mergeCell ref="W108:X108"/>
    <mergeCell ref="B108:B109"/>
    <mergeCell ref="C108:D108"/>
    <mergeCell ref="AC180:AD180"/>
    <mergeCell ref="Y142:Z142"/>
    <mergeCell ref="AC142:AD142"/>
    <mergeCell ref="B179:AD179"/>
    <mergeCell ref="C180:D180"/>
    <mergeCell ref="E180:F180"/>
    <mergeCell ref="G180:H180"/>
    <mergeCell ref="I180:J180"/>
    <mergeCell ref="K180:L180"/>
    <mergeCell ref="M180:N180"/>
    <mergeCell ref="O180:P180"/>
    <mergeCell ref="M142:N142"/>
    <mergeCell ref="O142:P142"/>
    <mergeCell ref="Q142:R142"/>
    <mergeCell ref="S142:T142"/>
    <mergeCell ref="U142:V142"/>
    <mergeCell ref="W142:X142"/>
    <mergeCell ref="B142:B143"/>
    <mergeCell ref="C142:D142"/>
    <mergeCell ref="E142:F142"/>
    <mergeCell ref="G142:H142"/>
    <mergeCell ref="I142:J142"/>
    <mergeCell ref="K142:L142"/>
    <mergeCell ref="E181:F181"/>
    <mergeCell ref="G181:H181"/>
    <mergeCell ref="I181:J181"/>
    <mergeCell ref="K181:L181"/>
    <mergeCell ref="Q180:R180"/>
    <mergeCell ref="S180:T180"/>
    <mergeCell ref="U180:V180"/>
    <mergeCell ref="W180:X180"/>
    <mergeCell ref="Y180:Z180"/>
    <mergeCell ref="Q215:R215"/>
    <mergeCell ref="S215:T215"/>
    <mergeCell ref="U215:V215"/>
    <mergeCell ref="W215:X215"/>
    <mergeCell ref="Y215:Z215"/>
    <mergeCell ref="AC215:AD215"/>
    <mergeCell ref="Y181:Z181"/>
    <mergeCell ref="AC181:AD181"/>
    <mergeCell ref="B214:AD214"/>
    <mergeCell ref="C215:D215"/>
    <mergeCell ref="E215:F215"/>
    <mergeCell ref="G215:H215"/>
    <mergeCell ref="I215:J215"/>
    <mergeCell ref="K215:L215"/>
    <mergeCell ref="M215:N215"/>
    <mergeCell ref="O215:P215"/>
    <mergeCell ref="M181:N181"/>
    <mergeCell ref="O181:P181"/>
    <mergeCell ref="Q181:R181"/>
    <mergeCell ref="S181:T181"/>
    <mergeCell ref="U181:V181"/>
    <mergeCell ref="W181:X181"/>
    <mergeCell ref="B181:B182"/>
    <mergeCell ref="C181:D181"/>
    <mergeCell ref="AC251:AD251"/>
    <mergeCell ref="Y216:Z216"/>
    <mergeCell ref="AC216:AD216"/>
    <mergeCell ref="B250:AD250"/>
    <mergeCell ref="C251:D251"/>
    <mergeCell ref="E251:F251"/>
    <mergeCell ref="G251:H251"/>
    <mergeCell ref="I251:J251"/>
    <mergeCell ref="K251:L251"/>
    <mergeCell ref="M251:N251"/>
    <mergeCell ref="O251:P251"/>
    <mergeCell ref="M216:N216"/>
    <mergeCell ref="O216:P216"/>
    <mergeCell ref="Q216:R216"/>
    <mergeCell ref="S216:T216"/>
    <mergeCell ref="U216:V216"/>
    <mergeCell ref="W216:X216"/>
    <mergeCell ref="B216:B217"/>
    <mergeCell ref="C216:D216"/>
    <mergeCell ref="E216:F216"/>
    <mergeCell ref="G216:H216"/>
    <mergeCell ref="I216:J216"/>
    <mergeCell ref="K216:L216"/>
    <mergeCell ref="E252:F252"/>
    <mergeCell ref="G252:H252"/>
    <mergeCell ref="I252:J252"/>
    <mergeCell ref="K252:L252"/>
    <mergeCell ref="Q251:R251"/>
    <mergeCell ref="S251:T251"/>
    <mergeCell ref="U251:V251"/>
    <mergeCell ref="W251:X251"/>
    <mergeCell ref="Y251:Z251"/>
    <mergeCell ref="Q284:R284"/>
    <mergeCell ref="S284:T284"/>
    <mergeCell ref="U284:V284"/>
    <mergeCell ref="W284:X284"/>
    <mergeCell ref="Y284:Z284"/>
    <mergeCell ref="AC284:AD284"/>
    <mergeCell ref="Y252:Z252"/>
    <mergeCell ref="AC252:AD252"/>
    <mergeCell ref="B283:AD283"/>
    <mergeCell ref="C284:D284"/>
    <mergeCell ref="E284:F284"/>
    <mergeCell ref="G284:H284"/>
    <mergeCell ref="I284:J284"/>
    <mergeCell ref="K284:L284"/>
    <mergeCell ref="M284:N284"/>
    <mergeCell ref="O284:P284"/>
    <mergeCell ref="M252:N252"/>
    <mergeCell ref="O252:P252"/>
    <mergeCell ref="Q252:R252"/>
    <mergeCell ref="S252:T252"/>
    <mergeCell ref="U252:V252"/>
    <mergeCell ref="W252:X252"/>
    <mergeCell ref="B252:B253"/>
    <mergeCell ref="C252:D252"/>
    <mergeCell ref="Q285:R285"/>
    <mergeCell ref="S285:T285"/>
    <mergeCell ref="U285:V285"/>
    <mergeCell ref="W285:X285"/>
    <mergeCell ref="B285:B286"/>
    <mergeCell ref="C285:D285"/>
    <mergeCell ref="E285:F285"/>
    <mergeCell ref="G285:H285"/>
    <mergeCell ref="I285:J285"/>
    <mergeCell ref="K285:L285"/>
    <mergeCell ref="C318:D318"/>
    <mergeCell ref="E318:F318"/>
    <mergeCell ref="G318:H318"/>
    <mergeCell ref="I318:J318"/>
    <mergeCell ref="K318:L318"/>
    <mergeCell ref="M318:N318"/>
    <mergeCell ref="O318:P318"/>
    <mergeCell ref="M285:N285"/>
    <mergeCell ref="O285:P285"/>
    <mergeCell ref="B1:AD1"/>
    <mergeCell ref="Y319:Z319"/>
    <mergeCell ref="AC319:AD319"/>
    <mergeCell ref="M319:N319"/>
    <mergeCell ref="O319:P319"/>
    <mergeCell ref="Q319:R319"/>
    <mergeCell ref="S319:T319"/>
    <mergeCell ref="U319:V319"/>
    <mergeCell ref="W319:X319"/>
    <mergeCell ref="B319:B320"/>
    <mergeCell ref="C319:D319"/>
    <mergeCell ref="E319:F319"/>
    <mergeCell ref="G319:H319"/>
    <mergeCell ref="I319:J319"/>
    <mergeCell ref="K319:L319"/>
    <mergeCell ref="Q318:R318"/>
    <mergeCell ref="S318:T318"/>
    <mergeCell ref="U318:V318"/>
    <mergeCell ref="W318:X318"/>
    <mergeCell ref="Y318:Z318"/>
    <mergeCell ref="AC318:AD318"/>
    <mergeCell ref="Y285:Z285"/>
    <mergeCell ref="AC285:AD285"/>
    <mergeCell ref="B317:AD317"/>
  </mergeCells>
  <conditionalFormatting sqref="C33">
    <cfRule type="cellIs" dxfId="1648" priority="273" operator="greaterThan">
      <formula>0</formula>
    </cfRule>
  </conditionalFormatting>
  <conditionalFormatting sqref="C71">
    <cfRule type="cellIs" dxfId="1647" priority="247" operator="greaterThan">
      <formula>0</formula>
    </cfRule>
  </conditionalFormatting>
  <conditionalFormatting sqref="C104">
    <cfRule type="cellIs" dxfId="1646" priority="221" operator="greaterThan">
      <formula>0</formula>
    </cfRule>
  </conditionalFormatting>
  <conditionalFormatting sqref="C138">
    <cfRule type="cellIs" dxfId="1645" priority="195" operator="greaterThan">
      <formula>0</formula>
    </cfRule>
  </conditionalFormatting>
  <conditionalFormatting sqref="C177">
    <cfRule type="cellIs" dxfId="1644" priority="167" operator="greaterThan">
      <formula>0</formula>
    </cfRule>
  </conditionalFormatting>
  <conditionalFormatting sqref="C212">
    <cfRule type="cellIs" dxfId="1643" priority="141" operator="greaterThan">
      <formula>0</formula>
    </cfRule>
  </conditionalFormatting>
  <conditionalFormatting sqref="C248">
    <cfRule type="cellIs" dxfId="1642" priority="115" operator="greaterThan">
      <formula>0</formula>
    </cfRule>
  </conditionalFormatting>
  <conditionalFormatting sqref="C281">
    <cfRule type="cellIs" dxfId="1641" priority="89" operator="greaterThan">
      <formula>0</formula>
    </cfRule>
  </conditionalFormatting>
  <conditionalFormatting sqref="C315">
    <cfRule type="cellIs" dxfId="1640" priority="61" operator="greaterThan">
      <formula>0</formula>
    </cfRule>
  </conditionalFormatting>
  <conditionalFormatting sqref="C350">
    <cfRule type="cellIs" dxfId="1639" priority="35" operator="greaterThan">
      <formula>0</formula>
    </cfRule>
  </conditionalFormatting>
  <conditionalFormatting sqref="E33">
    <cfRule type="cellIs" dxfId="1638" priority="271" operator="greaterThan">
      <formula>0</formula>
    </cfRule>
  </conditionalFormatting>
  <conditionalFormatting sqref="E71">
    <cfRule type="cellIs" dxfId="1637" priority="245" operator="greaterThan">
      <formula>0</formula>
    </cfRule>
  </conditionalFormatting>
  <conditionalFormatting sqref="E104">
    <cfRule type="cellIs" dxfId="1636" priority="219" operator="greaterThan">
      <formula>0</formula>
    </cfRule>
  </conditionalFormatting>
  <conditionalFormatting sqref="E138">
    <cfRule type="cellIs" dxfId="1635" priority="193" operator="greaterThan">
      <formula>0</formula>
    </cfRule>
  </conditionalFormatting>
  <conditionalFormatting sqref="E177">
    <cfRule type="cellIs" dxfId="1634" priority="165" operator="greaterThan">
      <formula>0</formula>
    </cfRule>
  </conditionalFormatting>
  <conditionalFormatting sqref="E212">
    <cfRule type="cellIs" dxfId="1633" priority="139" operator="greaterThan">
      <formula>0</formula>
    </cfRule>
  </conditionalFormatting>
  <conditionalFormatting sqref="E248">
    <cfRule type="cellIs" dxfId="1632" priority="113" operator="greaterThan">
      <formula>0</formula>
    </cfRule>
  </conditionalFormatting>
  <conditionalFormatting sqref="E281">
    <cfRule type="cellIs" dxfId="1631" priority="87" operator="greaterThan">
      <formula>0</formula>
    </cfRule>
  </conditionalFormatting>
  <conditionalFormatting sqref="E315">
    <cfRule type="cellIs" dxfId="1630" priority="59" operator="greaterThan">
      <formula>0</formula>
    </cfRule>
  </conditionalFormatting>
  <conditionalFormatting sqref="E350">
    <cfRule type="cellIs" dxfId="1629" priority="33" operator="greaterThan">
      <formula>0</formula>
    </cfRule>
  </conditionalFormatting>
  <conditionalFormatting sqref="G33">
    <cfRule type="cellIs" dxfId="1628" priority="269" operator="greaterThan">
      <formula>0</formula>
    </cfRule>
  </conditionalFormatting>
  <conditionalFormatting sqref="G71">
    <cfRule type="cellIs" dxfId="1627" priority="243" operator="greaterThan">
      <formula>0</formula>
    </cfRule>
  </conditionalFormatting>
  <conditionalFormatting sqref="G104">
    <cfRule type="cellIs" dxfId="1626" priority="217" operator="greaterThan">
      <formula>0</formula>
    </cfRule>
  </conditionalFormatting>
  <conditionalFormatting sqref="G138">
    <cfRule type="cellIs" dxfId="1625" priority="191" operator="greaterThan">
      <formula>0</formula>
    </cfRule>
  </conditionalFormatting>
  <conditionalFormatting sqref="G177">
    <cfRule type="cellIs" dxfId="1624" priority="163" operator="greaterThan">
      <formula>0</formula>
    </cfRule>
  </conditionalFormatting>
  <conditionalFormatting sqref="G212">
    <cfRule type="cellIs" dxfId="1623" priority="137" operator="greaterThan">
      <formula>0</formula>
    </cfRule>
  </conditionalFormatting>
  <conditionalFormatting sqref="G248">
    <cfRule type="cellIs" dxfId="1622" priority="111" operator="greaterThan">
      <formula>0</formula>
    </cfRule>
  </conditionalFormatting>
  <conditionalFormatting sqref="G281">
    <cfRule type="cellIs" dxfId="1621" priority="85" operator="greaterThan">
      <formula>0</formula>
    </cfRule>
  </conditionalFormatting>
  <conditionalFormatting sqref="G315">
    <cfRule type="cellIs" dxfId="1620" priority="57" operator="greaterThan">
      <formula>0</formula>
    </cfRule>
  </conditionalFormatting>
  <conditionalFormatting sqref="G350">
    <cfRule type="cellIs" dxfId="1619" priority="31" operator="greaterThan">
      <formula>0</formula>
    </cfRule>
  </conditionalFormatting>
  <conditionalFormatting sqref="I33">
    <cfRule type="cellIs" dxfId="1618" priority="267" operator="greaterThan">
      <formula>0</formula>
    </cfRule>
  </conditionalFormatting>
  <conditionalFormatting sqref="I71">
    <cfRule type="cellIs" dxfId="1617" priority="241" operator="greaterThan">
      <formula>0</formula>
    </cfRule>
  </conditionalFormatting>
  <conditionalFormatting sqref="I104">
    <cfRule type="cellIs" dxfId="1616" priority="215" operator="greaterThan">
      <formula>0</formula>
    </cfRule>
  </conditionalFormatting>
  <conditionalFormatting sqref="I138">
    <cfRule type="cellIs" dxfId="1615" priority="189" operator="greaterThan">
      <formula>0</formula>
    </cfRule>
  </conditionalFormatting>
  <conditionalFormatting sqref="I177">
    <cfRule type="cellIs" dxfId="1614" priority="161" operator="greaterThan">
      <formula>0</formula>
    </cfRule>
  </conditionalFormatting>
  <conditionalFormatting sqref="I212">
    <cfRule type="cellIs" dxfId="1613" priority="135" operator="greaterThan">
      <formula>0</formula>
    </cfRule>
  </conditionalFormatting>
  <conditionalFormatting sqref="I248">
    <cfRule type="cellIs" dxfId="1612" priority="109" operator="greaterThan">
      <formula>0</formula>
    </cfRule>
  </conditionalFormatting>
  <conditionalFormatting sqref="I281">
    <cfRule type="cellIs" dxfId="1611" priority="83" operator="greaterThan">
      <formula>0</formula>
    </cfRule>
  </conditionalFormatting>
  <conditionalFormatting sqref="I315">
    <cfRule type="cellIs" dxfId="1610" priority="55" operator="greaterThan">
      <formula>0</formula>
    </cfRule>
  </conditionalFormatting>
  <conditionalFormatting sqref="I350">
    <cfRule type="cellIs" dxfId="1609" priority="29" operator="greaterThan">
      <formula>0</formula>
    </cfRule>
  </conditionalFormatting>
  <conditionalFormatting sqref="K33">
    <cfRule type="cellIs" dxfId="1608" priority="265" operator="greaterThan">
      <formula>0</formula>
    </cfRule>
  </conditionalFormatting>
  <conditionalFormatting sqref="K71">
    <cfRule type="cellIs" dxfId="1607" priority="239" operator="greaterThan">
      <formula>0</formula>
    </cfRule>
  </conditionalFormatting>
  <conditionalFormatting sqref="K104">
    <cfRule type="cellIs" dxfId="1606" priority="213" operator="greaterThan">
      <formula>0</formula>
    </cfRule>
  </conditionalFormatting>
  <conditionalFormatting sqref="K138">
    <cfRule type="cellIs" dxfId="1605" priority="187" operator="greaterThan">
      <formula>0</formula>
    </cfRule>
  </conditionalFormatting>
  <conditionalFormatting sqref="K177">
    <cfRule type="cellIs" dxfId="1604" priority="159" operator="greaterThan">
      <formula>0</formula>
    </cfRule>
  </conditionalFormatting>
  <conditionalFormatting sqref="K212">
    <cfRule type="cellIs" dxfId="1603" priority="133" operator="greaterThan">
      <formula>0</formula>
    </cfRule>
  </conditionalFormatting>
  <conditionalFormatting sqref="K248">
    <cfRule type="cellIs" dxfId="1602" priority="107" operator="greaterThan">
      <formula>0</formula>
    </cfRule>
  </conditionalFormatting>
  <conditionalFormatting sqref="K281">
    <cfRule type="cellIs" dxfId="1601" priority="81" operator="greaterThan">
      <formula>0</formula>
    </cfRule>
  </conditionalFormatting>
  <conditionalFormatting sqref="K315">
    <cfRule type="cellIs" dxfId="1600" priority="53" operator="greaterThan">
      <formula>0</formula>
    </cfRule>
  </conditionalFormatting>
  <conditionalFormatting sqref="K350">
    <cfRule type="cellIs" dxfId="1599" priority="27" operator="greaterThan">
      <formula>0</formula>
    </cfRule>
  </conditionalFormatting>
  <conditionalFormatting sqref="M33">
    <cfRule type="cellIs" dxfId="1598" priority="263" operator="greaterThan">
      <formula>0</formula>
    </cfRule>
  </conditionalFormatting>
  <conditionalFormatting sqref="M71">
    <cfRule type="cellIs" dxfId="1597" priority="237" operator="greaterThan">
      <formula>0</formula>
    </cfRule>
  </conditionalFormatting>
  <conditionalFormatting sqref="M104">
    <cfRule type="cellIs" dxfId="1596" priority="211" operator="greaterThan">
      <formula>0</formula>
    </cfRule>
  </conditionalFormatting>
  <conditionalFormatting sqref="M138">
    <cfRule type="cellIs" dxfId="1595" priority="185" operator="greaterThan">
      <formula>0</formula>
    </cfRule>
  </conditionalFormatting>
  <conditionalFormatting sqref="M177">
    <cfRule type="cellIs" dxfId="1594" priority="157" operator="greaterThan">
      <formula>0</formula>
    </cfRule>
  </conditionalFormatting>
  <conditionalFormatting sqref="M212">
    <cfRule type="cellIs" dxfId="1593" priority="131" operator="greaterThan">
      <formula>0</formula>
    </cfRule>
  </conditionalFormatting>
  <conditionalFormatting sqref="M248">
    <cfRule type="cellIs" dxfId="1592" priority="105" operator="greaterThan">
      <formula>0</formula>
    </cfRule>
  </conditionalFormatting>
  <conditionalFormatting sqref="M281">
    <cfRule type="cellIs" dxfId="1591" priority="79" operator="greaterThan">
      <formula>0</formula>
    </cfRule>
  </conditionalFormatting>
  <conditionalFormatting sqref="M315">
    <cfRule type="cellIs" dxfId="1590" priority="51" operator="greaterThan">
      <formula>0</formula>
    </cfRule>
  </conditionalFormatting>
  <conditionalFormatting sqref="M350">
    <cfRule type="cellIs" dxfId="1589" priority="25" operator="greaterThan">
      <formula>0</formula>
    </cfRule>
  </conditionalFormatting>
  <conditionalFormatting sqref="O33">
    <cfRule type="cellIs" dxfId="1588" priority="261" operator="greaterThan">
      <formula>0</formula>
    </cfRule>
  </conditionalFormatting>
  <conditionalFormatting sqref="O71">
    <cfRule type="cellIs" dxfId="1587" priority="235" operator="greaterThan">
      <formula>0</formula>
    </cfRule>
  </conditionalFormatting>
  <conditionalFormatting sqref="O104">
    <cfRule type="cellIs" dxfId="1586" priority="209" operator="greaterThan">
      <formula>0</formula>
    </cfRule>
  </conditionalFormatting>
  <conditionalFormatting sqref="O138">
    <cfRule type="cellIs" dxfId="1585" priority="183" operator="greaterThan">
      <formula>0</formula>
    </cfRule>
  </conditionalFormatting>
  <conditionalFormatting sqref="O177">
    <cfRule type="cellIs" dxfId="1584" priority="155" operator="greaterThan">
      <formula>0</formula>
    </cfRule>
  </conditionalFormatting>
  <conditionalFormatting sqref="O212">
    <cfRule type="cellIs" dxfId="1583" priority="129" operator="greaterThan">
      <formula>0</formula>
    </cfRule>
  </conditionalFormatting>
  <conditionalFormatting sqref="O248">
    <cfRule type="cellIs" dxfId="1582" priority="103" operator="greaterThan">
      <formula>0</formula>
    </cfRule>
  </conditionalFormatting>
  <conditionalFormatting sqref="O281">
    <cfRule type="cellIs" dxfId="1581" priority="77" operator="greaterThan">
      <formula>0</formula>
    </cfRule>
  </conditionalFormatting>
  <conditionalFormatting sqref="O315">
    <cfRule type="cellIs" dxfId="1580" priority="49" operator="greaterThan">
      <formula>0</formula>
    </cfRule>
  </conditionalFormatting>
  <conditionalFormatting sqref="O350">
    <cfRule type="cellIs" dxfId="1579" priority="23" operator="greaterThan">
      <formula>0</formula>
    </cfRule>
  </conditionalFormatting>
  <conditionalFormatting sqref="Q33">
    <cfRule type="cellIs" dxfId="1578" priority="259" operator="greaterThan">
      <formula>0</formula>
    </cfRule>
  </conditionalFormatting>
  <conditionalFormatting sqref="Q71">
    <cfRule type="cellIs" dxfId="1577" priority="233" operator="greaterThan">
      <formula>0</formula>
    </cfRule>
  </conditionalFormatting>
  <conditionalFormatting sqref="Q104">
    <cfRule type="cellIs" dxfId="1576" priority="207" operator="greaterThan">
      <formula>0</formula>
    </cfRule>
  </conditionalFormatting>
  <conditionalFormatting sqref="Q177">
    <cfRule type="cellIs" dxfId="1575" priority="153" operator="greaterThan">
      <formula>0</formula>
    </cfRule>
  </conditionalFormatting>
  <conditionalFormatting sqref="Q212">
    <cfRule type="cellIs" dxfId="1574" priority="127" operator="greaterThan">
      <formula>0</formula>
    </cfRule>
  </conditionalFormatting>
  <conditionalFormatting sqref="Q248">
    <cfRule type="cellIs" dxfId="1573" priority="101" operator="greaterThan">
      <formula>0</formula>
    </cfRule>
  </conditionalFormatting>
  <conditionalFormatting sqref="Q281">
    <cfRule type="cellIs" dxfId="1572" priority="75" operator="greaterThan">
      <formula>0</formula>
    </cfRule>
  </conditionalFormatting>
  <conditionalFormatting sqref="Q315">
    <cfRule type="cellIs" dxfId="1571" priority="47" operator="greaterThan">
      <formula>0</formula>
    </cfRule>
  </conditionalFormatting>
  <conditionalFormatting sqref="Q350">
    <cfRule type="cellIs" dxfId="1570" priority="21" operator="greaterThan">
      <formula>0</formula>
    </cfRule>
  </conditionalFormatting>
  <conditionalFormatting sqref="Q138:S138">
    <cfRule type="cellIs" dxfId="1569" priority="177" operator="greaterThan">
      <formula>0</formula>
    </cfRule>
  </conditionalFormatting>
  <conditionalFormatting sqref="S33">
    <cfRule type="cellIs" dxfId="1568" priority="257" operator="greaterThan">
      <formula>0</formula>
    </cfRule>
  </conditionalFormatting>
  <conditionalFormatting sqref="S71">
    <cfRule type="cellIs" dxfId="1567" priority="231" operator="greaterThan">
      <formula>0</formula>
    </cfRule>
  </conditionalFormatting>
  <conditionalFormatting sqref="S104">
    <cfRule type="cellIs" dxfId="1566" priority="205" operator="greaterThan">
      <formula>0</formula>
    </cfRule>
  </conditionalFormatting>
  <conditionalFormatting sqref="S177">
    <cfRule type="cellIs" dxfId="1565" priority="151" operator="greaterThan">
      <formula>0</formula>
    </cfRule>
  </conditionalFormatting>
  <conditionalFormatting sqref="S212">
    <cfRule type="cellIs" dxfId="1564" priority="125" operator="greaterThan">
      <formula>0</formula>
    </cfRule>
  </conditionalFormatting>
  <conditionalFormatting sqref="S248">
    <cfRule type="cellIs" dxfId="1563" priority="99" operator="greaterThan">
      <formula>0</formula>
    </cfRule>
  </conditionalFormatting>
  <conditionalFormatting sqref="S281">
    <cfRule type="cellIs" dxfId="1562" priority="73" operator="greaterThan">
      <formula>0</formula>
    </cfRule>
  </conditionalFormatting>
  <conditionalFormatting sqref="S315">
    <cfRule type="cellIs" dxfId="1561" priority="45" operator="greaterThan">
      <formula>0</formula>
    </cfRule>
  </conditionalFormatting>
  <conditionalFormatting sqref="S350">
    <cfRule type="cellIs" dxfId="1560" priority="19" operator="greaterThan">
      <formula>0</formula>
    </cfRule>
  </conditionalFormatting>
  <conditionalFormatting sqref="U33">
    <cfRule type="cellIs" dxfId="1559" priority="255" operator="greaterThan">
      <formula>0</formula>
    </cfRule>
  </conditionalFormatting>
  <conditionalFormatting sqref="U71">
    <cfRule type="cellIs" dxfId="1558" priority="229" operator="greaterThan">
      <formula>0</formula>
    </cfRule>
  </conditionalFormatting>
  <conditionalFormatting sqref="U104">
    <cfRule type="cellIs" dxfId="1557" priority="203" operator="greaterThan">
      <formula>0</formula>
    </cfRule>
  </conditionalFormatting>
  <conditionalFormatting sqref="U138">
    <cfRule type="cellIs" dxfId="1556" priority="175" operator="greaterThan">
      <formula>0</formula>
    </cfRule>
  </conditionalFormatting>
  <conditionalFormatting sqref="U177">
    <cfRule type="cellIs" dxfId="1555" priority="149" operator="greaterThan">
      <formula>0</formula>
    </cfRule>
  </conditionalFormatting>
  <conditionalFormatting sqref="U212">
    <cfRule type="cellIs" dxfId="1554" priority="123" operator="greaterThan">
      <formula>0</formula>
    </cfRule>
  </conditionalFormatting>
  <conditionalFormatting sqref="U248">
    <cfRule type="cellIs" dxfId="1553" priority="97" operator="greaterThan">
      <formula>0</formula>
    </cfRule>
  </conditionalFormatting>
  <conditionalFormatting sqref="U281">
    <cfRule type="cellIs" dxfId="1552" priority="71" operator="greaterThan">
      <formula>0</formula>
    </cfRule>
  </conditionalFormatting>
  <conditionalFormatting sqref="U315">
    <cfRule type="cellIs" dxfId="1551" priority="43" operator="greaterThan">
      <formula>0</formula>
    </cfRule>
  </conditionalFormatting>
  <conditionalFormatting sqref="U350">
    <cfRule type="cellIs" dxfId="1550" priority="17" operator="greaterThan">
      <formula>0</formula>
    </cfRule>
  </conditionalFormatting>
  <conditionalFormatting sqref="W33">
    <cfRule type="cellIs" dxfId="1549" priority="253" operator="greaterThan">
      <formula>0</formula>
    </cfRule>
  </conditionalFormatting>
  <conditionalFormatting sqref="W71">
    <cfRule type="cellIs" dxfId="1548" priority="227" operator="greaterThan">
      <formula>0</formula>
    </cfRule>
  </conditionalFormatting>
  <conditionalFormatting sqref="W104">
    <cfRule type="cellIs" dxfId="1547" priority="201" operator="greaterThan">
      <formula>0</formula>
    </cfRule>
  </conditionalFormatting>
  <conditionalFormatting sqref="W138">
    <cfRule type="cellIs" dxfId="1546" priority="173" operator="greaterThan">
      <formula>0</formula>
    </cfRule>
  </conditionalFormatting>
  <conditionalFormatting sqref="W177">
    <cfRule type="cellIs" dxfId="1545" priority="147" operator="greaterThan">
      <formula>0</formula>
    </cfRule>
  </conditionalFormatting>
  <conditionalFormatting sqref="W212">
    <cfRule type="cellIs" dxfId="1544" priority="121" operator="greaterThan">
      <formula>0</formula>
    </cfRule>
  </conditionalFormatting>
  <conditionalFormatting sqref="W248">
    <cfRule type="cellIs" dxfId="1543" priority="95" operator="greaterThan">
      <formula>0</formula>
    </cfRule>
  </conditionalFormatting>
  <conditionalFormatting sqref="W281">
    <cfRule type="cellIs" dxfId="1542" priority="69" operator="greaterThan">
      <formula>0</formula>
    </cfRule>
  </conditionalFormatting>
  <conditionalFormatting sqref="W315">
    <cfRule type="cellIs" dxfId="1541" priority="41" operator="greaterThan">
      <formula>0</formula>
    </cfRule>
  </conditionalFormatting>
  <conditionalFormatting sqref="W350">
    <cfRule type="cellIs" dxfId="1540" priority="15" operator="greaterThan">
      <formula>0</formula>
    </cfRule>
  </conditionalFormatting>
  <conditionalFormatting sqref="Y33">
    <cfRule type="cellIs" dxfId="1539" priority="251" operator="greaterThan">
      <formula>0</formula>
    </cfRule>
  </conditionalFormatting>
  <conditionalFormatting sqref="Y71">
    <cfRule type="cellIs" dxfId="1538" priority="225" operator="greaterThan">
      <formula>0</formula>
    </cfRule>
  </conditionalFormatting>
  <conditionalFormatting sqref="Y104">
    <cfRule type="cellIs" dxfId="1537" priority="199" operator="greaterThan">
      <formula>0</formula>
    </cfRule>
  </conditionalFormatting>
  <conditionalFormatting sqref="Y138">
    <cfRule type="cellIs" dxfId="1536" priority="171" operator="greaterThan">
      <formula>0</formula>
    </cfRule>
  </conditionalFormatting>
  <conditionalFormatting sqref="Y177">
    <cfRule type="cellIs" dxfId="1535" priority="145" operator="greaterThan">
      <formula>0</formula>
    </cfRule>
  </conditionalFormatting>
  <conditionalFormatting sqref="Y212">
    <cfRule type="cellIs" dxfId="1534" priority="119" operator="greaterThan">
      <formula>0</formula>
    </cfRule>
  </conditionalFormatting>
  <conditionalFormatting sqref="Y248">
    <cfRule type="cellIs" dxfId="1533" priority="93" operator="greaterThan">
      <formula>0</formula>
    </cfRule>
  </conditionalFormatting>
  <conditionalFormatting sqref="Y281">
    <cfRule type="cellIs" dxfId="1532" priority="67" operator="greaterThan">
      <formula>0</formula>
    </cfRule>
  </conditionalFormatting>
  <conditionalFormatting sqref="Y315">
    <cfRule type="cellIs" dxfId="1531" priority="39" operator="greaterThan">
      <formula>0</formula>
    </cfRule>
  </conditionalFormatting>
  <conditionalFormatting sqref="Y350">
    <cfRule type="cellIs" dxfId="1530" priority="13" operator="greaterThan">
      <formula>0</formula>
    </cfRule>
  </conditionalFormatting>
  <conditionalFormatting sqref="AA33">
    <cfRule type="cellIs" dxfId="1529" priority="10" operator="greaterThan">
      <formula>0</formula>
    </cfRule>
  </conditionalFormatting>
  <conditionalFormatting sqref="AA71">
    <cfRule type="cellIs" dxfId="1528" priority="9" operator="greaterThan">
      <formula>0</formula>
    </cfRule>
  </conditionalFormatting>
  <conditionalFormatting sqref="AA104">
    <cfRule type="cellIs" dxfId="1527" priority="8" operator="greaterThan">
      <formula>0</formula>
    </cfRule>
  </conditionalFormatting>
  <conditionalFormatting sqref="AA138">
    <cfRule type="cellIs" dxfId="1526" priority="7" operator="greaterThan">
      <formula>0</formula>
    </cfRule>
  </conditionalFormatting>
  <conditionalFormatting sqref="AA177">
    <cfRule type="cellIs" dxfId="1525" priority="6" operator="greaterThan">
      <formula>0</formula>
    </cfRule>
  </conditionalFormatting>
  <conditionalFormatting sqref="AA212">
    <cfRule type="cellIs" dxfId="1524" priority="5" operator="greaterThan">
      <formula>0</formula>
    </cfRule>
  </conditionalFormatting>
  <conditionalFormatting sqref="AA248">
    <cfRule type="cellIs" dxfId="1523" priority="4" operator="greaterThan">
      <formula>0</formula>
    </cfRule>
  </conditionalFormatting>
  <conditionalFormatting sqref="AA281">
    <cfRule type="cellIs" dxfId="1522" priority="3" operator="greaterThan">
      <formula>0</formula>
    </cfRule>
  </conditionalFormatting>
  <conditionalFormatting sqref="AA315">
    <cfRule type="cellIs" dxfId="1521" priority="2" operator="greaterThan">
      <formula>0</formula>
    </cfRule>
  </conditionalFormatting>
  <conditionalFormatting sqref="AA350">
    <cfRule type="cellIs" dxfId="1520" priority="1" operator="greaterThan">
      <formula>0</formula>
    </cfRule>
  </conditionalFormatting>
  <conditionalFormatting sqref="AC33">
    <cfRule type="cellIs" dxfId="1519" priority="249" operator="greaterThan">
      <formula>0</formula>
    </cfRule>
  </conditionalFormatting>
  <conditionalFormatting sqref="AC71">
    <cfRule type="cellIs" dxfId="1518" priority="223" operator="greaterThan">
      <formula>0</formula>
    </cfRule>
  </conditionalFormatting>
  <conditionalFormatting sqref="AC104">
    <cfRule type="cellIs" dxfId="1517" priority="197" operator="greaterThan">
      <formula>0</formula>
    </cfRule>
  </conditionalFormatting>
  <conditionalFormatting sqref="AC138">
    <cfRule type="cellIs" dxfId="1516" priority="169" operator="greaterThan">
      <formula>0</formula>
    </cfRule>
  </conditionalFormatting>
  <conditionalFormatting sqref="AC177">
    <cfRule type="cellIs" dxfId="1515" priority="143" operator="greaterThan">
      <formula>0</formula>
    </cfRule>
  </conditionalFormatting>
  <conditionalFormatting sqref="AC212">
    <cfRule type="cellIs" dxfId="1514" priority="117" operator="greaterThan">
      <formula>0</formula>
    </cfRule>
  </conditionalFormatting>
  <conditionalFormatting sqref="AC248">
    <cfRule type="cellIs" dxfId="1513" priority="91" operator="greaterThan">
      <formula>0</formula>
    </cfRule>
  </conditionalFormatting>
  <conditionalFormatting sqref="AC281">
    <cfRule type="cellIs" dxfId="1512" priority="65" operator="greaterThan">
      <formula>0</formula>
    </cfRule>
  </conditionalFormatting>
  <conditionalFormatting sqref="AC315">
    <cfRule type="cellIs" dxfId="1511" priority="37" operator="greaterThan">
      <formula>0</formula>
    </cfRule>
  </conditionalFormatting>
  <conditionalFormatting sqref="AC350">
    <cfRule type="cellIs" dxfId="1510" priority="11" operator="greaterThan">
      <formula>0</formula>
    </cfRule>
  </conditionalFormatting>
  <conditionalFormatting sqref="AE281">
    <cfRule type="cellIs" dxfId="1509" priority="63" operator="greaterThan">
      <formula>0</formula>
    </cfRule>
  </conditionalFormatting>
  <hyperlinks>
    <hyperlink ref="AF3" location="ÍNDICE!A1" display="(Voltar ao Índice)" xr:uid="{948A4664-900D-4D87-9751-86A0824E2C8A}"/>
  </hyperlinks>
  <printOptions horizontalCentered="1"/>
  <pageMargins left="0.47244094488188981" right="0.47244094488188981" top="0.6692913385826772" bottom="0.6692913385826772" header="0" footer="0"/>
  <pageSetup paperSize="9" scale="16" fitToHeight="3" orientation="landscape" verticalDpi="0" r:id="rId1"/>
  <ignoredErrors>
    <ignoredError sqref="D10:E10 F10:G10 H10:I10 J10:K10 L10:M10 N10:O10 P10:Q10 R10:S10 T10:U10 V10:W10 X10:Y10 D325 E325:F325 G325:H325 I325:J325 K325:L325 M325:N325 O325:P325 Q325:R325 S325:T325 U325:V325 W325:X325 Y325:AA325 Z10:AA10"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BD34"/>
  <sheetViews>
    <sheetView showGridLines="0" zoomScaleNormal="100" workbookViewId="0">
      <pane xSplit="2" ySplit="4" topLeftCell="C5"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29.25" customHeight="1" x14ac:dyDescent="0.3"/>
  <cols>
    <col min="1" max="1" width="6.7265625" style="1" customWidth="1"/>
    <col min="2" max="2" width="16.453125" style="3" bestFit="1" customWidth="1"/>
    <col min="3" max="3" width="9.1796875" style="1"/>
    <col min="4" max="4" width="9.453125" style="1" bestFit="1" customWidth="1"/>
    <col min="5" max="23" width="9.1796875" style="1"/>
    <col min="24" max="24" width="9.1796875" style="1" customWidth="1"/>
    <col min="25" max="30" width="9.1796875" style="1"/>
    <col min="31" max="31" width="6.7265625" style="1" customWidth="1"/>
    <col min="32" max="32" width="13.26953125" style="1" bestFit="1" customWidth="1"/>
    <col min="33" max="35" width="9.1796875" style="1"/>
    <col min="36" max="36" width="16.453125" style="1" bestFit="1" customWidth="1"/>
    <col min="37" max="16384" width="9.1796875" style="1"/>
  </cols>
  <sheetData>
    <row r="1" spans="2:56" ht="30" customHeight="1" x14ac:dyDescent="0.3">
      <c r="B1" s="115" t="s">
        <v>329</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 t="s">
        <v>26</v>
      </c>
    </row>
    <row r="2" spans="2:56" ht="14.25" customHeight="1" x14ac:dyDescent="0.35">
      <c r="B2" s="15" t="s">
        <v>27</v>
      </c>
      <c r="C2" s="125">
        <v>1976</v>
      </c>
      <c r="D2" s="126"/>
      <c r="E2" s="125">
        <v>1979</v>
      </c>
      <c r="F2" s="126"/>
      <c r="G2" s="125">
        <v>1982</v>
      </c>
      <c r="H2" s="126"/>
      <c r="I2" s="125">
        <v>1985</v>
      </c>
      <c r="J2" s="126"/>
      <c r="K2" s="129">
        <v>1989</v>
      </c>
      <c r="L2" s="126"/>
      <c r="M2" s="125">
        <v>1993</v>
      </c>
      <c r="N2" s="126"/>
      <c r="O2" s="129">
        <v>1997</v>
      </c>
      <c r="P2" s="126"/>
      <c r="Q2" s="125">
        <v>2001</v>
      </c>
      <c r="R2" s="126"/>
      <c r="S2" s="129">
        <v>2005</v>
      </c>
      <c r="T2" s="130"/>
      <c r="U2" s="125">
        <v>2009</v>
      </c>
      <c r="V2" s="126"/>
      <c r="W2" s="129">
        <v>2013</v>
      </c>
      <c r="X2" s="126"/>
      <c r="Y2" s="129">
        <v>2017</v>
      </c>
      <c r="Z2" s="126"/>
      <c r="AA2" s="125">
        <v>2021</v>
      </c>
      <c r="AB2" s="130"/>
      <c r="AC2" s="125">
        <v>2025</v>
      </c>
      <c r="AD2" s="130"/>
      <c r="AJ2" s="110" t="s">
        <v>26</v>
      </c>
    </row>
    <row r="3" spans="2:56" ht="15" customHeight="1" x14ac:dyDescent="0.3">
      <c r="B3" s="134" t="s">
        <v>0</v>
      </c>
      <c r="C3" s="132">
        <v>44907</v>
      </c>
      <c r="D3" s="128"/>
      <c r="E3" s="132">
        <v>44911</v>
      </c>
      <c r="F3" s="128"/>
      <c r="G3" s="132">
        <v>44907</v>
      </c>
      <c r="H3" s="128"/>
      <c r="I3" s="132">
        <v>44910</v>
      </c>
      <c r="J3" s="128"/>
      <c r="K3" s="135">
        <v>44912</v>
      </c>
      <c r="L3" s="128"/>
      <c r="M3" s="123">
        <v>44907</v>
      </c>
      <c r="N3" s="124"/>
      <c r="O3" s="135">
        <v>44909</v>
      </c>
      <c r="P3" s="128"/>
      <c r="Q3" s="132">
        <v>44911</v>
      </c>
      <c r="R3" s="128"/>
      <c r="S3" s="119">
        <v>44843</v>
      </c>
      <c r="T3" s="118"/>
      <c r="U3" s="137">
        <v>44845</v>
      </c>
      <c r="V3" s="127"/>
      <c r="W3" s="135">
        <v>44833</v>
      </c>
      <c r="X3" s="128"/>
      <c r="Y3" s="135">
        <v>44835</v>
      </c>
      <c r="Z3" s="128"/>
      <c r="AA3" s="132">
        <v>44830</v>
      </c>
      <c r="AB3" s="133"/>
      <c r="AC3" s="132">
        <v>45942</v>
      </c>
      <c r="AD3" s="133"/>
      <c r="AF3" s="105" t="s">
        <v>371</v>
      </c>
    </row>
    <row r="4" spans="2:56" ht="14.25" customHeight="1" x14ac:dyDescent="0.3">
      <c r="B4" s="133"/>
      <c r="C4" s="71" t="s">
        <v>4</v>
      </c>
      <c r="D4" s="71" t="s">
        <v>5</v>
      </c>
      <c r="E4" s="71" t="s">
        <v>4</v>
      </c>
      <c r="F4" s="71" t="s">
        <v>5</v>
      </c>
      <c r="G4" s="71" t="s">
        <v>4</v>
      </c>
      <c r="H4" s="71" t="s">
        <v>5</v>
      </c>
      <c r="I4" s="71" t="s">
        <v>4</v>
      </c>
      <c r="J4" s="71" t="s">
        <v>5</v>
      </c>
      <c r="K4" s="71" t="s">
        <v>4</v>
      </c>
      <c r="L4" s="67" t="s">
        <v>5</v>
      </c>
      <c r="M4" s="71" t="s">
        <v>4</v>
      </c>
      <c r="N4" s="67" t="s">
        <v>5</v>
      </c>
      <c r="O4" s="68" t="s">
        <v>4</v>
      </c>
      <c r="P4" s="71" t="s">
        <v>5</v>
      </c>
      <c r="Q4" s="68" t="s">
        <v>4</v>
      </c>
      <c r="R4" s="72" t="s">
        <v>5</v>
      </c>
      <c r="S4" s="72" t="s">
        <v>4</v>
      </c>
      <c r="T4" s="72" t="s">
        <v>5</v>
      </c>
      <c r="U4" s="72" t="s">
        <v>4</v>
      </c>
      <c r="V4" s="71" t="s">
        <v>5</v>
      </c>
      <c r="W4" s="72" t="s">
        <v>4</v>
      </c>
      <c r="X4" s="71" t="s">
        <v>5</v>
      </c>
      <c r="Y4" s="68" t="s">
        <v>4</v>
      </c>
      <c r="Z4" s="71" t="s">
        <v>5</v>
      </c>
      <c r="AA4" s="75" t="s">
        <v>4</v>
      </c>
      <c r="AB4" s="75" t="s">
        <v>5</v>
      </c>
      <c r="AC4" s="75" t="s">
        <v>4</v>
      </c>
      <c r="AD4" s="75" t="s">
        <v>5</v>
      </c>
    </row>
    <row r="5" spans="2:56" ht="24.75" customHeight="1" x14ac:dyDescent="0.3">
      <c r="B5" s="6" t="s">
        <v>1</v>
      </c>
      <c r="C5" s="16">
        <v>10838</v>
      </c>
      <c r="D5" s="23">
        <v>100</v>
      </c>
      <c r="E5" s="16">
        <v>12186</v>
      </c>
      <c r="F5" s="23">
        <v>100</v>
      </c>
      <c r="G5" s="16">
        <v>13129</v>
      </c>
      <c r="H5" s="23">
        <v>100</v>
      </c>
      <c r="I5" s="16">
        <v>14965</v>
      </c>
      <c r="J5" s="23">
        <v>100</v>
      </c>
      <c r="K5" s="16">
        <v>16521</v>
      </c>
      <c r="L5" s="23">
        <v>100</v>
      </c>
      <c r="M5" s="16">
        <v>17444</v>
      </c>
      <c r="N5" s="23">
        <v>100</v>
      </c>
      <c r="O5" s="16">
        <v>18757</v>
      </c>
      <c r="P5" s="23">
        <v>100</v>
      </c>
      <c r="Q5" s="16">
        <v>18845</v>
      </c>
      <c r="R5" s="23">
        <v>100</v>
      </c>
      <c r="S5" s="16">
        <v>19903</v>
      </c>
      <c r="T5" s="23">
        <v>100</v>
      </c>
      <c r="U5" s="16">
        <v>20947</v>
      </c>
      <c r="V5" s="23">
        <v>100</v>
      </c>
      <c r="W5" s="16">
        <v>21036</v>
      </c>
      <c r="X5" s="23">
        <v>100</v>
      </c>
      <c r="Y5" s="16">
        <v>20906</v>
      </c>
      <c r="Z5" s="23">
        <v>100</v>
      </c>
      <c r="AA5" s="16">
        <v>20560</v>
      </c>
      <c r="AB5" s="23">
        <v>100</v>
      </c>
      <c r="AC5" s="16">
        <v>19963</v>
      </c>
      <c r="AD5" s="23">
        <v>100</v>
      </c>
      <c r="AF5" s="95"/>
      <c r="AH5" s="95"/>
      <c r="AJ5" s="95"/>
      <c r="AL5" s="95"/>
      <c r="AN5" s="95"/>
      <c r="AP5" s="95"/>
      <c r="AR5" s="95"/>
      <c r="AT5" s="95"/>
      <c r="AV5" s="95"/>
      <c r="AX5" s="95"/>
      <c r="AZ5" s="95"/>
      <c r="BB5" s="95"/>
      <c r="BD5" s="95"/>
    </row>
    <row r="6" spans="2:56" ht="24.75" customHeight="1" x14ac:dyDescent="0.3">
      <c r="B6" s="87" t="s">
        <v>28</v>
      </c>
      <c r="C6" s="16">
        <v>7000</v>
      </c>
      <c r="D6" s="23">
        <f>C6*100/C5</f>
        <v>64.587562280863622</v>
      </c>
      <c r="E6" s="16">
        <v>9965</v>
      </c>
      <c r="F6" s="23">
        <f>E6*100/E5</f>
        <v>81.774167076973583</v>
      </c>
      <c r="G6" s="16">
        <v>9802</v>
      </c>
      <c r="H6" s="23">
        <f>G6*100/G5</f>
        <v>74.659151496686718</v>
      </c>
      <c r="I6" s="16">
        <v>10119</v>
      </c>
      <c r="J6" s="23">
        <f>I6*100/I5</f>
        <v>67.61777480788507</v>
      </c>
      <c r="K6" s="16">
        <v>10791</v>
      </c>
      <c r="L6" s="23">
        <f>K6*100/K5</f>
        <v>65.316869438895949</v>
      </c>
      <c r="M6" s="16">
        <v>11699</v>
      </c>
      <c r="N6" s="23">
        <f>M6*100/M5</f>
        <v>67.066039899105704</v>
      </c>
      <c r="O6" s="16">
        <v>12625</v>
      </c>
      <c r="P6" s="23">
        <f>O6*100/O5</f>
        <v>67.308204936823586</v>
      </c>
      <c r="Q6" s="16">
        <v>12722</v>
      </c>
      <c r="R6" s="23">
        <f>Q6*100/Q5</f>
        <v>67.508622976916953</v>
      </c>
      <c r="S6" s="16">
        <v>12752</v>
      </c>
      <c r="T6" s="23">
        <f>S6*100/S5</f>
        <v>64.070743104054671</v>
      </c>
      <c r="U6" s="16">
        <v>12327</v>
      </c>
      <c r="V6" s="23">
        <f>U6*100/U5</f>
        <v>58.84852246145033</v>
      </c>
      <c r="W6" s="16">
        <v>11755</v>
      </c>
      <c r="X6" s="23">
        <f>W6*100/W5</f>
        <v>55.880395512454839</v>
      </c>
      <c r="Y6" s="16">
        <v>11772</v>
      </c>
      <c r="Z6" s="23">
        <f>Y6*100/Y5</f>
        <v>56.309193532957046</v>
      </c>
      <c r="AA6" s="16">
        <v>11431</v>
      </c>
      <c r="AB6" s="23">
        <f>AA6*100/AA5</f>
        <v>55.598249027237351</v>
      </c>
      <c r="AC6" s="16">
        <v>12076</v>
      </c>
      <c r="AD6" s="23">
        <f>AC6*100/AC5</f>
        <v>60.491910033562093</v>
      </c>
      <c r="AF6" s="95"/>
      <c r="AH6" s="95"/>
      <c r="AJ6" s="95"/>
      <c r="AL6" s="95"/>
      <c r="AN6" s="95"/>
      <c r="AP6" s="95"/>
      <c r="AR6" s="95"/>
      <c r="AT6" s="95"/>
      <c r="AV6" s="95"/>
      <c r="AX6" s="95"/>
      <c r="AZ6" s="95"/>
      <c r="BB6" s="95"/>
      <c r="BD6" s="95"/>
    </row>
    <row r="7" spans="2:56" ht="24.75" customHeight="1" x14ac:dyDescent="0.3">
      <c r="B7" s="87" t="s">
        <v>2</v>
      </c>
      <c r="C7" s="16">
        <v>52</v>
      </c>
      <c r="D7" s="23">
        <f t="shared" ref="D7" si="0">C7*100/C6</f>
        <v>0.74285714285714288</v>
      </c>
      <c r="E7" s="16">
        <v>79</v>
      </c>
      <c r="F7" s="23">
        <f t="shared" ref="F7" si="1">E7*100/E6</f>
        <v>0.79277471149021572</v>
      </c>
      <c r="G7" s="16">
        <v>126</v>
      </c>
      <c r="H7" s="23">
        <f>G7*100/G6</f>
        <v>1.285451948581922</v>
      </c>
      <c r="I7" s="16">
        <v>75</v>
      </c>
      <c r="J7" s="23">
        <f>I7*100/I6</f>
        <v>0.74117995849392238</v>
      </c>
      <c r="K7" s="16">
        <v>130</v>
      </c>
      <c r="L7" s="23">
        <f>K7*100/K6</f>
        <v>1.2047076267259753</v>
      </c>
      <c r="M7" s="16">
        <v>127</v>
      </c>
      <c r="N7" s="23">
        <f>M7*100/M6</f>
        <v>1.0855628686212497</v>
      </c>
      <c r="O7" s="16">
        <v>114</v>
      </c>
      <c r="P7" s="23">
        <f>O7*100/O6</f>
        <v>0.902970297029703</v>
      </c>
      <c r="Q7" s="16">
        <v>107</v>
      </c>
      <c r="R7" s="23">
        <f>Q7*100/Q6</f>
        <v>0.84106272598648013</v>
      </c>
      <c r="S7" s="16">
        <v>147</v>
      </c>
      <c r="T7" s="23">
        <f>S7*100/S6</f>
        <v>1.1527603513174405</v>
      </c>
      <c r="U7" s="16">
        <v>129</v>
      </c>
      <c r="V7" s="23">
        <f>U7*100/U6</f>
        <v>1.0464833292771965</v>
      </c>
      <c r="W7" s="16">
        <v>176</v>
      </c>
      <c r="X7" s="23">
        <f>W7*100/W6</f>
        <v>1.497235219055721</v>
      </c>
      <c r="Y7" s="16">
        <v>136</v>
      </c>
      <c r="Z7" s="23">
        <f>Y7*100/Y6</f>
        <v>1.1552837240910636</v>
      </c>
      <c r="AA7" s="16">
        <v>112</v>
      </c>
      <c r="AB7" s="23">
        <f>AA7*100/AA6</f>
        <v>0.9797917942437232</v>
      </c>
      <c r="AC7" s="16">
        <v>140</v>
      </c>
      <c r="AD7" s="23">
        <f>AC7*100/AC6</f>
        <v>1.1593242795627692</v>
      </c>
      <c r="AF7" s="95"/>
      <c r="AH7" s="95"/>
      <c r="AJ7" s="95"/>
      <c r="AL7" s="95"/>
      <c r="AN7" s="95"/>
      <c r="AP7" s="95"/>
      <c r="AR7" s="95"/>
      <c r="AT7" s="95"/>
      <c r="AV7" s="95"/>
      <c r="AX7" s="95"/>
      <c r="AZ7" s="95"/>
      <c r="BB7" s="95"/>
      <c r="BD7" s="95"/>
    </row>
    <row r="8" spans="2:56" ht="24.75" customHeight="1" x14ac:dyDescent="0.3">
      <c r="B8" s="87" t="s">
        <v>3</v>
      </c>
      <c r="C8" s="22">
        <v>115</v>
      </c>
      <c r="D8" s="23">
        <f>C8*100/C6</f>
        <v>1.6428571428571428</v>
      </c>
      <c r="E8" s="22">
        <v>129</v>
      </c>
      <c r="F8" s="23">
        <f>E8*100/E6</f>
        <v>1.2945308580030106</v>
      </c>
      <c r="G8" s="22">
        <v>239</v>
      </c>
      <c r="H8" s="23">
        <f>G8*100/G6</f>
        <v>2.4382779024688839</v>
      </c>
      <c r="I8" s="22">
        <v>88</v>
      </c>
      <c r="J8" s="23">
        <f>I8*100/I6</f>
        <v>0.86965115129953552</v>
      </c>
      <c r="K8" s="16">
        <v>175</v>
      </c>
      <c r="L8" s="23">
        <f>K8*100/K6</f>
        <v>1.6217218052080438</v>
      </c>
      <c r="M8" s="16">
        <v>145</v>
      </c>
      <c r="N8" s="23">
        <f>M8*100/M6</f>
        <v>1.239422172835285</v>
      </c>
      <c r="O8" s="16">
        <v>135</v>
      </c>
      <c r="P8" s="23">
        <f>O8*100/O6</f>
        <v>1.0693069306930694</v>
      </c>
      <c r="Q8" s="16">
        <v>138</v>
      </c>
      <c r="R8" s="23">
        <f>Q8*100/Q6</f>
        <v>1.0847351045433109</v>
      </c>
      <c r="S8" s="16">
        <v>141</v>
      </c>
      <c r="T8" s="23">
        <f>S8*100/S6</f>
        <v>1.1057089084065244</v>
      </c>
      <c r="U8" s="25">
        <v>121</v>
      </c>
      <c r="V8" s="23">
        <f>U8*100/U6</f>
        <v>0.98158513831426952</v>
      </c>
      <c r="W8" s="25">
        <v>407</v>
      </c>
      <c r="X8" s="23">
        <f>W8*100/W6</f>
        <v>3.4623564440663546</v>
      </c>
      <c r="Y8" s="25">
        <v>241</v>
      </c>
      <c r="Z8" s="23">
        <f>Y8*100/Y6</f>
        <v>2.0472307169554878</v>
      </c>
      <c r="AA8" s="25">
        <v>227</v>
      </c>
      <c r="AB8" s="23">
        <f>AA8*100/AA6</f>
        <v>1.9858280115475462</v>
      </c>
      <c r="AC8" s="25">
        <v>187</v>
      </c>
      <c r="AD8" s="23">
        <f>AC8*100/AC6</f>
        <v>1.548526001987413</v>
      </c>
      <c r="AF8" s="95"/>
      <c r="AH8" s="95"/>
      <c r="AJ8" s="95"/>
      <c r="AL8" s="95"/>
      <c r="AN8" s="95"/>
      <c r="AP8" s="95"/>
      <c r="AR8" s="95"/>
      <c r="AT8" s="95"/>
      <c r="AV8" s="95"/>
      <c r="AX8" s="95"/>
      <c r="AZ8" s="95"/>
      <c r="BB8" s="95"/>
      <c r="BD8" s="95"/>
    </row>
    <row r="9" spans="2:56" ht="24.75" customHeight="1" x14ac:dyDescent="0.3">
      <c r="B9" s="87" t="s">
        <v>6</v>
      </c>
      <c r="C9" s="9"/>
      <c r="D9" s="8"/>
      <c r="E9" s="16">
        <v>167</v>
      </c>
      <c r="F9" s="23">
        <f>E9*100/E6</f>
        <v>1.6758655293527345</v>
      </c>
      <c r="G9" s="16">
        <v>150</v>
      </c>
      <c r="H9" s="23">
        <f>G9*100/G6</f>
        <v>1.5302999387880025</v>
      </c>
      <c r="I9" s="63">
        <v>172</v>
      </c>
      <c r="J9" s="24">
        <f>I9*100/I6</f>
        <v>1.6997727048127285</v>
      </c>
      <c r="K9" s="7"/>
      <c r="L9" s="8"/>
      <c r="M9" s="8"/>
      <c r="N9" s="8"/>
      <c r="O9" s="8"/>
      <c r="P9" s="8"/>
      <c r="Q9" s="8"/>
      <c r="R9" s="8"/>
      <c r="S9" s="7"/>
      <c r="T9" s="8"/>
      <c r="U9" s="8"/>
      <c r="V9" s="8"/>
      <c r="W9" s="8"/>
      <c r="X9" s="8"/>
      <c r="Y9" s="8"/>
      <c r="Z9" s="8"/>
      <c r="AA9" s="8"/>
      <c r="AB9" s="8"/>
      <c r="AC9" s="8"/>
      <c r="AD9" s="8"/>
      <c r="AF9" s="95"/>
      <c r="AH9" s="95"/>
      <c r="AJ9" s="95"/>
      <c r="AL9" s="95"/>
      <c r="AN9" s="95"/>
      <c r="AP9" s="95"/>
      <c r="AR9" s="95"/>
      <c r="AT9" s="95"/>
      <c r="AV9" s="95"/>
      <c r="AX9" s="95"/>
      <c r="AZ9" s="95"/>
      <c r="BB9" s="95"/>
      <c r="BD9" s="95"/>
    </row>
    <row r="10" spans="2:56" ht="24.75" customHeight="1" x14ac:dyDescent="0.3">
      <c r="B10" s="87" t="s">
        <v>7</v>
      </c>
      <c r="C10" s="9"/>
      <c r="D10" s="8"/>
      <c r="E10" s="7"/>
      <c r="F10" s="8"/>
      <c r="G10" s="7"/>
      <c r="H10" s="8"/>
      <c r="I10" s="7"/>
      <c r="J10" s="8"/>
      <c r="K10" s="7"/>
      <c r="L10" s="8"/>
      <c r="M10" s="8"/>
      <c r="N10" s="8"/>
      <c r="O10" s="8"/>
      <c r="P10" s="8"/>
      <c r="Q10" s="8"/>
      <c r="R10" s="8"/>
      <c r="S10" s="16">
        <v>158</v>
      </c>
      <c r="T10" s="23">
        <f>S10*100/S6</f>
        <v>1.2390213299874528</v>
      </c>
      <c r="U10" s="25">
        <v>259</v>
      </c>
      <c r="V10" s="23">
        <f>U10*100/U6</f>
        <v>2.1010789324247585</v>
      </c>
      <c r="W10" s="25">
        <v>193</v>
      </c>
      <c r="X10" s="23">
        <f>W10*100/W6</f>
        <v>1.6418545299872396</v>
      </c>
      <c r="Y10" s="25">
        <v>143</v>
      </c>
      <c r="Z10" s="23">
        <f>Y10*100/Y6</f>
        <v>1.2147468569486919</v>
      </c>
      <c r="AA10" s="7"/>
      <c r="AB10" s="8"/>
      <c r="AC10" s="7"/>
      <c r="AD10" s="8"/>
      <c r="AF10" s="95"/>
      <c r="AH10" s="95"/>
      <c r="AJ10" s="95"/>
      <c r="AL10" s="95"/>
      <c r="AN10" s="95"/>
      <c r="AP10" s="95"/>
      <c r="AR10" s="95"/>
      <c r="AT10" s="95"/>
      <c r="AV10" s="95"/>
      <c r="AX10" s="95"/>
      <c r="AZ10" s="95"/>
      <c r="BB10" s="95"/>
      <c r="BD10" s="95"/>
    </row>
    <row r="11" spans="2:56" ht="24.75" customHeight="1" x14ac:dyDescent="0.3">
      <c r="B11" s="87" t="s">
        <v>29</v>
      </c>
      <c r="C11" s="22">
        <v>276</v>
      </c>
      <c r="D11" s="23">
        <f>C11*100/C6</f>
        <v>3.9428571428571431</v>
      </c>
      <c r="E11" s="25">
        <v>437</v>
      </c>
      <c r="F11" s="24">
        <f>E11*100/E6</f>
        <v>4.3853487205218267</v>
      </c>
      <c r="G11" s="25">
        <v>251</v>
      </c>
      <c r="H11" s="24">
        <f>G11*100/G6</f>
        <v>2.5607018975719242</v>
      </c>
      <c r="I11" s="25">
        <v>170</v>
      </c>
      <c r="J11" s="24">
        <f>I11*100/I6</f>
        <v>1.6800079059195572</v>
      </c>
      <c r="K11" s="7"/>
      <c r="L11" s="8"/>
      <c r="M11" s="8"/>
      <c r="N11" s="8"/>
      <c r="O11" s="8"/>
      <c r="P11" s="8"/>
      <c r="Q11" s="8"/>
      <c r="R11" s="8"/>
      <c r="S11" s="7"/>
      <c r="T11" s="8"/>
      <c r="U11" s="8"/>
      <c r="V11" s="8"/>
      <c r="W11" s="8"/>
      <c r="X11" s="8"/>
      <c r="Y11" s="8"/>
      <c r="Z11" s="8"/>
      <c r="AA11" s="8"/>
      <c r="AB11" s="8"/>
      <c r="AC11" s="8"/>
      <c r="AD11" s="8"/>
      <c r="AF11" s="95"/>
      <c r="AH11" s="95"/>
      <c r="AJ11" s="95"/>
      <c r="AL11" s="95"/>
      <c r="AN11" s="95"/>
      <c r="AP11" s="95"/>
      <c r="AR11" s="95"/>
      <c r="AT11" s="95"/>
      <c r="AV11" s="95"/>
      <c r="AX11" s="95"/>
      <c r="AZ11" s="95"/>
      <c r="BB11" s="95"/>
      <c r="BD11" s="95"/>
    </row>
    <row r="12" spans="2:56" ht="24.75" customHeight="1" x14ac:dyDescent="0.3">
      <c r="B12" s="87" t="s">
        <v>8</v>
      </c>
      <c r="C12" s="7"/>
      <c r="D12" s="8"/>
      <c r="E12" s="8"/>
      <c r="F12" s="8"/>
      <c r="G12" s="8"/>
      <c r="H12" s="8"/>
      <c r="I12" s="8"/>
      <c r="J12" s="8"/>
      <c r="K12" s="7"/>
      <c r="L12" s="8"/>
      <c r="M12" s="16">
        <v>721</v>
      </c>
      <c r="N12" s="23">
        <f>M12*100/M6</f>
        <v>6.1629199076844179</v>
      </c>
      <c r="O12" s="16">
        <v>140</v>
      </c>
      <c r="P12" s="23">
        <f>O12*100/O6</f>
        <v>1.108910891089109</v>
      </c>
      <c r="Q12" s="22">
        <v>125</v>
      </c>
      <c r="R12" s="23">
        <f t="shared" ref="R12" si="2">Q12*100/Q6</f>
        <v>0.98254991353560761</v>
      </c>
      <c r="S12" s="16">
        <v>148</v>
      </c>
      <c r="T12" s="23">
        <f>S12*100/S6</f>
        <v>1.1606022584692597</v>
      </c>
      <c r="U12" s="25">
        <v>487</v>
      </c>
      <c r="V12" s="23">
        <f>U12*100/U6</f>
        <v>3.9506773748681754</v>
      </c>
      <c r="W12" s="25">
        <v>898</v>
      </c>
      <c r="X12" s="23">
        <f>W12*100/W6</f>
        <v>7.6393024245002126</v>
      </c>
      <c r="Y12" s="25">
        <v>301</v>
      </c>
      <c r="Z12" s="23">
        <f>Y12*100/Y6</f>
        <v>2.5569147128780156</v>
      </c>
      <c r="AA12" s="8"/>
      <c r="AB12" s="8"/>
      <c r="AC12" s="8"/>
      <c r="AD12" s="8"/>
      <c r="AF12" s="95"/>
      <c r="AH12" s="95"/>
      <c r="AJ12" s="95"/>
      <c r="AL12" s="95"/>
      <c r="AN12" s="95"/>
      <c r="AP12" s="95"/>
      <c r="AR12" s="95"/>
      <c r="AT12" s="95"/>
      <c r="AV12" s="95"/>
      <c r="AX12" s="95"/>
      <c r="AZ12" s="95"/>
      <c r="BB12" s="95"/>
      <c r="BD12" s="95"/>
    </row>
    <row r="13" spans="2:56" ht="24.75" customHeight="1" x14ac:dyDescent="0.3">
      <c r="B13" s="87" t="s">
        <v>10</v>
      </c>
      <c r="C13" s="7"/>
      <c r="D13" s="8"/>
      <c r="E13" s="9"/>
      <c r="F13" s="8"/>
      <c r="G13" s="8"/>
      <c r="H13" s="8"/>
      <c r="I13" s="8"/>
      <c r="J13" s="8"/>
      <c r="K13" s="7"/>
      <c r="L13" s="8"/>
      <c r="M13" s="8"/>
      <c r="N13" s="8"/>
      <c r="O13" s="8"/>
      <c r="P13" s="8"/>
      <c r="Q13" s="8"/>
      <c r="R13" s="8"/>
      <c r="S13" s="7"/>
      <c r="T13" s="8"/>
      <c r="U13" s="7"/>
      <c r="V13" s="8"/>
      <c r="W13" s="7"/>
      <c r="X13" s="8"/>
      <c r="Y13" s="7"/>
      <c r="Z13" s="8"/>
      <c r="AA13" s="25">
        <v>275</v>
      </c>
      <c r="AB13" s="23">
        <f>AA13*100/AA6</f>
        <v>2.4057387805091417</v>
      </c>
      <c r="AC13" s="8"/>
      <c r="AD13" s="8"/>
      <c r="AF13" s="95"/>
      <c r="AH13" s="95"/>
      <c r="AJ13" s="95"/>
      <c r="AL13" s="95"/>
      <c r="AN13" s="95"/>
      <c r="AP13" s="95"/>
      <c r="AR13" s="95"/>
      <c r="AT13" s="95"/>
      <c r="AV13" s="95"/>
      <c r="AX13" s="95"/>
      <c r="AZ13" s="95"/>
      <c r="BB13" s="95"/>
      <c r="BD13" s="95"/>
    </row>
    <row r="14" spans="2:56" ht="24.75" customHeight="1" x14ac:dyDescent="0.3">
      <c r="B14" s="87" t="s">
        <v>31</v>
      </c>
      <c r="C14" s="25">
        <v>112</v>
      </c>
      <c r="D14" s="24">
        <f>C14*100/C6</f>
        <v>1.6</v>
      </c>
      <c r="E14" s="9"/>
      <c r="F14" s="8"/>
      <c r="G14" s="8"/>
      <c r="H14" s="8"/>
      <c r="I14" s="7"/>
      <c r="J14" s="8"/>
      <c r="K14" s="7"/>
      <c r="L14" s="8"/>
      <c r="M14" s="8"/>
      <c r="N14" s="8"/>
      <c r="O14" s="8"/>
      <c r="P14" s="8"/>
      <c r="Q14" s="8"/>
      <c r="R14" s="8"/>
      <c r="S14" s="7"/>
      <c r="T14" s="8"/>
      <c r="U14" s="7"/>
      <c r="V14" s="8"/>
      <c r="W14" s="7"/>
      <c r="X14" s="8"/>
      <c r="Y14" s="7"/>
      <c r="Z14" s="8"/>
      <c r="AA14" s="7"/>
      <c r="AB14" s="8"/>
      <c r="AC14" s="7"/>
      <c r="AD14" s="8"/>
      <c r="AF14" s="95"/>
      <c r="AH14" s="95"/>
      <c r="AJ14" s="95"/>
      <c r="AL14" s="95"/>
      <c r="AN14" s="95"/>
      <c r="AP14" s="95"/>
      <c r="AR14" s="95"/>
      <c r="AT14" s="95"/>
      <c r="AV14" s="95"/>
      <c r="AX14" s="95"/>
      <c r="AZ14" s="95"/>
      <c r="BB14" s="95"/>
      <c r="BD14" s="95"/>
    </row>
    <row r="15" spans="2:56" ht="24.75" customHeight="1" x14ac:dyDescent="0.3">
      <c r="B15" s="87" t="s">
        <v>30</v>
      </c>
      <c r="C15" s="25">
        <v>2707</v>
      </c>
      <c r="D15" s="24">
        <f>C15*100/C6</f>
        <v>38.671428571428571</v>
      </c>
      <c r="E15" s="9"/>
      <c r="F15" s="8"/>
      <c r="G15" s="8"/>
      <c r="H15" s="8"/>
      <c r="I15" s="7"/>
      <c r="J15" s="8"/>
      <c r="K15" s="7"/>
      <c r="L15" s="8"/>
      <c r="M15" s="8"/>
      <c r="N15" s="8"/>
      <c r="O15" s="8"/>
      <c r="P15" s="8"/>
      <c r="Q15" s="8"/>
      <c r="R15" s="8"/>
      <c r="S15" s="7"/>
      <c r="T15" s="8"/>
      <c r="U15" s="7"/>
      <c r="V15" s="8"/>
      <c r="W15" s="7"/>
      <c r="X15" s="8"/>
      <c r="Y15" s="7"/>
      <c r="Z15" s="8"/>
      <c r="AA15" s="7"/>
      <c r="AB15" s="8"/>
      <c r="AC15" s="7"/>
      <c r="AD15" s="8"/>
      <c r="AF15" s="95"/>
      <c r="AH15" s="95"/>
      <c r="AJ15" s="95"/>
      <c r="AL15" s="95"/>
      <c r="AN15" s="95"/>
      <c r="AP15" s="95"/>
      <c r="AR15" s="95"/>
      <c r="AT15" s="95"/>
      <c r="AV15" s="95"/>
      <c r="AX15" s="95"/>
      <c r="AZ15" s="95"/>
      <c r="BB15" s="95"/>
      <c r="BD15" s="95"/>
    </row>
    <row r="16" spans="2:56" ht="24.75" customHeight="1" x14ac:dyDescent="0.3">
      <c r="B16" s="87" t="s">
        <v>11</v>
      </c>
      <c r="C16" s="7"/>
      <c r="D16" s="8"/>
      <c r="E16" s="9"/>
      <c r="F16" s="8"/>
      <c r="G16" s="8"/>
      <c r="H16" s="8"/>
      <c r="I16" s="8"/>
      <c r="J16" s="8"/>
      <c r="K16" s="7"/>
      <c r="L16" s="8"/>
      <c r="M16" s="8"/>
      <c r="N16" s="8"/>
      <c r="O16" s="8"/>
      <c r="P16" s="8"/>
      <c r="Q16" s="8"/>
      <c r="R16" s="8"/>
      <c r="S16" s="7"/>
      <c r="T16" s="8"/>
      <c r="U16" s="7"/>
      <c r="V16" s="8"/>
      <c r="W16" s="7"/>
      <c r="X16" s="8"/>
      <c r="Y16" s="7"/>
      <c r="Z16" s="8"/>
      <c r="AA16" s="25">
        <v>236</v>
      </c>
      <c r="AB16" s="23">
        <f>AA16*100/AA6</f>
        <v>2.0645612807278453</v>
      </c>
      <c r="AC16" s="25">
        <v>347</v>
      </c>
      <c r="AD16" s="23">
        <f>AC16*100/AC6</f>
        <v>2.8734680357734348</v>
      </c>
      <c r="AF16" s="95"/>
      <c r="AH16" s="95"/>
      <c r="AJ16" s="95"/>
      <c r="AL16" s="95"/>
      <c r="AN16" s="95"/>
      <c r="AP16" s="95"/>
      <c r="AR16" s="95"/>
      <c r="AT16" s="95"/>
      <c r="AV16" s="95"/>
      <c r="AX16" s="95"/>
      <c r="AZ16" s="95"/>
      <c r="BB16" s="95"/>
      <c r="BD16" s="95"/>
    </row>
    <row r="17" spans="2:56" ht="24.75" customHeight="1" x14ac:dyDescent="0.3">
      <c r="B17" s="87" t="s">
        <v>12</v>
      </c>
      <c r="C17" s="7"/>
      <c r="D17" s="8"/>
      <c r="E17" s="9"/>
      <c r="F17" s="8"/>
      <c r="G17" s="8"/>
      <c r="H17" s="8"/>
      <c r="I17" s="8"/>
      <c r="J17" s="8"/>
      <c r="K17" s="7"/>
      <c r="L17" s="8"/>
      <c r="M17" s="8"/>
      <c r="N17" s="8"/>
      <c r="O17" s="8"/>
      <c r="P17" s="8"/>
      <c r="Q17" s="8"/>
      <c r="R17" s="8"/>
      <c r="S17" s="7"/>
      <c r="T17" s="8"/>
      <c r="U17" s="7"/>
      <c r="V17" s="8"/>
      <c r="W17" s="7"/>
      <c r="X17" s="8"/>
      <c r="Y17" s="16">
        <v>708</v>
      </c>
      <c r="Z17" s="23">
        <f>Y17*100/Y6</f>
        <v>6.0142711518858309</v>
      </c>
      <c r="AA17" s="25">
        <v>610</v>
      </c>
      <c r="AB17" s="23">
        <f>AA17*100/AA6</f>
        <v>5.336366022220278</v>
      </c>
      <c r="AC17" s="25">
        <v>1603</v>
      </c>
      <c r="AD17" s="23">
        <f>AC17*100/AC6</f>
        <v>13.274263000993706</v>
      </c>
      <c r="AF17" s="95"/>
      <c r="AH17" s="95"/>
      <c r="AJ17" s="95"/>
      <c r="AL17" s="95"/>
      <c r="AN17" s="95"/>
      <c r="AP17" s="95"/>
      <c r="AR17" s="95"/>
      <c r="AT17" s="95"/>
      <c r="AV17" s="95"/>
      <c r="AX17" s="95"/>
      <c r="AZ17" s="95"/>
      <c r="BB17" s="95"/>
      <c r="BD17" s="95"/>
    </row>
    <row r="18" spans="2:56" ht="24.75" customHeight="1" x14ac:dyDescent="0.3">
      <c r="B18" s="87" t="s">
        <v>13</v>
      </c>
      <c r="C18" s="7"/>
      <c r="D18" s="8"/>
      <c r="E18" s="9"/>
      <c r="F18" s="8"/>
      <c r="G18" s="8"/>
      <c r="H18" s="8"/>
      <c r="I18" s="8"/>
      <c r="J18" s="8"/>
      <c r="K18" s="7"/>
      <c r="L18" s="8"/>
      <c r="M18" s="8"/>
      <c r="N18" s="8"/>
      <c r="O18" s="8"/>
      <c r="P18" s="8"/>
      <c r="Q18" s="8"/>
      <c r="R18" s="8"/>
      <c r="S18" s="7"/>
      <c r="T18" s="8"/>
      <c r="U18" s="25">
        <v>255</v>
      </c>
      <c r="V18" s="23">
        <f>U18*100/U6</f>
        <v>2.0686298369432952</v>
      </c>
      <c r="W18" s="7"/>
      <c r="X18" s="8"/>
      <c r="Y18" s="16">
        <v>169</v>
      </c>
      <c r="Z18" s="23">
        <f>Y18*100/Y6</f>
        <v>1.4356099218484539</v>
      </c>
      <c r="AA18" s="7"/>
      <c r="AB18" s="8"/>
      <c r="AC18" s="7"/>
      <c r="AD18" s="8"/>
      <c r="AF18" s="95"/>
      <c r="AH18" s="95"/>
      <c r="AJ18" s="95"/>
      <c r="AL18" s="95"/>
      <c r="AN18" s="95"/>
      <c r="AP18" s="95"/>
      <c r="AR18" s="95"/>
      <c r="AT18" s="95"/>
      <c r="AV18" s="95"/>
      <c r="AX18" s="95"/>
      <c r="AZ18" s="95"/>
      <c r="BB18" s="95"/>
      <c r="BD18" s="95"/>
    </row>
    <row r="19" spans="2:56" ht="24.75" customHeight="1" x14ac:dyDescent="0.3">
      <c r="B19" s="87" t="s">
        <v>14</v>
      </c>
      <c r="C19" s="7"/>
      <c r="D19" s="8"/>
      <c r="E19" s="9"/>
      <c r="F19" s="8"/>
      <c r="G19" s="8"/>
      <c r="H19" s="8"/>
      <c r="I19" s="8"/>
      <c r="J19" s="8"/>
      <c r="K19" s="7"/>
      <c r="L19" s="8"/>
      <c r="M19" s="8"/>
      <c r="N19" s="8"/>
      <c r="O19" s="8"/>
      <c r="P19" s="8"/>
      <c r="Q19" s="8"/>
      <c r="R19" s="8"/>
      <c r="S19" s="7"/>
      <c r="T19" s="8"/>
      <c r="U19" s="8"/>
      <c r="V19" s="8"/>
      <c r="W19" s="22">
        <v>298</v>
      </c>
      <c r="X19" s="23">
        <f>W19*100/W6</f>
        <v>2.5350914504466187</v>
      </c>
      <c r="Y19" s="8"/>
      <c r="Z19" s="8"/>
      <c r="AA19" s="8"/>
      <c r="AB19" s="8"/>
      <c r="AC19" s="8"/>
      <c r="AD19" s="8"/>
      <c r="AF19" s="95"/>
      <c r="AH19" s="95"/>
      <c r="AJ19" s="95"/>
      <c r="AL19" s="95"/>
      <c r="AN19" s="95"/>
      <c r="AP19" s="95"/>
      <c r="AR19" s="95"/>
      <c r="AT19" s="95"/>
      <c r="AV19" s="95"/>
      <c r="AX19" s="95"/>
      <c r="AZ19" s="95"/>
      <c r="BB19" s="95"/>
      <c r="BD19" s="95"/>
    </row>
    <row r="20" spans="2:56" ht="24.75" customHeight="1" x14ac:dyDescent="0.3">
      <c r="B20" s="87" t="s">
        <v>15</v>
      </c>
      <c r="C20" s="7"/>
      <c r="D20" s="8"/>
      <c r="E20" s="9"/>
      <c r="F20" s="8"/>
      <c r="G20" s="8"/>
      <c r="H20" s="8"/>
      <c r="I20" s="8"/>
      <c r="J20" s="8"/>
      <c r="K20" s="16">
        <v>315</v>
      </c>
      <c r="L20" s="23">
        <f>K20*100/K6</f>
        <v>2.9190992493744785</v>
      </c>
      <c r="M20" s="16">
        <v>85</v>
      </c>
      <c r="N20" s="23">
        <f>M20*100/M6</f>
        <v>0.72655782545516712</v>
      </c>
      <c r="O20" s="16">
        <v>80</v>
      </c>
      <c r="P20" s="23">
        <f>O20*100/O6</f>
        <v>0.63366336633663367</v>
      </c>
      <c r="Q20" s="16">
        <v>112</v>
      </c>
      <c r="R20" s="23">
        <f>Q20*100/Q6</f>
        <v>0.88036472252790443</v>
      </c>
      <c r="S20" s="16">
        <v>165</v>
      </c>
      <c r="T20" s="23">
        <f>S20*100/S6</f>
        <v>1.2939146800501882</v>
      </c>
      <c r="U20" s="25">
        <v>216</v>
      </c>
      <c r="V20" s="23">
        <f>U20*100/U6</f>
        <v>1.7522511559990266</v>
      </c>
      <c r="W20" s="25">
        <v>220</v>
      </c>
      <c r="X20" s="23">
        <f>W20*100/W6</f>
        <v>1.8715440238196512</v>
      </c>
      <c r="Y20" s="25">
        <v>72</v>
      </c>
      <c r="Z20" s="23">
        <f>Y20*100/Y6</f>
        <v>0.6116207951070336</v>
      </c>
      <c r="AA20" s="25">
        <v>116</v>
      </c>
      <c r="AB20" s="23">
        <f>AA20*100/AA6</f>
        <v>1.0147843583238563</v>
      </c>
      <c r="AC20" s="25">
        <v>87</v>
      </c>
      <c r="AD20" s="23">
        <f>AC20*100/AC6</f>
        <v>0.72043723087114941</v>
      </c>
      <c r="AF20" s="95"/>
      <c r="AH20" s="95"/>
      <c r="AJ20" s="95"/>
      <c r="AL20" s="95"/>
      <c r="AN20" s="95"/>
      <c r="AP20" s="95"/>
      <c r="AR20" s="95"/>
      <c r="AT20" s="95"/>
      <c r="AV20" s="95"/>
      <c r="AX20" s="95"/>
      <c r="AZ20" s="95"/>
      <c r="BB20" s="95"/>
      <c r="BD20" s="95"/>
    </row>
    <row r="21" spans="2:56" ht="24.75" customHeight="1" x14ac:dyDescent="0.3">
      <c r="B21" s="87" t="s">
        <v>16</v>
      </c>
      <c r="C21" s="7"/>
      <c r="D21" s="7"/>
      <c r="E21" s="7"/>
      <c r="F21" s="7"/>
      <c r="G21" s="8"/>
      <c r="H21" s="8"/>
      <c r="I21" s="8"/>
      <c r="J21" s="8"/>
      <c r="K21" s="7"/>
      <c r="L21" s="8"/>
      <c r="M21" s="7"/>
      <c r="N21" s="8"/>
      <c r="O21" s="7"/>
      <c r="P21" s="8"/>
      <c r="Q21" s="7"/>
      <c r="R21" s="8"/>
      <c r="S21" s="7"/>
      <c r="T21" s="8"/>
      <c r="U21" s="7"/>
      <c r="V21" s="8"/>
      <c r="W21" s="7"/>
      <c r="X21" s="8"/>
      <c r="Y21" s="25">
        <v>49</v>
      </c>
      <c r="Z21" s="23">
        <f>Y21*100/Y6</f>
        <v>0.41624193000339788</v>
      </c>
      <c r="AA21" s="7"/>
      <c r="AB21" s="8"/>
      <c r="AC21" s="7"/>
      <c r="AD21" s="8"/>
      <c r="AF21" s="95"/>
      <c r="AH21" s="95"/>
      <c r="AJ21" s="95"/>
      <c r="AL21" s="95"/>
      <c r="AN21" s="95"/>
      <c r="AP21" s="95"/>
      <c r="AR21" s="95"/>
      <c r="AT21" s="95"/>
      <c r="AV21" s="95"/>
      <c r="AX21" s="95"/>
      <c r="AZ21" s="95"/>
      <c r="BB21" s="95"/>
      <c r="BD21" s="95"/>
    </row>
    <row r="22" spans="2:56" ht="24.75" customHeight="1" x14ac:dyDescent="0.3">
      <c r="B22" s="87" t="s">
        <v>25</v>
      </c>
      <c r="C22" s="7"/>
      <c r="D22" s="8"/>
      <c r="E22" s="7"/>
      <c r="F22" s="8"/>
      <c r="G22" s="7"/>
      <c r="H22" s="8"/>
      <c r="I22" s="7"/>
      <c r="J22" s="8"/>
      <c r="K22" s="7"/>
      <c r="L22" s="8"/>
      <c r="M22" s="7"/>
      <c r="N22" s="8"/>
      <c r="O22" s="7"/>
      <c r="P22" s="8"/>
      <c r="Q22" s="7"/>
      <c r="R22" s="8"/>
      <c r="S22" s="7"/>
      <c r="T22" s="8"/>
      <c r="U22" s="8"/>
      <c r="V22" s="8"/>
      <c r="W22" s="7"/>
      <c r="X22" s="8"/>
      <c r="Y22" s="16">
        <v>119</v>
      </c>
      <c r="Z22" s="23">
        <f>Y22*100/Y6</f>
        <v>1.0108732585796807</v>
      </c>
      <c r="AA22" s="7"/>
      <c r="AB22" s="8"/>
      <c r="AC22" s="7"/>
      <c r="AD22" s="8"/>
      <c r="AF22" s="95"/>
      <c r="AH22" s="95"/>
      <c r="AJ22" s="95"/>
      <c r="AL22" s="95"/>
      <c r="AN22" s="95"/>
      <c r="AP22" s="95"/>
      <c r="AR22" s="95"/>
      <c r="AT22" s="95"/>
      <c r="AV22" s="95"/>
      <c r="AX22" s="95"/>
      <c r="AZ22" s="95"/>
      <c r="BB22" s="95"/>
      <c r="BD22" s="95"/>
    </row>
    <row r="23" spans="2:56" ht="24.75" customHeight="1" x14ac:dyDescent="0.3">
      <c r="B23" s="87" t="s">
        <v>19</v>
      </c>
      <c r="C23" s="16">
        <v>3413</v>
      </c>
      <c r="D23" s="23">
        <f>C23*100/C6</f>
        <v>48.75714285714286</v>
      </c>
      <c r="E23" s="16">
        <v>5392</v>
      </c>
      <c r="F23" s="23">
        <f>E23*100/E6</f>
        <v>54.109382839939791</v>
      </c>
      <c r="G23" s="16">
        <v>5339</v>
      </c>
      <c r="H23" s="23">
        <f>G23*100/G6</f>
        <v>54.468475821260967</v>
      </c>
      <c r="I23" s="16">
        <v>5074</v>
      </c>
      <c r="J23" s="23">
        <f>I23*100/I6</f>
        <v>50.143294791975492</v>
      </c>
      <c r="K23" s="16">
        <v>4809</v>
      </c>
      <c r="L23" s="23">
        <f>K23*100/K6</f>
        <v>44.564915207117039</v>
      </c>
      <c r="M23" s="16">
        <v>5077</v>
      </c>
      <c r="N23" s="23">
        <f>M23*100/M6</f>
        <v>43.396871527480982</v>
      </c>
      <c r="O23" s="16">
        <v>5941</v>
      </c>
      <c r="P23" s="23">
        <f>O23*100/O6</f>
        <v>47.05742574257426</v>
      </c>
      <c r="Q23" s="16">
        <v>6678</v>
      </c>
      <c r="R23" s="23">
        <f>Q23*100/Q6</f>
        <v>52.4917465807263</v>
      </c>
      <c r="S23" s="16">
        <v>6845</v>
      </c>
      <c r="T23" s="23">
        <f>S23*100/S6</f>
        <v>53.677854454203263</v>
      </c>
      <c r="U23" s="25">
        <v>5894</v>
      </c>
      <c r="V23" s="23">
        <f>U23*100/U6</f>
        <v>47.813742191936399</v>
      </c>
      <c r="W23" s="25">
        <v>3608</v>
      </c>
      <c r="X23" s="23">
        <f>W23*100/W6</f>
        <v>30.693321990642279</v>
      </c>
      <c r="Y23" s="25">
        <v>3306</v>
      </c>
      <c r="Z23" s="23">
        <f>Y23*100/Y6</f>
        <v>28.083588175331293</v>
      </c>
      <c r="AA23" s="8"/>
      <c r="AB23" s="8"/>
      <c r="AC23" s="8"/>
      <c r="AD23" s="8"/>
      <c r="AF23" s="95"/>
      <c r="AH23" s="95"/>
      <c r="AJ23" s="95"/>
      <c r="AL23" s="95"/>
      <c r="AN23" s="95"/>
      <c r="AP23" s="95"/>
      <c r="AR23" s="95"/>
      <c r="AT23" s="95"/>
      <c r="AV23" s="95"/>
      <c r="AX23" s="95"/>
      <c r="AZ23" s="95"/>
      <c r="BB23" s="95"/>
      <c r="BD23" s="95"/>
    </row>
    <row r="24" spans="2:56" ht="24.75" customHeight="1" x14ac:dyDescent="0.3">
      <c r="B24" s="88" t="s">
        <v>47</v>
      </c>
      <c r="C24" s="7"/>
      <c r="D24" s="8"/>
      <c r="E24" s="7"/>
      <c r="F24" s="8"/>
      <c r="G24" s="7"/>
      <c r="H24" s="8"/>
      <c r="I24" s="7"/>
      <c r="J24" s="8"/>
      <c r="K24" s="7"/>
      <c r="L24" s="8"/>
      <c r="M24" s="7"/>
      <c r="N24" s="8"/>
      <c r="O24" s="7"/>
      <c r="P24" s="8"/>
      <c r="Q24" s="7"/>
      <c r="R24" s="8"/>
      <c r="S24" s="7"/>
      <c r="T24" s="8"/>
      <c r="U24" s="7"/>
      <c r="V24" s="8"/>
      <c r="W24" s="7"/>
      <c r="X24" s="8"/>
      <c r="Y24" s="7"/>
      <c r="Z24" s="8"/>
      <c r="AA24" s="25">
        <v>4152</v>
      </c>
      <c r="AB24" s="23">
        <f>AA24*100/AA6</f>
        <v>36.322281515178027</v>
      </c>
      <c r="AC24" s="25">
        <v>4406</v>
      </c>
      <c r="AD24" s="23">
        <f>AC24*100/AC6</f>
        <v>36.48559125538258</v>
      </c>
      <c r="AF24" s="95"/>
      <c r="AH24" s="95"/>
      <c r="AJ24" s="95"/>
      <c r="AL24" s="95"/>
      <c r="AN24" s="95"/>
      <c r="AP24" s="95"/>
      <c r="AR24" s="95"/>
      <c r="AT24" s="95"/>
      <c r="AV24" s="95"/>
      <c r="AX24" s="95"/>
      <c r="AZ24" s="95"/>
      <c r="BB24" s="95"/>
      <c r="BD24" s="95"/>
    </row>
    <row r="25" spans="2:56" ht="24.75" customHeight="1" x14ac:dyDescent="0.3">
      <c r="B25" s="87" t="s">
        <v>20</v>
      </c>
      <c r="C25" s="25">
        <v>325</v>
      </c>
      <c r="D25" s="24">
        <f>C25*100/C6</f>
        <v>4.6428571428571432</v>
      </c>
      <c r="E25" s="16">
        <v>212</v>
      </c>
      <c r="F25" s="23">
        <f>E25*100/E6</f>
        <v>2.1274460612142501</v>
      </c>
      <c r="G25" s="16">
        <v>541</v>
      </c>
      <c r="H25" s="23">
        <f>G25*100/G6</f>
        <v>5.519281779228729</v>
      </c>
      <c r="I25" s="16">
        <v>189</v>
      </c>
      <c r="J25" s="23">
        <f>I25*100/I6</f>
        <v>1.8677734954046843</v>
      </c>
      <c r="K25" s="7"/>
      <c r="L25" s="8"/>
      <c r="M25" s="16">
        <v>5365</v>
      </c>
      <c r="N25" s="23">
        <f>M25*100/M6</f>
        <v>45.85862039490555</v>
      </c>
      <c r="O25" s="16">
        <v>6116</v>
      </c>
      <c r="P25" s="23">
        <f>O25*100/O6</f>
        <v>48.443564356435644</v>
      </c>
      <c r="Q25" s="16">
        <v>5438</v>
      </c>
      <c r="R25" s="23">
        <f>Q25*100/Q6</f>
        <v>42.744851438453075</v>
      </c>
      <c r="S25" s="16">
        <v>5148</v>
      </c>
      <c r="T25" s="23">
        <f>S25*100/S6</f>
        <v>40.370138017565871</v>
      </c>
      <c r="U25" s="25">
        <v>4966</v>
      </c>
      <c r="V25" s="23">
        <f>U25*100/U6</f>
        <v>40.28555204023688</v>
      </c>
      <c r="W25" s="16">
        <v>5629</v>
      </c>
      <c r="X25" s="23">
        <f>W25*100/W6</f>
        <v>47.886005954912804</v>
      </c>
      <c r="Y25" s="16">
        <v>6449</v>
      </c>
      <c r="Z25" s="23">
        <f>Y25*100/Y6</f>
        <v>54.782534828406391</v>
      </c>
      <c r="AA25" s="16">
        <v>5624</v>
      </c>
      <c r="AB25" s="23">
        <f>AA25*100/AA6</f>
        <v>49.199545096666959</v>
      </c>
      <c r="AC25" s="16">
        <v>5212</v>
      </c>
      <c r="AD25" s="23">
        <f>AC25*100/AC6</f>
        <v>43.159986750579662</v>
      </c>
      <c r="AF25" s="95"/>
      <c r="AH25" s="95"/>
      <c r="AJ25" s="95"/>
      <c r="AL25" s="95"/>
      <c r="AN25" s="95"/>
      <c r="AP25" s="95"/>
      <c r="AR25" s="95"/>
      <c r="AT25" s="95"/>
      <c r="AV25" s="95"/>
      <c r="AX25" s="95"/>
      <c r="AZ25" s="95"/>
      <c r="BB25" s="95"/>
      <c r="BD25" s="95"/>
    </row>
    <row r="26" spans="2:56" ht="24.75" customHeight="1" x14ac:dyDescent="0.3">
      <c r="B26" s="87" t="s">
        <v>22</v>
      </c>
      <c r="C26" s="7"/>
      <c r="D26" s="8"/>
      <c r="E26" s="7"/>
      <c r="F26" s="8"/>
      <c r="G26" s="7"/>
      <c r="H26" s="8"/>
      <c r="I26" s="7"/>
      <c r="J26" s="8"/>
      <c r="K26" s="7"/>
      <c r="L26" s="8"/>
      <c r="M26" s="7"/>
      <c r="N26" s="8"/>
      <c r="O26" s="7"/>
      <c r="P26" s="8"/>
      <c r="Q26" s="8"/>
      <c r="R26" s="8"/>
      <c r="S26" s="7"/>
      <c r="T26" s="8"/>
      <c r="U26" s="7"/>
      <c r="V26" s="8"/>
      <c r="W26" s="16">
        <v>326</v>
      </c>
      <c r="X26" s="23">
        <f>W26*100/W6</f>
        <v>2.7732879625691194</v>
      </c>
      <c r="Y26" s="25">
        <v>79</v>
      </c>
      <c r="Z26" s="23">
        <f>Y26*100/Y6</f>
        <v>0.67108392796466187</v>
      </c>
      <c r="AA26" s="25">
        <v>79</v>
      </c>
      <c r="AB26" s="23">
        <f>AA26*100/AA6</f>
        <v>0.69110314058262623</v>
      </c>
      <c r="AC26" s="25">
        <v>94</v>
      </c>
      <c r="AD26" s="23">
        <f>AC26*100/AC6</f>
        <v>0.77840344484928781</v>
      </c>
      <c r="AF26" s="95"/>
      <c r="AH26" s="95"/>
      <c r="AJ26" s="95"/>
      <c r="AL26" s="95"/>
      <c r="AN26" s="95"/>
      <c r="AP26" s="95"/>
      <c r="AR26" s="95"/>
      <c r="AT26" s="95"/>
      <c r="AV26" s="95"/>
      <c r="AX26" s="95"/>
      <c r="AZ26" s="95"/>
      <c r="BB26" s="95"/>
      <c r="BD26" s="95"/>
    </row>
    <row r="27" spans="2:56" ht="24.75" customHeight="1" x14ac:dyDescent="0.3">
      <c r="B27" s="6" t="s">
        <v>24</v>
      </c>
      <c r="C27" s="7"/>
      <c r="D27" s="8"/>
      <c r="E27" s="16">
        <v>3549</v>
      </c>
      <c r="F27" s="23">
        <f>E27*100/E6</f>
        <v>35.614651279478174</v>
      </c>
      <c r="G27" s="16">
        <v>3156</v>
      </c>
      <c r="H27" s="23">
        <f>G27*100/G6</f>
        <v>32.197510712099572</v>
      </c>
      <c r="I27" s="16">
        <v>4351</v>
      </c>
      <c r="J27" s="23">
        <f>I27*100/I6</f>
        <v>42.998319992094082</v>
      </c>
      <c r="K27" s="16">
        <v>5362</v>
      </c>
      <c r="L27" s="23">
        <f>K27*100/K6</f>
        <v>49.689556111574461</v>
      </c>
      <c r="M27" s="16">
        <v>179</v>
      </c>
      <c r="N27" s="23">
        <f>M27*100/M6</f>
        <v>1.530045303017352</v>
      </c>
      <c r="O27" s="16">
        <v>99</v>
      </c>
      <c r="P27" s="23">
        <f>O27*100/O6</f>
        <v>0.78415841584158419</v>
      </c>
      <c r="Q27" s="22">
        <v>124</v>
      </c>
      <c r="R27" s="23">
        <f>Q27*100/Q6</f>
        <v>0.97468951422732275</v>
      </c>
      <c r="S27" s="7"/>
      <c r="T27" s="8"/>
      <c r="U27" s="8"/>
      <c r="V27" s="8"/>
      <c r="W27" s="8"/>
      <c r="X27" s="8"/>
      <c r="Y27" s="8"/>
      <c r="Z27" s="8"/>
      <c r="AA27" s="8"/>
      <c r="AB27" s="8"/>
      <c r="AC27" s="8"/>
      <c r="AD27" s="8"/>
      <c r="AF27" s="95"/>
      <c r="AH27" s="95"/>
      <c r="AJ27" s="95"/>
      <c r="AL27" s="95"/>
      <c r="AN27" s="95"/>
      <c r="AP27" s="95"/>
      <c r="AR27" s="95"/>
      <c r="AT27" s="95"/>
      <c r="AV27" s="95"/>
      <c r="AX27" s="95"/>
      <c r="AZ27" s="95"/>
      <c r="BB27" s="95"/>
      <c r="BD27" s="95"/>
    </row>
    <row r="28" spans="2:56" ht="3.75" customHeight="1" x14ac:dyDescent="0.3">
      <c r="B28" s="13"/>
      <c r="C28" s="14"/>
      <c r="D28" s="14"/>
      <c r="E28" s="14"/>
      <c r="F28" s="14"/>
      <c r="G28" s="17"/>
      <c r="H28" s="14"/>
      <c r="I28" s="14"/>
      <c r="J28" s="14"/>
      <c r="K28" s="14"/>
      <c r="L28" s="14"/>
      <c r="M28" s="14"/>
      <c r="N28" s="14"/>
      <c r="O28" s="14"/>
      <c r="P28" s="14"/>
      <c r="Q28" s="14"/>
      <c r="R28" s="14"/>
      <c r="S28" s="14"/>
      <c r="T28" s="14"/>
      <c r="U28" s="14"/>
      <c r="V28" s="14"/>
      <c r="W28" s="14"/>
      <c r="X28" s="14"/>
      <c r="Y28" s="14"/>
      <c r="Z28" s="14"/>
      <c r="AA28" s="14"/>
      <c r="AB28" s="14"/>
      <c r="AC28" s="14"/>
      <c r="AD28" s="14"/>
    </row>
    <row r="29" spans="2:56" ht="14.25" customHeight="1" x14ac:dyDescent="0.3">
      <c r="B29" s="6" t="s">
        <v>439</v>
      </c>
      <c r="C29" s="4"/>
      <c r="D29" s="5"/>
      <c r="E29" s="4"/>
      <c r="F29" s="5"/>
      <c r="G29" s="18"/>
      <c r="H29" s="5"/>
      <c r="I29" s="4"/>
      <c r="J29" s="5"/>
      <c r="K29" s="4"/>
      <c r="L29" s="5"/>
      <c r="M29" s="4"/>
      <c r="N29" s="5"/>
      <c r="O29" s="4"/>
      <c r="P29" s="5"/>
      <c r="Q29" s="4"/>
      <c r="R29" s="5"/>
      <c r="S29" s="4"/>
      <c r="T29" s="5"/>
      <c r="U29" s="4"/>
      <c r="V29" s="5"/>
      <c r="W29" s="4"/>
      <c r="X29" s="5"/>
      <c r="Y29" s="4"/>
      <c r="Z29" s="5"/>
    </row>
    <row r="32" spans="2:56" ht="29.25" customHeight="1" x14ac:dyDescent="0.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row>
    <row r="33" spans="3:29" ht="29.25" customHeight="1" x14ac:dyDescent="0.3">
      <c r="C33" s="19"/>
      <c r="E33" s="19"/>
      <c r="G33" s="19"/>
      <c r="I33" s="19"/>
      <c r="K33" s="19"/>
      <c r="M33" s="19"/>
      <c r="O33" s="19"/>
      <c r="Q33" s="19"/>
      <c r="S33" s="19"/>
      <c r="U33" s="19"/>
      <c r="W33" s="19"/>
      <c r="Y33" s="19"/>
      <c r="AA33" s="19"/>
      <c r="AC33" s="19"/>
    </row>
    <row r="34" spans="3:29" ht="29.25" customHeight="1" x14ac:dyDescent="0.3">
      <c r="C34" s="19"/>
      <c r="E34" s="19"/>
      <c r="G34" s="19"/>
      <c r="I34" s="19"/>
      <c r="K34" s="19"/>
      <c r="M34" s="19"/>
      <c r="O34" s="19"/>
      <c r="Q34" s="19"/>
      <c r="S34" s="19"/>
      <c r="U34" s="19"/>
      <c r="W34" s="19"/>
      <c r="Y34" s="19"/>
      <c r="AA34" s="19"/>
      <c r="AC34" s="19"/>
    </row>
  </sheetData>
  <mergeCells count="30">
    <mergeCell ref="AC3:AD3"/>
    <mergeCell ref="M2:N2"/>
    <mergeCell ref="O2:P2"/>
    <mergeCell ref="Q2:R2"/>
    <mergeCell ref="S2:T2"/>
    <mergeCell ref="U3:V3"/>
    <mergeCell ref="W3:X3"/>
    <mergeCell ref="AA2:AB2"/>
    <mergeCell ref="AA3:AB3"/>
    <mergeCell ref="C2:D2"/>
    <mergeCell ref="E2:F2"/>
    <mergeCell ref="G2:H2"/>
    <mergeCell ref="I2:J2"/>
    <mergeCell ref="K2:L2"/>
    <mergeCell ref="B1:AD1"/>
    <mergeCell ref="AC2:AD2"/>
    <mergeCell ref="Y3:Z3"/>
    <mergeCell ref="U2:V2"/>
    <mergeCell ref="W2:X2"/>
    <mergeCell ref="Y2:Z2"/>
    <mergeCell ref="B3:B4"/>
    <mergeCell ref="C3:D3"/>
    <mergeCell ref="E3:F3"/>
    <mergeCell ref="G3:H3"/>
    <mergeCell ref="I3:J3"/>
    <mergeCell ref="K3:L3"/>
    <mergeCell ref="M3:N3"/>
    <mergeCell ref="O3:P3"/>
    <mergeCell ref="Q3:R3"/>
    <mergeCell ref="S3:T3"/>
  </mergeCells>
  <conditionalFormatting sqref="C33">
    <cfRule type="cellIs" dxfId="1508" priority="28" operator="lessThan">
      <formula>0</formula>
    </cfRule>
  </conditionalFormatting>
  <conditionalFormatting sqref="C34">
    <cfRule type="cellIs" dxfId="1507" priority="27" operator="greaterThan">
      <formula>0</formula>
    </cfRule>
  </conditionalFormatting>
  <conditionalFormatting sqref="E33">
    <cfRule type="cellIs" dxfId="1506" priority="26" operator="lessThan">
      <formula>0</formula>
    </cfRule>
  </conditionalFormatting>
  <conditionalFormatting sqref="E34">
    <cfRule type="cellIs" dxfId="1505" priority="25" operator="greaterThan">
      <formula>0</formula>
    </cfRule>
  </conditionalFormatting>
  <conditionalFormatting sqref="G33">
    <cfRule type="cellIs" dxfId="1504" priority="24" operator="lessThan">
      <formula>0</formula>
    </cfRule>
  </conditionalFormatting>
  <conditionalFormatting sqref="G34">
    <cfRule type="cellIs" dxfId="1503" priority="23" operator="greaterThan">
      <formula>0</formula>
    </cfRule>
  </conditionalFormatting>
  <conditionalFormatting sqref="I33">
    <cfRule type="cellIs" dxfId="1502" priority="22" operator="lessThan">
      <formula>0</formula>
    </cfRule>
  </conditionalFormatting>
  <conditionalFormatting sqref="I34">
    <cfRule type="cellIs" dxfId="1501" priority="21" operator="greaterThan">
      <formula>0</formula>
    </cfRule>
  </conditionalFormatting>
  <conditionalFormatting sqref="K33">
    <cfRule type="cellIs" dxfId="1500" priority="20" operator="lessThan">
      <formula>0</formula>
    </cfRule>
  </conditionalFormatting>
  <conditionalFormatting sqref="K34">
    <cfRule type="cellIs" dxfId="1499" priority="19" operator="greaterThan">
      <formula>0</formula>
    </cfRule>
  </conditionalFormatting>
  <conditionalFormatting sqref="M33">
    <cfRule type="cellIs" dxfId="1498" priority="18" operator="lessThan">
      <formula>0</formula>
    </cfRule>
  </conditionalFormatting>
  <conditionalFormatting sqref="M34">
    <cfRule type="cellIs" dxfId="1497" priority="17" operator="greaterThan">
      <formula>0</formula>
    </cfRule>
  </conditionalFormatting>
  <conditionalFormatting sqref="O33">
    <cfRule type="cellIs" dxfId="1496" priority="16" operator="lessThan">
      <formula>0</formula>
    </cfRule>
  </conditionalFormatting>
  <conditionalFormatting sqref="O34">
    <cfRule type="cellIs" dxfId="1495" priority="15" operator="greaterThan">
      <formula>0</formula>
    </cfRule>
  </conditionalFormatting>
  <conditionalFormatting sqref="Q33">
    <cfRule type="cellIs" dxfId="1494" priority="14" operator="lessThan">
      <formula>0</formula>
    </cfRule>
  </conditionalFormatting>
  <conditionalFormatting sqref="Q34">
    <cfRule type="cellIs" dxfId="1493" priority="13" operator="greaterThan">
      <formula>0</formula>
    </cfRule>
  </conditionalFormatting>
  <conditionalFormatting sqref="S33">
    <cfRule type="cellIs" dxfId="1492" priority="12" operator="lessThan">
      <formula>0</formula>
    </cfRule>
  </conditionalFormatting>
  <conditionalFormatting sqref="S34">
    <cfRule type="cellIs" dxfId="1491" priority="11" operator="greaterThan">
      <formula>0</formula>
    </cfRule>
  </conditionalFormatting>
  <conditionalFormatting sqref="U33">
    <cfRule type="cellIs" dxfId="1490" priority="10" operator="lessThan">
      <formula>0</formula>
    </cfRule>
  </conditionalFormatting>
  <conditionalFormatting sqref="U34">
    <cfRule type="cellIs" dxfId="1489" priority="9" operator="greaterThan">
      <formula>0</formula>
    </cfRule>
  </conditionalFormatting>
  <conditionalFormatting sqref="W33">
    <cfRule type="cellIs" dxfId="1488" priority="8" operator="lessThan">
      <formula>0</formula>
    </cfRule>
  </conditionalFormatting>
  <conditionalFormatting sqref="W34">
    <cfRule type="cellIs" dxfId="1487" priority="7" operator="greaterThan">
      <formula>0</formula>
    </cfRule>
  </conditionalFormatting>
  <conditionalFormatting sqref="Y33">
    <cfRule type="cellIs" dxfId="1486" priority="6" operator="lessThan">
      <formula>0</formula>
    </cfRule>
  </conditionalFormatting>
  <conditionalFormatting sqref="Y34">
    <cfRule type="cellIs" dxfId="1485" priority="5" operator="greaterThan">
      <formula>0</formula>
    </cfRule>
  </conditionalFormatting>
  <conditionalFormatting sqref="AA33">
    <cfRule type="cellIs" dxfId="1484" priority="2" operator="lessThan">
      <formula>0</formula>
    </cfRule>
  </conditionalFormatting>
  <conditionalFormatting sqref="AA34">
    <cfRule type="cellIs" dxfId="1483" priority="1" operator="greaterThan">
      <formula>0</formula>
    </cfRule>
  </conditionalFormatting>
  <conditionalFormatting sqref="AC33">
    <cfRule type="cellIs" dxfId="1482" priority="4" operator="lessThan">
      <formula>0</formula>
    </cfRule>
  </conditionalFormatting>
  <conditionalFormatting sqref="AC34">
    <cfRule type="cellIs" dxfId="1481" priority="3" operator="greaterThan">
      <formula>0</formula>
    </cfRule>
  </conditionalFormatting>
  <hyperlinks>
    <hyperlink ref="AJ2" location="ÍNDICE!A1" display="(Voltar ao Índice)" xr:uid="{0D2E3D16-E0CF-4E8E-BCB2-469E771EC455}"/>
    <hyperlink ref="AF3" location="ÍNDICE!A1" display="(Voltar ao Índice)" xr:uid="{094405D5-FB54-43E1-9B1A-DC938E77AACD}"/>
  </hyperlinks>
  <printOptions horizontalCentered="1"/>
  <pageMargins left="0.47244094488188981" right="0.47244094488188981" top="0.6692913385826772" bottom="0.6692913385826772" header="0" footer="0"/>
  <pageSetup paperSize="9" scale="49" fitToHeight="3"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63672-CDBB-420E-84E0-FDFF15E503CE}">
  <sheetPr>
    <pageSetUpPr fitToPage="1"/>
  </sheetPr>
  <dimension ref="B1:R130"/>
  <sheetViews>
    <sheetView showGridLines="0" zoomScaleNormal="100" workbookViewId="0">
      <selection activeCell="B1" sqref="B1:P1"/>
    </sheetView>
  </sheetViews>
  <sheetFormatPr defaultColWidth="9.1796875" defaultRowHeight="29.25" customHeight="1" x14ac:dyDescent="0.3"/>
  <cols>
    <col min="1" max="1" width="6.7265625" style="1" customWidth="1"/>
    <col min="2" max="2" width="16.453125" style="3" bestFit="1" customWidth="1"/>
    <col min="3" max="9" width="9.1796875" style="1"/>
    <col min="10" max="10" width="9.1796875" style="1" customWidth="1"/>
    <col min="11" max="16" width="9.1796875" style="1"/>
    <col min="17" max="17" width="6.7265625" style="1" customWidth="1"/>
    <col min="18" max="18" width="13.26953125" style="1" bestFit="1" customWidth="1"/>
    <col min="19" max="16384" width="9.1796875" style="1"/>
  </cols>
  <sheetData>
    <row r="1" spans="2:18" ht="30" customHeight="1" x14ac:dyDescent="0.3">
      <c r="B1" s="115" t="s">
        <v>331</v>
      </c>
      <c r="C1" s="115"/>
      <c r="D1" s="115"/>
      <c r="E1" s="115"/>
      <c r="F1" s="115"/>
      <c r="G1" s="115"/>
      <c r="H1" s="115"/>
      <c r="I1" s="115"/>
      <c r="J1" s="115"/>
      <c r="K1" s="115"/>
      <c r="L1" s="115"/>
      <c r="M1" s="115"/>
      <c r="N1" s="115"/>
      <c r="O1" s="115"/>
      <c r="P1" s="115"/>
    </row>
    <row r="2" spans="2:18" ht="30" customHeight="1" x14ac:dyDescent="0.3">
      <c r="B2" s="115" t="s">
        <v>402</v>
      </c>
      <c r="C2" s="115"/>
      <c r="D2" s="115"/>
      <c r="E2" s="115"/>
      <c r="F2" s="115"/>
      <c r="G2" s="115"/>
      <c r="H2" s="115"/>
      <c r="I2" s="115"/>
      <c r="J2" s="115"/>
      <c r="K2" s="115"/>
      <c r="L2" s="115"/>
      <c r="M2" s="115"/>
      <c r="N2" s="115"/>
      <c r="O2" s="115"/>
      <c r="P2" s="115"/>
    </row>
    <row r="3" spans="2:18" ht="15" customHeight="1"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18" ht="15" customHeight="1" x14ac:dyDescent="0.3">
      <c r="B4" s="127" t="s">
        <v>0</v>
      </c>
      <c r="C4" s="135">
        <v>44911</v>
      </c>
      <c r="D4" s="128"/>
      <c r="E4" s="119">
        <v>44843</v>
      </c>
      <c r="F4" s="118"/>
      <c r="G4" s="137">
        <v>44845</v>
      </c>
      <c r="H4" s="127"/>
      <c r="I4" s="135">
        <v>44833</v>
      </c>
      <c r="J4" s="128"/>
      <c r="K4" s="135">
        <v>44835</v>
      </c>
      <c r="L4" s="128"/>
      <c r="M4" s="123">
        <v>44830</v>
      </c>
      <c r="N4" s="143"/>
      <c r="O4" s="123">
        <v>45942</v>
      </c>
      <c r="P4" s="143"/>
    </row>
    <row r="5" spans="2:18" ht="15" customHeight="1" x14ac:dyDescent="0.3">
      <c r="B5" s="128"/>
      <c r="C5" s="68" t="s">
        <v>4</v>
      </c>
      <c r="D5" s="72" t="s">
        <v>5</v>
      </c>
      <c r="E5" s="72" t="s">
        <v>4</v>
      </c>
      <c r="F5" s="72" t="s">
        <v>5</v>
      </c>
      <c r="G5" s="72" t="s">
        <v>4</v>
      </c>
      <c r="H5" s="71" t="s">
        <v>5</v>
      </c>
      <c r="I5" s="72" t="s">
        <v>4</v>
      </c>
      <c r="J5" s="71" t="s">
        <v>5</v>
      </c>
      <c r="K5" s="68" t="s">
        <v>4</v>
      </c>
      <c r="L5" s="71" t="s">
        <v>5</v>
      </c>
      <c r="M5" s="75" t="s">
        <v>4</v>
      </c>
      <c r="N5" s="75" t="s">
        <v>5</v>
      </c>
      <c r="O5" s="75" t="s">
        <v>4</v>
      </c>
      <c r="P5" s="75" t="s">
        <v>5</v>
      </c>
    </row>
    <row r="6" spans="2:18" ht="24.75" customHeight="1" x14ac:dyDescent="0.3">
      <c r="B6" s="6" t="s">
        <v>1</v>
      </c>
      <c r="C6" s="16">
        <v>1591</v>
      </c>
      <c r="D6" s="23">
        <v>100</v>
      </c>
      <c r="E6" s="16">
        <v>1746</v>
      </c>
      <c r="F6" s="23">
        <v>100</v>
      </c>
      <c r="G6" s="16">
        <v>2026</v>
      </c>
      <c r="H6" s="23">
        <v>100</v>
      </c>
      <c r="I6" s="16">
        <v>2263</v>
      </c>
      <c r="J6" s="23">
        <v>100</v>
      </c>
      <c r="K6" s="16">
        <v>2391</v>
      </c>
      <c r="L6" s="23">
        <v>100</v>
      </c>
      <c r="M6" s="16">
        <v>2575</v>
      </c>
      <c r="N6" s="23">
        <v>100</v>
      </c>
      <c r="O6" s="16">
        <v>2673</v>
      </c>
      <c r="P6" s="23">
        <v>100</v>
      </c>
    </row>
    <row r="7" spans="2:18" ht="24.75" customHeight="1" x14ac:dyDescent="0.3">
      <c r="B7" s="87" t="s">
        <v>28</v>
      </c>
      <c r="C7" s="16">
        <v>1107</v>
      </c>
      <c r="D7" s="23">
        <f>C7*100/C6</f>
        <v>69.578881206788182</v>
      </c>
      <c r="E7" s="16">
        <v>1203</v>
      </c>
      <c r="F7" s="23">
        <f>E7*100/E6</f>
        <v>68.900343642611688</v>
      </c>
      <c r="G7" s="16">
        <v>1347</v>
      </c>
      <c r="H7" s="23">
        <f>G7*100/G6</f>
        <v>66.485686080947687</v>
      </c>
      <c r="I7" s="16">
        <v>1384</v>
      </c>
      <c r="J7" s="23">
        <f>I7*100/I6</f>
        <v>61.157755192222716</v>
      </c>
      <c r="K7" s="16">
        <v>1364</v>
      </c>
      <c r="L7" s="23">
        <f>K7*100/K6</f>
        <v>57.047260560434964</v>
      </c>
      <c r="M7" s="16">
        <v>1468</v>
      </c>
      <c r="N7" s="23">
        <f>M7*100/M6</f>
        <v>57.009708737864081</v>
      </c>
      <c r="O7" s="16">
        <v>1592</v>
      </c>
      <c r="P7" s="23">
        <f>O7*100/O6</f>
        <v>59.558548447437339</v>
      </c>
    </row>
    <row r="8" spans="2:18" ht="24.75" customHeight="1" x14ac:dyDescent="0.3">
      <c r="B8" s="87" t="s">
        <v>2</v>
      </c>
      <c r="C8" s="16">
        <v>7</v>
      </c>
      <c r="D8" s="23">
        <f>C8*100/C7</f>
        <v>0.63233965672990067</v>
      </c>
      <c r="E8" s="16">
        <v>12</v>
      </c>
      <c r="F8" s="23">
        <f>E8*100/E7</f>
        <v>0.99750623441396513</v>
      </c>
      <c r="G8" s="16">
        <v>23</v>
      </c>
      <c r="H8" s="23">
        <f>G8*100/G7</f>
        <v>1.7074981440237564</v>
      </c>
      <c r="I8" s="16">
        <v>20</v>
      </c>
      <c r="J8" s="23">
        <f>I8*100/I7</f>
        <v>1.4450867052023122</v>
      </c>
      <c r="K8" s="16">
        <v>22</v>
      </c>
      <c r="L8" s="23">
        <f>K8*100/K7</f>
        <v>1.6129032258064515</v>
      </c>
      <c r="M8" s="16">
        <v>23</v>
      </c>
      <c r="N8" s="23">
        <f>M8*100/M7</f>
        <v>1.5667574931880108</v>
      </c>
      <c r="O8" s="16">
        <v>23</v>
      </c>
      <c r="P8" s="23">
        <f>O8*100/O7</f>
        <v>1.4447236180904524</v>
      </c>
    </row>
    <row r="9" spans="2:18" ht="24.75" customHeight="1" x14ac:dyDescent="0.3">
      <c r="B9" s="87" t="s">
        <v>3</v>
      </c>
      <c r="C9" s="16">
        <v>7</v>
      </c>
      <c r="D9" s="23">
        <f>C9*100/C7</f>
        <v>0.63233965672990067</v>
      </c>
      <c r="E9" s="16">
        <v>13</v>
      </c>
      <c r="F9" s="23">
        <f>E9*100/E7</f>
        <v>1.0806317539484622</v>
      </c>
      <c r="G9" s="25">
        <v>16</v>
      </c>
      <c r="H9" s="23">
        <f>G9*100/G7</f>
        <v>1.1878247958426131</v>
      </c>
      <c r="I9" s="25">
        <v>59</v>
      </c>
      <c r="J9" s="23">
        <f>I9*100/I7</f>
        <v>4.2630057803468207</v>
      </c>
      <c r="K9" s="25">
        <v>34</v>
      </c>
      <c r="L9" s="23">
        <f>K9*100/K7</f>
        <v>2.4926686217008798</v>
      </c>
      <c r="M9" s="25">
        <v>34</v>
      </c>
      <c r="N9" s="23">
        <f>M9*100/M7</f>
        <v>2.3160762942779289</v>
      </c>
      <c r="O9" s="25">
        <v>17</v>
      </c>
      <c r="P9" s="23">
        <f>O9*100/O7</f>
        <v>1.0678391959798994</v>
      </c>
    </row>
    <row r="10" spans="2:18" ht="24.75" customHeight="1" x14ac:dyDescent="0.3">
      <c r="B10" s="87" t="s">
        <v>7</v>
      </c>
      <c r="C10" s="8"/>
      <c r="D10" s="8"/>
      <c r="E10" s="16">
        <v>13</v>
      </c>
      <c r="F10" s="23">
        <f>E10*100/E7</f>
        <v>1.0806317539484622</v>
      </c>
      <c r="G10" s="25">
        <v>21</v>
      </c>
      <c r="H10" s="23">
        <f>G10*100/G7</f>
        <v>1.5590200445434299</v>
      </c>
      <c r="I10" s="25">
        <v>16</v>
      </c>
      <c r="J10" s="23">
        <f>I10*100/I7</f>
        <v>1.1560693641618498</v>
      </c>
      <c r="K10" s="25">
        <v>14</v>
      </c>
      <c r="L10" s="23">
        <f>K10*100/K7</f>
        <v>1.0263929618768328</v>
      </c>
      <c r="M10" s="7"/>
      <c r="N10" s="8"/>
      <c r="O10" s="7"/>
      <c r="P10" s="8"/>
    </row>
    <row r="11" spans="2:18" ht="24.75" customHeight="1" x14ac:dyDescent="0.3">
      <c r="B11" s="87" t="s">
        <v>8</v>
      </c>
      <c r="C11" s="22">
        <v>14</v>
      </c>
      <c r="D11" s="23">
        <f>C11*100/C7</f>
        <v>1.2646793134598013</v>
      </c>
      <c r="E11" s="16">
        <v>15</v>
      </c>
      <c r="F11" s="23">
        <f>E11*100/E7</f>
        <v>1.2468827930174564</v>
      </c>
      <c r="G11" s="25">
        <v>39</v>
      </c>
      <c r="H11" s="23">
        <f>G11*100/G7</f>
        <v>2.8953229398663698</v>
      </c>
      <c r="I11" s="25">
        <v>52</v>
      </c>
      <c r="J11" s="23">
        <f>I11*100/I7</f>
        <v>3.7572254335260116</v>
      </c>
      <c r="K11" s="25">
        <v>37</v>
      </c>
      <c r="L11" s="23">
        <f>K11*100/K7</f>
        <v>2.7126099706744866</v>
      </c>
      <c r="M11" s="8"/>
      <c r="N11" s="8"/>
      <c r="O11" s="8"/>
      <c r="P11" s="8"/>
    </row>
    <row r="12" spans="2:18" ht="24.75" customHeight="1" x14ac:dyDescent="0.3">
      <c r="B12" s="87" t="s">
        <v>10</v>
      </c>
      <c r="C12" s="8"/>
      <c r="D12" s="8"/>
      <c r="E12" s="7"/>
      <c r="F12" s="8"/>
      <c r="G12" s="7"/>
      <c r="H12" s="8"/>
      <c r="I12" s="7"/>
      <c r="J12" s="8"/>
      <c r="K12" s="7"/>
      <c r="L12" s="8"/>
      <c r="M12" s="25">
        <v>47</v>
      </c>
      <c r="N12" s="23">
        <f>M12*100/M7</f>
        <v>3.2016348773841963</v>
      </c>
      <c r="O12" s="8"/>
      <c r="P12" s="8"/>
    </row>
    <row r="13" spans="2:18" ht="24.75" customHeight="1" x14ac:dyDescent="0.3">
      <c r="B13" s="87" t="s">
        <v>11</v>
      </c>
      <c r="C13" s="8"/>
      <c r="D13" s="8"/>
      <c r="E13" s="7"/>
      <c r="F13" s="8"/>
      <c r="G13" s="7"/>
      <c r="H13" s="8"/>
      <c r="I13" s="7"/>
      <c r="J13" s="8"/>
      <c r="K13" s="7"/>
      <c r="L13" s="8"/>
      <c r="M13" s="25">
        <v>36</v>
      </c>
      <c r="N13" s="23">
        <f>M13*100/M7</f>
        <v>2.4523160762942777</v>
      </c>
      <c r="O13" s="25">
        <v>50</v>
      </c>
      <c r="P13" s="23">
        <f>O13*100/O7</f>
        <v>3.1407035175879399</v>
      </c>
    </row>
    <row r="14" spans="2:18" ht="24.75" customHeight="1" x14ac:dyDescent="0.3">
      <c r="B14" s="87" t="s">
        <v>12</v>
      </c>
      <c r="C14" s="8"/>
      <c r="D14" s="8"/>
      <c r="E14" s="7"/>
      <c r="F14" s="8"/>
      <c r="G14" s="7"/>
      <c r="H14" s="8"/>
      <c r="I14" s="7"/>
      <c r="J14" s="8"/>
      <c r="K14" s="16">
        <v>100</v>
      </c>
      <c r="L14" s="23">
        <f>K14*100/K7</f>
        <v>7.3313782991202343</v>
      </c>
      <c r="M14" s="25">
        <v>76</v>
      </c>
      <c r="N14" s="23">
        <f>M14*100/M7</f>
        <v>5.177111716621253</v>
      </c>
      <c r="O14" s="25">
        <v>236</v>
      </c>
      <c r="P14" s="23">
        <f>O14*100/O7</f>
        <v>14.824120603015075</v>
      </c>
    </row>
    <row r="15" spans="2:18" ht="24.75" customHeight="1" x14ac:dyDescent="0.3">
      <c r="B15" s="87" t="s">
        <v>13</v>
      </c>
      <c r="C15" s="8"/>
      <c r="D15" s="8"/>
      <c r="E15" s="7"/>
      <c r="F15" s="8"/>
      <c r="G15" s="25">
        <v>14</v>
      </c>
      <c r="H15" s="23">
        <f>G15*100/G7</f>
        <v>1.0393466963622866</v>
      </c>
      <c r="I15" s="7"/>
      <c r="J15" s="8"/>
      <c r="K15" s="16">
        <v>21</v>
      </c>
      <c r="L15" s="23">
        <f>K15*100/K7</f>
        <v>1.5395894428152492</v>
      </c>
      <c r="M15" s="7"/>
      <c r="N15" s="8"/>
      <c r="O15" s="7"/>
      <c r="P15" s="8"/>
    </row>
    <row r="16" spans="2:18" ht="24.75" customHeight="1" x14ac:dyDescent="0.3">
      <c r="B16" s="87" t="s">
        <v>14</v>
      </c>
      <c r="C16" s="8"/>
      <c r="D16" s="8"/>
      <c r="E16" s="7"/>
      <c r="F16" s="8"/>
      <c r="G16" s="8"/>
      <c r="H16" s="8"/>
      <c r="I16" s="22">
        <v>26</v>
      </c>
      <c r="J16" s="23">
        <f>I16*100/I7</f>
        <v>1.8786127167630058</v>
      </c>
      <c r="K16" s="8"/>
      <c r="L16" s="8"/>
      <c r="M16" s="8"/>
      <c r="N16" s="8"/>
      <c r="O16" s="8"/>
      <c r="P16" s="8"/>
    </row>
    <row r="17" spans="2:16" ht="24.75" customHeight="1" x14ac:dyDescent="0.3">
      <c r="B17" s="87" t="s">
        <v>15</v>
      </c>
      <c r="C17" s="16">
        <v>15</v>
      </c>
      <c r="D17" s="23">
        <f>C17*100/C7</f>
        <v>1.3550135501355014</v>
      </c>
      <c r="E17" s="16">
        <v>15</v>
      </c>
      <c r="F17" s="23">
        <f>E17*100/E7</f>
        <v>1.2468827930174564</v>
      </c>
      <c r="G17" s="25">
        <v>19</v>
      </c>
      <c r="H17" s="23">
        <f>G17*100/G7</f>
        <v>1.4105419450631032</v>
      </c>
      <c r="I17" s="25">
        <v>22</v>
      </c>
      <c r="J17" s="23">
        <f>I17*100/I7</f>
        <v>1.5895953757225434</v>
      </c>
      <c r="K17" s="25">
        <v>8</v>
      </c>
      <c r="L17" s="23">
        <f>K17*100/K7</f>
        <v>0.5865102639296188</v>
      </c>
      <c r="M17" s="25">
        <v>18</v>
      </c>
      <c r="N17" s="23">
        <f>M17*100/M7</f>
        <v>1.2261580381471389</v>
      </c>
      <c r="O17" s="25">
        <v>13</v>
      </c>
      <c r="P17" s="23">
        <f>O17*100/O7</f>
        <v>0.81658291457286436</v>
      </c>
    </row>
    <row r="18" spans="2:16" ht="24.65" customHeight="1" x14ac:dyDescent="0.3">
      <c r="B18" s="87" t="s">
        <v>16</v>
      </c>
      <c r="C18" s="8"/>
      <c r="D18" s="8"/>
      <c r="E18" s="7"/>
      <c r="F18" s="8"/>
      <c r="G18" s="8"/>
      <c r="H18" s="8"/>
      <c r="I18" s="8"/>
      <c r="J18" s="8"/>
      <c r="K18" s="22">
        <v>3</v>
      </c>
      <c r="L18" s="23">
        <f>K18*100/K7</f>
        <v>0.21994134897360704</v>
      </c>
      <c r="M18" s="8"/>
      <c r="N18" s="8"/>
      <c r="O18" s="8"/>
      <c r="P18" s="8"/>
    </row>
    <row r="19" spans="2:16" ht="24.75" customHeight="1" x14ac:dyDescent="0.3">
      <c r="B19" s="87" t="s">
        <v>25</v>
      </c>
      <c r="C19" s="7"/>
      <c r="D19" s="8"/>
      <c r="E19" s="7"/>
      <c r="F19" s="8"/>
      <c r="G19" s="8"/>
      <c r="H19" s="8"/>
      <c r="I19" s="7"/>
      <c r="J19" s="8"/>
      <c r="K19" s="16">
        <v>6</v>
      </c>
      <c r="L19" s="23">
        <f>K19*100/K7</f>
        <v>0.43988269794721407</v>
      </c>
      <c r="M19" s="7"/>
      <c r="N19" s="8"/>
      <c r="O19" s="7"/>
      <c r="P19" s="8"/>
    </row>
    <row r="20" spans="2:16" ht="24.75" customHeight="1" x14ac:dyDescent="0.3">
      <c r="B20" s="87" t="s">
        <v>19</v>
      </c>
      <c r="C20" s="16">
        <v>559</v>
      </c>
      <c r="D20" s="23">
        <f>C20*100/C7</f>
        <v>50.496838301716352</v>
      </c>
      <c r="E20" s="16">
        <v>525</v>
      </c>
      <c r="F20" s="23">
        <f>E20*100/E7</f>
        <v>43.640897755610972</v>
      </c>
      <c r="G20" s="25">
        <v>594</v>
      </c>
      <c r="H20" s="23">
        <f>G20*100/G7</f>
        <v>44.097995545657014</v>
      </c>
      <c r="I20" s="25">
        <v>377</v>
      </c>
      <c r="J20" s="23">
        <f>I20*100/I7</f>
        <v>27.239884393063583</v>
      </c>
      <c r="K20" s="25">
        <v>358</v>
      </c>
      <c r="L20" s="23">
        <f>K20*100/K7</f>
        <v>26.24633431085044</v>
      </c>
      <c r="M20" s="8"/>
      <c r="N20" s="8"/>
      <c r="O20" s="8"/>
      <c r="P20" s="8"/>
    </row>
    <row r="21" spans="2:16" ht="24.75" customHeight="1" x14ac:dyDescent="0.3">
      <c r="B21" s="88" t="s">
        <v>47</v>
      </c>
      <c r="C21" s="7"/>
      <c r="D21" s="8"/>
      <c r="E21" s="7"/>
      <c r="F21" s="8"/>
      <c r="G21" s="7"/>
      <c r="H21" s="8"/>
      <c r="I21" s="7"/>
      <c r="J21" s="8"/>
      <c r="K21" s="7"/>
      <c r="L21" s="8"/>
      <c r="M21" s="25">
        <v>573</v>
      </c>
      <c r="N21" s="23">
        <f>M21*100/M7</f>
        <v>39.032697547683924</v>
      </c>
      <c r="O21" s="25">
        <v>598</v>
      </c>
      <c r="P21" s="23">
        <f>O21*100/O7</f>
        <v>37.562814070351756</v>
      </c>
    </row>
    <row r="22" spans="2:16" ht="24.75" customHeight="1" x14ac:dyDescent="0.3">
      <c r="B22" s="87" t="s">
        <v>20</v>
      </c>
      <c r="C22" s="16">
        <v>500</v>
      </c>
      <c r="D22" s="23">
        <f>C22*100/C7</f>
        <v>45.167118337850049</v>
      </c>
      <c r="E22" s="16">
        <v>610</v>
      </c>
      <c r="F22" s="23">
        <f>E22*100/E7</f>
        <v>50.706566916043222</v>
      </c>
      <c r="G22" s="25">
        <v>621</v>
      </c>
      <c r="H22" s="23">
        <f>G22*100/G7</f>
        <v>46.102449888641424</v>
      </c>
      <c r="I22" s="16">
        <v>776</v>
      </c>
      <c r="J22" s="23">
        <f>I22*100/I7</f>
        <v>56.069364161849713</v>
      </c>
      <c r="K22" s="16">
        <v>749</v>
      </c>
      <c r="L22" s="23">
        <f>K22*100/K7</f>
        <v>54.912023460410559</v>
      </c>
      <c r="M22" s="16">
        <v>643</v>
      </c>
      <c r="N22" s="23">
        <f>M22*100/M7</f>
        <v>43.801089918256132</v>
      </c>
      <c r="O22" s="16">
        <v>645</v>
      </c>
      <c r="P22" s="23">
        <f>O22*100/O7</f>
        <v>40.515075376884425</v>
      </c>
    </row>
    <row r="23" spans="2:16" ht="24.75" customHeight="1" x14ac:dyDescent="0.3">
      <c r="B23" s="87" t="s">
        <v>22</v>
      </c>
      <c r="C23" s="8"/>
      <c r="D23" s="8"/>
      <c r="E23" s="7"/>
      <c r="F23" s="8"/>
      <c r="G23" s="7"/>
      <c r="H23" s="8"/>
      <c r="I23" s="16">
        <v>36</v>
      </c>
      <c r="J23" s="23">
        <f>I23*100/I7</f>
        <v>2.601156069364162</v>
      </c>
      <c r="K23" s="25">
        <v>12</v>
      </c>
      <c r="L23" s="23">
        <f>K23*100/K7</f>
        <v>0.87976539589442815</v>
      </c>
      <c r="M23" s="25">
        <v>18</v>
      </c>
      <c r="N23" s="23">
        <f>M23*100/M7</f>
        <v>1.2261580381471389</v>
      </c>
      <c r="O23" s="25">
        <v>10</v>
      </c>
      <c r="P23" s="23">
        <f>O23*100/O7</f>
        <v>0.62814070351758799</v>
      </c>
    </row>
    <row r="24" spans="2:16" ht="24.75" customHeight="1" x14ac:dyDescent="0.3">
      <c r="B24" s="6" t="s">
        <v>24</v>
      </c>
      <c r="C24" s="22">
        <v>5</v>
      </c>
      <c r="D24" s="23">
        <f>C24*100/C7</f>
        <v>0.45167118337850043</v>
      </c>
      <c r="E24" s="7"/>
      <c r="F24" s="8"/>
      <c r="G24" s="8"/>
      <c r="H24" s="8"/>
      <c r="I24" s="8"/>
      <c r="J24" s="8"/>
      <c r="K24" s="8"/>
      <c r="L24" s="8"/>
      <c r="M24" s="8"/>
      <c r="N24" s="8"/>
      <c r="O24" s="8"/>
      <c r="P24" s="8"/>
    </row>
    <row r="25" spans="2:16" ht="3.75" customHeight="1" x14ac:dyDescent="0.3">
      <c r="B25" s="13"/>
      <c r="C25" s="14"/>
      <c r="D25" s="14"/>
      <c r="E25" s="14"/>
      <c r="F25" s="14"/>
      <c r="G25" s="14"/>
      <c r="H25" s="14"/>
      <c r="I25" s="14"/>
      <c r="J25" s="14"/>
      <c r="K25" s="14"/>
      <c r="L25" s="14"/>
      <c r="M25" s="14"/>
      <c r="N25" s="14"/>
      <c r="O25" s="14"/>
      <c r="P25" s="14"/>
    </row>
    <row r="26" spans="2:16" ht="14.25" customHeight="1" x14ac:dyDescent="0.3">
      <c r="B26" s="6" t="s">
        <v>438</v>
      </c>
    </row>
    <row r="27" spans="2:16" ht="14.25" customHeight="1" x14ac:dyDescent="0.3">
      <c r="C27" s="19"/>
      <c r="E27" s="19"/>
      <c r="G27" s="19"/>
      <c r="I27" s="19"/>
      <c r="K27" s="19"/>
      <c r="M27" s="19"/>
      <c r="O27" s="19"/>
    </row>
    <row r="28" spans="2:16" ht="30" customHeight="1" x14ac:dyDescent="0.3">
      <c r="B28" s="115" t="s">
        <v>236</v>
      </c>
      <c r="C28" s="115"/>
      <c r="D28" s="115"/>
      <c r="E28" s="115"/>
      <c r="F28" s="115"/>
      <c r="G28" s="115"/>
      <c r="H28" s="115"/>
      <c r="I28" s="115"/>
      <c r="J28" s="115"/>
      <c r="K28" s="115"/>
      <c r="L28" s="115"/>
      <c r="M28" s="115"/>
      <c r="N28" s="115"/>
      <c r="O28" s="115"/>
      <c r="P28" s="115"/>
    </row>
    <row r="29" spans="2:16" ht="15" customHeight="1" x14ac:dyDescent="0.3">
      <c r="B29" s="15" t="s">
        <v>27</v>
      </c>
      <c r="C29" s="125">
        <v>2001</v>
      </c>
      <c r="D29" s="126"/>
      <c r="E29" s="129">
        <v>2005</v>
      </c>
      <c r="F29" s="130"/>
      <c r="G29" s="125">
        <v>2009</v>
      </c>
      <c r="H29" s="126"/>
      <c r="I29" s="129">
        <v>2013</v>
      </c>
      <c r="J29" s="126"/>
      <c r="K29" s="129">
        <v>2017</v>
      </c>
      <c r="L29" s="126"/>
      <c r="M29" s="125">
        <v>2021</v>
      </c>
      <c r="N29" s="130"/>
      <c r="O29" s="125">
        <v>2025</v>
      </c>
      <c r="P29" s="130"/>
    </row>
    <row r="30" spans="2:16" ht="15" customHeight="1" x14ac:dyDescent="0.3">
      <c r="B30" s="134" t="s">
        <v>0</v>
      </c>
      <c r="C30" s="132">
        <v>44911</v>
      </c>
      <c r="D30" s="128"/>
      <c r="E30" s="119">
        <v>44843</v>
      </c>
      <c r="F30" s="118"/>
      <c r="G30" s="137">
        <v>44845</v>
      </c>
      <c r="H30" s="127"/>
      <c r="I30" s="135">
        <v>44833</v>
      </c>
      <c r="J30" s="128"/>
      <c r="K30" s="135">
        <v>44835</v>
      </c>
      <c r="L30" s="128"/>
      <c r="M30" s="123">
        <v>44830</v>
      </c>
      <c r="N30" s="143"/>
      <c r="O30" s="123">
        <v>45942</v>
      </c>
      <c r="P30" s="143"/>
    </row>
    <row r="31" spans="2:16" ht="15" customHeight="1" x14ac:dyDescent="0.3">
      <c r="B31" s="133"/>
      <c r="C31" s="74" t="s">
        <v>4</v>
      </c>
      <c r="D31" s="72" t="s">
        <v>5</v>
      </c>
      <c r="E31" s="72" t="s">
        <v>4</v>
      </c>
      <c r="F31" s="72" t="s">
        <v>5</v>
      </c>
      <c r="G31" s="72" t="s">
        <v>4</v>
      </c>
      <c r="H31" s="71" t="s">
        <v>5</v>
      </c>
      <c r="I31" s="72" t="s">
        <v>4</v>
      </c>
      <c r="J31" s="71" t="s">
        <v>5</v>
      </c>
      <c r="K31" s="68" t="s">
        <v>4</v>
      </c>
      <c r="L31" s="71" t="s">
        <v>5</v>
      </c>
      <c r="M31" s="68" t="s">
        <v>4</v>
      </c>
      <c r="N31" s="71" t="s">
        <v>5</v>
      </c>
      <c r="O31" s="68" t="s">
        <v>4</v>
      </c>
      <c r="P31" s="71" t="s">
        <v>5</v>
      </c>
    </row>
    <row r="32" spans="2:16" ht="24.75" customHeight="1" x14ac:dyDescent="0.3">
      <c r="B32" s="10" t="s">
        <v>1</v>
      </c>
      <c r="C32" s="16">
        <v>2920</v>
      </c>
      <c r="D32" s="23">
        <v>100</v>
      </c>
      <c r="E32" s="16">
        <v>3256</v>
      </c>
      <c r="F32" s="23">
        <v>100</v>
      </c>
      <c r="G32" s="16">
        <v>3515</v>
      </c>
      <c r="H32" s="23">
        <v>100</v>
      </c>
      <c r="I32" s="16">
        <v>3589</v>
      </c>
      <c r="J32" s="23">
        <v>100</v>
      </c>
      <c r="K32" s="16">
        <v>3726</v>
      </c>
      <c r="L32" s="23">
        <v>100</v>
      </c>
      <c r="M32" s="16">
        <v>3708</v>
      </c>
      <c r="N32" s="23">
        <v>100</v>
      </c>
      <c r="O32" s="16">
        <v>3601</v>
      </c>
      <c r="P32" s="23">
        <v>100</v>
      </c>
    </row>
    <row r="33" spans="2:16" ht="24.75" customHeight="1" x14ac:dyDescent="0.3">
      <c r="B33" s="11" t="s">
        <v>28</v>
      </c>
      <c r="C33" s="16">
        <v>2092</v>
      </c>
      <c r="D33" s="23">
        <f>C33*100/C32</f>
        <v>71.643835616438352</v>
      </c>
      <c r="E33" s="16">
        <v>2312</v>
      </c>
      <c r="F33" s="23">
        <f>E33*100/E32</f>
        <v>71.007371007371006</v>
      </c>
      <c r="G33" s="16">
        <v>2301</v>
      </c>
      <c r="H33" s="23">
        <f>G33*100/G32</f>
        <v>65.462304409672825</v>
      </c>
      <c r="I33" s="16">
        <v>2124</v>
      </c>
      <c r="J33" s="23">
        <f>I33*100/I32</f>
        <v>59.180830314850937</v>
      </c>
      <c r="K33" s="16">
        <v>2103</v>
      </c>
      <c r="L33" s="23">
        <f>K33*100/K32</f>
        <v>56.441223832528181</v>
      </c>
      <c r="M33" s="16">
        <v>2008</v>
      </c>
      <c r="N33" s="23">
        <f>M33*100/M32</f>
        <v>54.153182308522112</v>
      </c>
      <c r="O33" s="16">
        <v>2376</v>
      </c>
      <c r="P33" s="23">
        <f>O33*100/O32</f>
        <v>65.981671757845049</v>
      </c>
    </row>
    <row r="34" spans="2:16" ht="24.75" customHeight="1" x14ac:dyDescent="0.3">
      <c r="B34" s="11" t="s">
        <v>2</v>
      </c>
      <c r="C34" s="16">
        <v>11</v>
      </c>
      <c r="D34" s="23">
        <f>C34*100/C33</f>
        <v>0.52581261950286806</v>
      </c>
      <c r="E34" s="16">
        <v>24</v>
      </c>
      <c r="F34" s="23">
        <f>E34*100/E33</f>
        <v>1.0380622837370241</v>
      </c>
      <c r="G34" s="16">
        <v>27</v>
      </c>
      <c r="H34" s="23">
        <f>G34*100/G33</f>
        <v>1.1734028683181226</v>
      </c>
      <c r="I34" s="16">
        <v>35</v>
      </c>
      <c r="J34" s="23">
        <f>I34*100/I33</f>
        <v>1.6478342749529191</v>
      </c>
      <c r="K34" s="16">
        <v>16</v>
      </c>
      <c r="L34" s="23">
        <f>K34*100/K33</f>
        <v>0.76081787922016164</v>
      </c>
      <c r="M34" s="16">
        <v>18</v>
      </c>
      <c r="N34" s="23">
        <f>M34*100/M33</f>
        <v>0.89641434262948205</v>
      </c>
      <c r="O34" s="16">
        <v>37</v>
      </c>
      <c r="P34" s="23">
        <f>O34*100/O33</f>
        <v>1.5572390572390573</v>
      </c>
    </row>
    <row r="35" spans="2:16" ht="24.75" customHeight="1" x14ac:dyDescent="0.3">
      <c r="B35" s="6" t="s">
        <v>3</v>
      </c>
      <c r="C35" s="16">
        <v>20</v>
      </c>
      <c r="D35" s="23">
        <f>C35*100/C33</f>
        <v>0.95602294455066916</v>
      </c>
      <c r="E35" s="16">
        <v>23</v>
      </c>
      <c r="F35" s="23">
        <f>E35*100/E33</f>
        <v>0.99480968858131491</v>
      </c>
      <c r="G35" s="25">
        <v>15</v>
      </c>
      <c r="H35" s="23">
        <f>G35*100/G33</f>
        <v>0.65189048239895697</v>
      </c>
      <c r="I35" s="25">
        <v>52</v>
      </c>
      <c r="J35" s="23">
        <f>I35*100/I33</f>
        <v>2.4482109227871938</v>
      </c>
      <c r="K35" s="25">
        <v>42</v>
      </c>
      <c r="L35" s="23">
        <f>K35*100/K33</f>
        <v>1.9971469329529243</v>
      </c>
      <c r="M35" s="25">
        <v>33</v>
      </c>
      <c r="N35" s="23">
        <f>M35*100/M33</f>
        <v>1.6434262948207172</v>
      </c>
      <c r="O35" s="25">
        <v>36</v>
      </c>
      <c r="P35" s="23">
        <f>O35*100/O33</f>
        <v>1.5151515151515151</v>
      </c>
    </row>
    <row r="36" spans="2:16" ht="24.75" customHeight="1" x14ac:dyDescent="0.3">
      <c r="B36" s="11" t="s">
        <v>7</v>
      </c>
      <c r="C36" s="8"/>
      <c r="D36" s="8"/>
      <c r="E36" s="16">
        <v>11</v>
      </c>
      <c r="F36" s="23">
        <f>E36*100/E33</f>
        <v>0.47577854671280279</v>
      </c>
      <c r="G36" s="25">
        <v>19</v>
      </c>
      <c r="H36" s="23">
        <f>G36*100/G33</f>
        <v>0.82572794437201213</v>
      </c>
      <c r="I36" s="25">
        <v>20</v>
      </c>
      <c r="J36" s="23">
        <f>I36*100/I33</f>
        <v>0.94161958568738224</v>
      </c>
      <c r="K36" s="25">
        <v>14</v>
      </c>
      <c r="L36" s="23">
        <f>K36*100/K33</f>
        <v>0.66571564431764152</v>
      </c>
      <c r="M36" s="7"/>
      <c r="N36" s="8"/>
      <c r="O36" s="7"/>
      <c r="P36" s="8"/>
    </row>
    <row r="37" spans="2:16" ht="24.75" customHeight="1" x14ac:dyDescent="0.3">
      <c r="B37" s="12" t="s">
        <v>8</v>
      </c>
      <c r="C37" s="22">
        <v>20</v>
      </c>
      <c r="D37" s="23">
        <f>C37*100/C33</f>
        <v>0.95602294455066916</v>
      </c>
      <c r="E37" s="16">
        <v>29</v>
      </c>
      <c r="F37" s="23">
        <f>E37*100/E33</f>
        <v>1.2543252595155709</v>
      </c>
      <c r="G37" s="25">
        <v>73</v>
      </c>
      <c r="H37" s="23">
        <f>G37*100/G33</f>
        <v>3.1725336810082574</v>
      </c>
      <c r="I37" s="25">
        <v>324</v>
      </c>
      <c r="J37" s="23">
        <f>I37*100/I33</f>
        <v>15.254237288135593</v>
      </c>
      <c r="K37" s="25">
        <v>49</v>
      </c>
      <c r="L37" s="23">
        <f>K37*100/K33</f>
        <v>2.3300047551117453</v>
      </c>
      <c r="M37" s="8"/>
      <c r="N37" s="8"/>
      <c r="O37" s="8"/>
      <c r="P37" s="8"/>
    </row>
    <row r="38" spans="2:16" ht="24.75" customHeight="1" x14ac:dyDescent="0.3">
      <c r="B38" s="12" t="s">
        <v>10</v>
      </c>
      <c r="C38" s="8"/>
      <c r="D38" s="8"/>
      <c r="E38" s="7"/>
      <c r="F38" s="8"/>
      <c r="G38" s="7"/>
      <c r="H38" s="8"/>
      <c r="I38" s="7"/>
      <c r="J38" s="8"/>
      <c r="K38" s="7"/>
      <c r="L38" s="8"/>
      <c r="M38" s="25">
        <v>60</v>
      </c>
      <c r="N38" s="23">
        <f>M38*100/M33</f>
        <v>2.9880478087649402</v>
      </c>
      <c r="O38" s="8"/>
      <c r="P38" s="8"/>
    </row>
    <row r="39" spans="2:16" ht="24.75" customHeight="1" x14ac:dyDescent="0.3">
      <c r="B39" s="11" t="s">
        <v>11</v>
      </c>
      <c r="C39" s="8"/>
      <c r="D39" s="8"/>
      <c r="E39" s="7"/>
      <c r="F39" s="8"/>
      <c r="G39" s="7"/>
      <c r="H39" s="8"/>
      <c r="I39" s="7"/>
      <c r="J39" s="8"/>
      <c r="K39" s="7"/>
      <c r="L39" s="8"/>
      <c r="M39" s="25">
        <v>16</v>
      </c>
      <c r="N39" s="23">
        <f>M39*100/M33</f>
        <v>0.79681274900398402</v>
      </c>
      <c r="O39" s="25">
        <v>93</v>
      </c>
      <c r="P39" s="23">
        <f>O39*100/O33</f>
        <v>3.9141414141414139</v>
      </c>
    </row>
    <row r="40" spans="2:16" ht="24.75" customHeight="1" x14ac:dyDescent="0.3">
      <c r="B40" s="12" t="s">
        <v>12</v>
      </c>
      <c r="C40" s="8"/>
      <c r="D40" s="8"/>
      <c r="E40" s="7"/>
      <c r="F40" s="8"/>
      <c r="G40" s="7"/>
      <c r="H40" s="8"/>
      <c r="I40" s="7"/>
      <c r="J40" s="8"/>
      <c r="K40" s="16">
        <v>90</v>
      </c>
      <c r="L40" s="23">
        <f>K40*100/K33</f>
        <v>4.2796005706134093</v>
      </c>
      <c r="M40" s="25">
        <v>62</v>
      </c>
      <c r="N40" s="23">
        <f>M40*100/M33</f>
        <v>3.0876494023904382</v>
      </c>
      <c r="O40" s="25">
        <v>219</v>
      </c>
      <c r="P40" s="23">
        <f>O40*100/O33</f>
        <v>9.217171717171718</v>
      </c>
    </row>
    <row r="41" spans="2:16" ht="24.75" customHeight="1" x14ac:dyDescent="0.3">
      <c r="B41" s="11" t="s">
        <v>13</v>
      </c>
      <c r="C41" s="8"/>
      <c r="D41" s="8"/>
      <c r="E41" s="7"/>
      <c r="F41" s="8"/>
      <c r="G41" s="25">
        <v>23</v>
      </c>
      <c r="H41" s="23">
        <f>G41*100/G33</f>
        <v>0.99956540634506741</v>
      </c>
      <c r="I41" s="7"/>
      <c r="J41" s="8"/>
      <c r="K41" s="22">
        <v>12</v>
      </c>
      <c r="L41" s="23">
        <f>K41*100/K33</f>
        <v>0.57061340941512129</v>
      </c>
      <c r="M41" s="7"/>
      <c r="N41" s="8"/>
      <c r="O41" s="7"/>
      <c r="P41" s="8"/>
    </row>
    <row r="42" spans="2:16" ht="24.75" customHeight="1" x14ac:dyDescent="0.3">
      <c r="B42" s="6" t="s">
        <v>14</v>
      </c>
      <c r="C42" s="8"/>
      <c r="D42" s="8"/>
      <c r="E42" s="7"/>
      <c r="F42" s="8"/>
      <c r="G42" s="8"/>
      <c r="H42" s="8"/>
      <c r="I42" s="22">
        <v>37</v>
      </c>
      <c r="J42" s="23">
        <f>I42*100/I33</f>
        <v>1.7419962335216572</v>
      </c>
      <c r="K42" s="8"/>
      <c r="L42" s="8"/>
      <c r="M42" s="8"/>
      <c r="N42" s="8"/>
      <c r="O42" s="8"/>
      <c r="P42" s="8"/>
    </row>
    <row r="43" spans="2:16" ht="24.75" customHeight="1" x14ac:dyDescent="0.3">
      <c r="B43" s="12" t="s">
        <v>15</v>
      </c>
      <c r="C43" s="16">
        <v>9</v>
      </c>
      <c r="D43" s="23">
        <f>C43*100/C33</f>
        <v>0.43021032504780116</v>
      </c>
      <c r="E43" s="16">
        <v>8</v>
      </c>
      <c r="F43" s="23">
        <f>E43*100/E33</f>
        <v>0.34602076124567471</v>
      </c>
      <c r="G43" s="25">
        <v>20</v>
      </c>
      <c r="H43" s="23">
        <f>G43*100/G33</f>
        <v>0.86918730986527593</v>
      </c>
      <c r="I43" s="25">
        <v>24</v>
      </c>
      <c r="J43" s="23">
        <f>I43*100/I33</f>
        <v>1.1299435028248588</v>
      </c>
      <c r="K43" s="25">
        <v>11</v>
      </c>
      <c r="L43" s="23">
        <f>K43*100/K33</f>
        <v>0.52306229196386111</v>
      </c>
      <c r="M43" s="25">
        <v>9</v>
      </c>
      <c r="N43" s="23">
        <f>M43*100/M33</f>
        <v>0.44820717131474103</v>
      </c>
      <c r="O43" s="25">
        <v>17</v>
      </c>
      <c r="P43" s="23">
        <f>O43*100/O33</f>
        <v>0.71548821548821551</v>
      </c>
    </row>
    <row r="44" spans="2:16" ht="24.75" customHeight="1" x14ac:dyDescent="0.3">
      <c r="B44" s="11" t="s">
        <v>16</v>
      </c>
      <c r="C44" s="7"/>
      <c r="D44" s="8"/>
      <c r="E44" s="7"/>
      <c r="F44" s="8"/>
      <c r="G44" s="7"/>
      <c r="H44" s="8"/>
      <c r="I44" s="7"/>
      <c r="J44" s="8"/>
      <c r="K44" s="22">
        <v>6</v>
      </c>
      <c r="L44" s="23">
        <f>K44*100/K33</f>
        <v>0.28530670470756064</v>
      </c>
      <c r="M44" s="7"/>
      <c r="N44" s="8"/>
      <c r="O44" s="7"/>
      <c r="P44" s="8"/>
    </row>
    <row r="45" spans="2:16" ht="24.75" customHeight="1" x14ac:dyDescent="0.3">
      <c r="B45" s="12" t="s">
        <v>25</v>
      </c>
      <c r="C45" s="7"/>
      <c r="D45" s="8"/>
      <c r="E45" s="7"/>
      <c r="F45" s="8"/>
      <c r="G45" s="8"/>
      <c r="H45" s="8"/>
      <c r="I45" s="7"/>
      <c r="J45" s="8"/>
      <c r="K45" s="16">
        <v>11</v>
      </c>
      <c r="L45" s="23">
        <f>K45*100/K33</f>
        <v>0.52306229196386111</v>
      </c>
      <c r="M45" s="7"/>
      <c r="N45" s="8"/>
      <c r="O45" s="7"/>
      <c r="P45" s="8"/>
    </row>
    <row r="46" spans="2:16" ht="24.75" customHeight="1" x14ac:dyDescent="0.3">
      <c r="B46" s="12" t="s">
        <v>19</v>
      </c>
      <c r="C46" s="16">
        <v>1420</v>
      </c>
      <c r="D46" s="23">
        <f>C46*100/C33</f>
        <v>67.877629063097515</v>
      </c>
      <c r="E46" s="16">
        <v>1488</v>
      </c>
      <c r="F46" s="23">
        <f>E46*100/E33</f>
        <v>64.359861591695505</v>
      </c>
      <c r="G46" s="25">
        <v>1151</v>
      </c>
      <c r="H46" s="23">
        <f>G46*100/G33</f>
        <v>50.021729682746631</v>
      </c>
      <c r="I46" s="25">
        <v>724</v>
      </c>
      <c r="J46" s="23">
        <f>I46*100/I33</f>
        <v>34.086629001883239</v>
      </c>
      <c r="K46" s="25">
        <v>799</v>
      </c>
      <c r="L46" s="23">
        <f>K46*100/K33</f>
        <v>37.993342843556825</v>
      </c>
      <c r="M46" s="8"/>
      <c r="N46" s="8"/>
      <c r="O46" s="8"/>
      <c r="P46" s="8"/>
    </row>
    <row r="47" spans="2:16" ht="24.75" customHeight="1" x14ac:dyDescent="0.3">
      <c r="B47" s="64" t="s">
        <v>47</v>
      </c>
      <c r="C47" s="7"/>
      <c r="D47" s="8"/>
      <c r="E47" s="7"/>
      <c r="F47" s="8"/>
      <c r="G47" s="7"/>
      <c r="H47" s="8"/>
      <c r="I47" s="7"/>
      <c r="J47" s="8"/>
      <c r="K47" s="7"/>
      <c r="L47" s="8"/>
      <c r="M47" s="25">
        <v>739</v>
      </c>
      <c r="N47" s="23">
        <f>M47*100/M33</f>
        <v>36.802788844621517</v>
      </c>
      <c r="O47" s="25">
        <v>905</v>
      </c>
      <c r="P47" s="23">
        <f>O47*100/O33</f>
        <v>38.089225589225592</v>
      </c>
    </row>
    <row r="48" spans="2:16" ht="24.75" customHeight="1" x14ac:dyDescent="0.3">
      <c r="B48" s="12" t="s">
        <v>20</v>
      </c>
      <c r="C48" s="16">
        <v>597</v>
      </c>
      <c r="D48" s="23">
        <f>C48*100/C33</f>
        <v>28.537284894837477</v>
      </c>
      <c r="E48" s="16">
        <v>729</v>
      </c>
      <c r="F48" s="23">
        <f>E48*100/E33</f>
        <v>31.531141868512112</v>
      </c>
      <c r="G48" s="25">
        <v>973</v>
      </c>
      <c r="H48" s="23">
        <f>G48*100/G33</f>
        <v>42.285962624945675</v>
      </c>
      <c r="I48" s="16">
        <v>843</v>
      </c>
      <c r="J48" s="23">
        <f>I48*100/I33</f>
        <v>39.689265536723163</v>
      </c>
      <c r="K48" s="16">
        <v>1029</v>
      </c>
      <c r="L48" s="23">
        <f>K48*100/K33</f>
        <v>48.930099857346647</v>
      </c>
      <c r="M48" s="16">
        <v>1065</v>
      </c>
      <c r="N48" s="23">
        <f>M48*100/M33</f>
        <v>53.037848605577686</v>
      </c>
      <c r="O48" s="16">
        <v>1047</v>
      </c>
      <c r="P48" s="23">
        <f>O48*100/O33</f>
        <v>44.065656565656568</v>
      </c>
    </row>
    <row r="49" spans="2:16" ht="24.75" customHeight="1" x14ac:dyDescent="0.3">
      <c r="B49" s="12" t="s">
        <v>22</v>
      </c>
      <c r="C49" s="8"/>
      <c r="D49" s="8"/>
      <c r="E49" s="7"/>
      <c r="F49" s="8"/>
      <c r="G49" s="7"/>
      <c r="H49" s="8"/>
      <c r="I49" s="16">
        <v>65</v>
      </c>
      <c r="J49" s="23">
        <f>I49*100/I33</f>
        <v>3.0602636534839927</v>
      </c>
      <c r="K49" s="25">
        <v>24</v>
      </c>
      <c r="L49" s="23">
        <f>K49*100/K33</f>
        <v>1.1412268188302426</v>
      </c>
      <c r="M49" s="25">
        <v>6</v>
      </c>
      <c r="N49" s="23">
        <f>M49*100/M33</f>
        <v>0.29880478087649404</v>
      </c>
      <c r="O49" s="25">
        <v>22</v>
      </c>
      <c r="P49" s="23">
        <f>O49*100/O33</f>
        <v>0.92592592592592593</v>
      </c>
    </row>
    <row r="50" spans="2:16" ht="24.75" customHeight="1" x14ac:dyDescent="0.3">
      <c r="B50" s="12" t="s">
        <v>24</v>
      </c>
      <c r="C50" s="22">
        <v>15</v>
      </c>
      <c r="D50" s="23">
        <f>C50*100/C33</f>
        <v>0.71701720841300187</v>
      </c>
      <c r="E50" s="7"/>
      <c r="F50" s="8"/>
      <c r="G50" s="8"/>
      <c r="H50" s="8"/>
      <c r="I50" s="8"/>
      <c r="J50" s="8"/>
      <c r="K50" s="8"/>
      <c r="L50" s="8"/>
      <c r="M50" s="8"/>
      <c r="N50" s="8"/>
      <c r="O50" s="8"/>
      <c r="P50" s="8"/>
    </row>
    <row r="51" spans="2:16" ht="3.75" customHeight="1" x14ac:dyDescent="0.3">
      <c r="B51" s="13"/>
      <c r="C51" s="14"/>
      <c r="D51" s="14"/>
      <c r="E51" s="14"/>
      <c r="F51" s="14"/>
      <c r="G51" s="14"/>
      <c r="H51" s="14"/>
      <c r="I51" s="14"/>
      <c r="J51" s="14"/>
      <c r="K51" s="14"/>
      <c r="L51" s="14"/>
      <c r="M51" s="14"/>
      <c r="N51" s="14"/>
      <c r="O51" s="14"/>
      <c r="P51" s="14"/>
    </row>
    <row r="52" spans="2:16" ht="14.25" customHeight="1" x14ac:dyDescent="0.3">
      <c r="B52" s="6" t="s">
        <v>438</v>
      </c>
    </row>
    <row r="53" spans="2:16" ht="14.25" customHeight="1" x14ac:dyDescent="0.3">
      <c r="B53" s="4"/>
    </row>
    <row r="54" spans="2:16" ht="30" customHeight="1" x14ac:dyDescent="0.3">
      <c r="B54" s="115" t="s">
        <v>237</v>
      </c>
      <c r="C54" s="115"/>
      <c r="D54" s="115"/>
      <c r="E54" s="115"/>
      <c r="F54" s="115"/>
      <c r="G54" s="115"/>
      <c r="H54" s="115"/>
      <c r="I54" s="115"/>
      <c r="J54" s="115"/>
      <c r="K54" s="115"/>
      <c r="L54" s="115"/>
      <c r="M54" s="115"/>
      <c r="N54" s="115"/>
      <c r="O54" s="115"/>
      <c r="P54" s="115"/>
    </row>
    <row r="55" spans="2:16" ht="15" customHeight="1" x14ac:dyDescent="0.3">
      <c r="B55" s="15" t="s">
        <v>27</v>
      </c>
      <c r="C55" s="125">
        <v>2001</v>
      </c>
      <c r="D55" s="126"/>
      <c r="E55" s="129">
        <v>2005</v>
      </c>
      <c r="F55" s="130"/>
      <c r="G55" s="125">
        <v>2009</v>
      </c>
      <c r="H55" s="126"/>
      <c r="I55" s="129">
        <v>2013</v>
      </c>
      <c r="J55" s="126"/>
      <c r="K55" s="129">
        <v>2017</v>
      </c>
      <c r="L55" s="126"/>
      <c r="M55" s="125">
        <v>2021</v>
      </c>
      <c r="N55" s="130"/>
      <c r="O55" s="125">
        <v>2025</v>
      </c>
      <c r="P55" s="130"/>
    </row>
    <row r="56" spans="2:16" ht="15" customHeight="1" x14ac:dyDescent="0.3">
      <c r="B56" s="134" t="s">
        <v>0</v>
      </c>
      <c r="C56" s="132">
        <v>44911</v>
      </c>
      <c r="D56" s="128"/>
      <c r="E56" s="119">
        <v>44843</v>
      </c>
      <c r="F56" s="118"/>
      <c r="G56" s="137">
        <v>44845</v>
      </c>
      <c r="H56" s="127"/>
      <c r="I56" s="135">
        <v>44833</v>
      </c>
      <c r="J56" s="128"/>
      <c r="K56" s="135">
        <v>44835</v>
      </c>
      <c r="L56" s="128"/>
      <c r="M56" s="123">
        <v>44830</v>
      </c>
      <c r="N56" s="143"/>
      <c r="O56" s="123">
        <v>45942</v>
      </c>
      <c r="P56" s="143"/>
    </row>
    <row r="57" spans="2:16" ht="15" customHeight="1" x14ac:dyDescent="0.3">
      <c r="B57" s="133"/>
      <c r="C57" s="74" t="s">
        <v>4</v>
      </c>
      <c r="D57" s="72" t="s">
        <v>5</v>
      </c>
      <c r="E57" s="72" t="s">
        <v>4</v>
      </c>
      <c r="F57" s="72" t="s">
        <v>5</v>
      </c>
      <c r="G57" s="72" t="s">
        <v>4</v>
      </c>
      <c r="H57" s="71" t="s">
        <v>5</v>
      </c>
      <c r="I57" s="72" t="s">
        <v>4</v>
      </c>
      <c r="J57" s="71" t="s">
        <v>5</v>
      </c>
      <c r="K57" s="68" t="s">
        <v>4</v>
      </c>
      <c r="L57" s="71" t="s">
        <v>5</v>
      </c>
      <c r="M57" s="68" t="s">
        <v>4</v>
      </c>
      <c r="N57" s="71" t="s">
        <v>5</v>
      </c>
      <c r="O57" s="68" t="s">
        <v>4</v>
      </c>
      <c r="P57" s="71" t="s">
        <v>5</v>
      </c>
    </row>
    <row r="58" spans="2:16" ht="24.75" customHeight="1" x14ac:dyDescent="0.3">
      <c r="B58" s="6" t="s">
        <v>1</v>
      </c>
      <c r="C58" s="16">
        <v>10336</v>
      </c>
      <c r="D58" s="23">
        <v>100</v>
      </c>
      <c r="E58" s="16">
        <v>10830</v>
      </c>
      <c r="F58" s="23">
        <v>100</v>
      </c>
      <c r="G58" s="16">
        <v>11275</v>
      </c>
      <c r="H58" s="23">
        <v>100</v>
      </c>
      <c r="I58" s="16">
        <v>11241</v>
      </c>
      <c r="J58" s="23">
        <v>100</v>
      </c>
      <c r="K58" s="16">
        <v>11099</v>
      </c>
      <c r="L58" s="23">
        <v>100</v>
      </c>
      <c r="M58" s="16">
        <v>10775</v>
      </c>
      <c r="N58" s="23">
        <v>100</v>
      </c>
      <c r="O58" s="16">
        <v>10384</v>
      </c>
      <c r="P58" s="23">
        <v>100</v>
      </c>
    </row>
    <row r="59" spans="2:16" ht="24.75" customHeight="1" x14ac:dyDescent="0.3">
      <c r="B59" s="87" t="s">
        <v>28</v>
      </c>
      <c r="C59" s="16">
        <v>6756</v>
      </c>
      <c r="D59" s="23">
        <f>C59*100/C58</f>
        <v>65.363777089783284</v>
      </c>
      <c r="E59" s="16">
        <v>6609</v>
      </c>
      <c r="F59" s="23">
        <f>E59*100/E58</f>
        <v>61.02493074792244</v>
      </c>
      <c r="G59" s="16">
        <v>6201</v>
      </c>
      <c r="H59" s="23">
        <f>G59*100/G58</f>
        <v>54.99778270509978</v>
      </c>
      <c r="I59" s="16">
        <v>5774</v>
      </c>
      <c r="J59" s="23">
        <f>I59*100/I58</f>
        <v>51.365536873943597</v>
      </c>
      <c r="K59" s="16">
        <v>6056</v>
      </c>
      <c r="L59" s="23">
        <f>K59*100/K58</f>
        <v>54.563474186863679</v>
      </c>
      <c r="M59" s="16">
        <v>5738</v>
      </c>
      <c r="N59" s="23">
        <f>M59*100/M58</f>
        <v>53.252900232018561</v>
      </c>
      <c r="O59" s="16">
        <v>5953</v>
      </c>
      <c r="P59" s="23">
        <f>O59*100/O58</f>
        <v>57.328582434514637</v>
      </c>
    </row>
    <row r="60" spans="2:16" ht="24.75" customHeight="1" x14ac:dyDescent="0.3">
      <c r="B60" s="87" t="s">
        <v>2</v>
      </c>
      <c r="C60" s="16">
        <v>62</v>
      </c>
      <c r="D60" s="23">
        <f>C60*100/C59</f>
        <v>0.91770278271166372</v>
      </c>
      <c r="E60" s="16">
        <v>78</v>
      </c>
      <c r="F60" s="23">
        <f>E60*100/E59</f>
        <v>1.1802088061734</v>
      </c>
      <c r="G60" s="16">
        <v>53</v>
      </c>
      <c r="H60" s="23">
        <f>G60*100/G59</f>
        <v>0.85470085470085466</v>
      </c>
      <c r="I60" s="16">
        <v>97</v>
      </c>
      <c r="J60" s="23">
        <f>I60*100/I59</f>
        <v>1.6799445791479044</v>
      </c>
      <c r="K60" s="16">
        <v>76</v>
      </c>
      <c r="L60" s="23">
        <f>K60*100/K59</f>
        <v>1.2549537648612945</v>
      </c>
      <c r="M60" s="16">
        <v>51</v>
      </c>
      <c r="N60" s="23">
        <f>M60*100/M59</f>
        <v>0.88881143255489714</v>
      </c>
      <c r="O60" s="16">
        <v>59</v>
      </c>
      <c r="P60" s="23">
        <f>O60*100/O59</f>
        <v>0.99109692591970433</v>
      </c>
    </row>
    <row r="61" spans="2:16" ht="24.75" customHeight="1" x14ac:dyDescent="0.3">
      <c r="B61" s="87" t="s">
        <v>3</v>
      </c>
      <c r="C61" s="16">
        <v>55</v>
      </c>
      <c r="D61" s="23">
        <f>C61*100/C59</f>
        <v>0.81409117821195975</v>
      </c>
      <c r="E61" s="16">
        <v>75</v>
      </c>
      <c r="F61" s="23">
        <f>E61*100/E59</f>
        <v>1.1348161597821154</v>
      </c>
      <c r="G61" s="25">
        <v>75</v>
      </c>
      <c r="H61" s="23">
        <f>G61*100/G59</f>
        <v>1.2094823415578133</v>
      </c>
      <c r="I61" s="25">
        <v>199</v>
      </c>
      <c r="J61" s="23">
        <f>I61*100/I59</f>
        <v>3.4464842396951854</v>
      </c>
      <c r="K61" s="25">
        <v>102</v>
      </c>
      <c r="L61" s="23">
        <f>K61*100/K59</f>
        <v>1.6842800528401585</v>
      </c>
      <c r="M61" s="25">
        <v>104</v>
      </c>
      <c r="N61" s="23">
        <f>M61*100/M59</f>
        <v>1.8124782154060648</v>
      </c>
      <c r="O61" s="25">
        <v>103</v>
      </c>
      <c r="P61" s="23">
        <f>O61*100/O59</f>
        <v>1.7302200571140602</v>
      </c>
    </row>
    <row r="62" spans="2:16" ht="24.75" customHeight="1" x14ac:dyDescent="0.3">
      <c r="B62" s="87" t="s">
        <v>7</v>
      </c>
      <c r="C62" s="8"/>
      <c r="D62" s="8"/>
      <c r="E62" s="16">
        <v>105</v>
      </c>
      <c r="F62" s="23">
        <f>E62*100/E59</f>
        <v>1.5887426236949613</v>
      </c>
      <c r="G62" s="25">
        <v>153</v>
      </c>
      <c r="H62" s="23">
        <f>G62*100/G59</f>
        <v>2.467343976777939</v>
      </c>
      <c r="I62" s="25">
        <v>122</v>
      </c>
      <c r="J62" s="23">
        <f>I62*100/I59</f>
        <v>2.1129199861447869</v>
      </c>
      <c r="K62" s="25">
        <v>61</v>
      </c>
      <c r="L62" s="23">
        <f>K62*100/K59</f>
        <v>1.0072655217965654</v>
      </c>
      <c r="M62" s="7"/>
      <c r="N62" s="8"/>
      <c r="O62" s="7"/>
      <c r="P62" s="8"/>
    </row>
    <row r="63" spans="2:16" ht="24.75" customHeight="1" x14ac:dyDescent="0.3">
      <c r="B63" s="87" t="s">
        <v>8</v>
      </c>
      <c r="C63" s="22">
        <v>53</v>
      </c>
      <c r="D63" s="23">
        <f>C63*100/C59</f>
        <v>0.78448786264061576</v>
      </c>
      <c r="E63" s="16">
        <v>64</v>
      </c>
      <c r="F63" s="23">
        <f>E63*100/E59</f>
        <v>0.9683764563474051</v>
      </c>
      <c r="G63" s="25">
        <v>223</v>
      </c>
      <c r="H63" s="23">
        <f>G63*100/G59</f>
        <v>3.5961941622318983</v>
      </c>
      <c r="I63" s="25">
        <v>365</v>
      </c>
      <c r="J63" s="23">
        <f>I63*100/I59</f>
        <v>6.3214409421544859</v>
      </c>
      <c r="K63" s="25">
        <v>173</v>
      </c>
      <c r="L63" s="23">
        <f>K63*100/K59</f>
        <v>2.8566710700132099</v>
      </c>
      <c r="M63" s="8"/>
      <c r="N63" s="8"/>
      <c r="O63" s="8"/>
      <c r="P63" s="8"/>
    </row>
    <row r="64" spans="2:16" ht="24.75" customHeight="1" x14ac:dyDescent="0.3">
      <c r="B64" s="87" t="s">
        <v>10</v>
      </c>
      <c r="C64" s="8"/>
      <c r="D64" s="8"/>
      <c r="E64" s="7"/>
      <c r="F64" s="8"/>
      <c r="G64" s="7"/>
      <c r="H64" s="8"/>
      <c r="I64" s="7"/>
      <c r="J64" s="8"/>
      <c r="K64" s="7"/>
      <c r="L64" s="8"/>
      <c r="M64" s="25">
        <v>131</v>
      </c>
      <c r="N64" s="23">
        <f>M64*100/M59</f>
        <v>2.2830254444057161</v>
      </c>
      <c r="O64" s="8"/>
      <c r="P64" s="8"/>
    </row>
    <row r="65" spans="2:16" ht="24.75" customHeight="1" x14ac:dyDescent="0.3">
      <c r="B65" s="87" t="s">
        <v>11</v>
      </c>
      <c r="C65" s="8"/>
      <c r="D65" s="8"/>
      <c r="E65" s="7"/>
      <c r="F65" s="8"/>
      <c r="G65" s="7"/>
      <c r="H65" s="8"/>
      <c r="I65" s="7"/>
      <c r="J65" s="8"/>
      <c r="K65" s="7"/>
      <c r="L65" s="8"/>
      <c r="M65" s="25">
        <v>158</v>
      </c>
      <c r="N65" s="23">
        <f>M65*100/M59</f>
        <v>2.7535726734053676</v>
      </c>
      <c r="O65" s="25">
        <v>172</v>
      </c>
      <c r="P65" s="23">
        <f>O65*100/O59</f>
        <v>2.8892995128506636</v>
      </c>
    </row>
    <row r="66" spans="2:16" ht="24.75" customHeight="1" x14ac:dyDescent="0.3">
      <c r="B66" s="87" t="s">
        <v>12</v>
      </c>
      <c r="C66" s="8"/>
      <c r="D66" s="8"/>
      <c r="E66" s="7"/>
      <c r="F66" s="8"/>
      <c r="G66" s="7"/>
      <c r="H66" s="8"/>
      <c r="I66" s="7"/>
      <c r="J66" s="8"/>
      <c r="K66" s="16">
        <v>338</v>
      </c>
      <c r="L66" s="23">
        <f>K66*100/K59</f>
        <v>5.5812417437252311</v>
      </c>
      <c r="M66" s="25">
        <v>321</v>
      </c>
      <c r="N66" s="23">
        <f>M66*100/M59</f>
        <v>5.5942837225514115</v>
      </c>
      <c r="O66" s="25">
        <v>810</v>
      </c>
      <c r="P66" s="23">
        <f>O66*100/O59</f>
        <v>13.606584915168822</v>
      </c>
    </row>
    <row r="67" spans="2:16" ht="24.75" customHeight="1" x14ac:dyDescent="0.3">
      <c r="B67" s="87" t="s">
        <v>13</v>
      </c>
      <c r="C67" s="8"/>
      <c r="D67" s="8"/>
      <c r="E67" s="7"/>
      <c r="F67" s="8"/>
      <c r="G67" s="25">
        <v>174</v>
      </c>
      <c r="H67" s="23">
        <f>G67*100/G59</f>
        <v>2.8059990324141268</v>
      </c>
      <c r="I67" s="7"/>
      <c r="J67" s="8"/>
      <c r="K67" s="16">
        <v>54</v>
      </c>
      <c r="L67" s="23">
        <f>K67*100/K59</f>
        <v>0.89167767503302509</v>
      </c>
      <c r="M67" s="7"/>
      <c r="N67" s="8"/>
      <c r="O67" s="7"/>
      <c r="P67" s="8"/>
    </row>
    <row r="68" spans="2:16" ht="24.75" customHeight="1" x14ac:dyDescent="0.3">
      <c r="B68" s="87" t="s">
        <v>14</v>
      </c>
      <c r="C68" s="8"/>
      <c r="D68" s="8"/>
      <c r="E68" s="7"/>
      <c r="F68" s="8"/>
      <c r="G68" s="8"/>
      <c r="H68" s="8"/>
      <c r="I68" s="22">
        <v>186</v>
      </c>
      <c r="J68" s="23">
        <f>I68*100/I59</f>
        <v>3.2213370280568063</v>
      </c>
      <c r="K68" s="8"/>
      <c r="L68" s="8"/>
      <c r="M68" s="8"/>
      <c r="N68" s="8"/>
      <c r="O68" s="8"/>
      <c r="P68" s="8"/>
    </row>
    <row r="69" spans="2:16" ht="24.75" customHeight="1" x14ac:dyDescent="0.3">
      <c r="B69" s="87" t="s">
        <v>15</v>
      </c>
      <c r="C69" s="16">
        <v>63</v>
      </c>
      <c r="D69" s="23">
        <f>C69*100/C59</f>
        <v>0.93250444049733572</v>
      </c>
      <c r="E69" s="16">
        <v>80</v>
      </c>
      <c r="F69" s="23">
        <f>E69*100/E59</f>
        <v>1.2104705704342562</v>
      </c>
      <c r="G69" s="25">
        <v>120</v>
      </c>
      <c r="H69" s="23">
        <f>G69*100/G59</f>
        <v>1.9351717464925011</v>
      </c>
      <c r="I69" s="25">
        <v>116</v>
      </c>
      <c r="J69" s="23">
        <f>I69*100/I59</f>
        <v>2.0090058884655351</v>
      </c>
      <c r="K69" s="25">
        <v>25</v>
      </c>
      <c r="L69" s="23">
        <f>K69*100/K59</f>
        <v>0.41281373844121533</v>
      </c>
      <c r="M69" s="25">
        <v>55</v>
      </c>
      <c r="N69" s="23">
        <f>M69*100/M59</f>
        <v>0.95852213314743817</v>
      </c>
      <c r="O69" s="25">
        <v>34</v>
      </c>
      <c r="P69" s="23">
        <f>O69*100/O59</f>
        <v>0.5711406013774567</v>
      </c>
    </row>
    <row r="70" spans="2:16" ht="24.75" customHeight="1" x14ac:dyDescent="0.3">
      <c r="B70" s="87" t="s">
        <v>16</v>
      </c>
      <c r="C70" s="7"/>
      <c r="D70" s="8"/>
      <c r="E70" s="7"/>
      <c r="F70" s="8"/>
      <c r="G70" s="7"/>
      <c r="H70" s="8"/>
      <c r="I70" s="7"/>
      <c r="J70" s="8"/>
      <c r="K70" s="25">
        <v>30</v>
      </c>
      <c r="L70" s="23">
        <f>K70*100/K59</f>
        <v>0.49537648612945839</v>
      </c>
      <c r="M70" s="7"/>
      <c r="N70" s="8"/>
      <c r="O70" s="7"/>
      <c r="P70" s="8"/>
    </row>
    <row r="71" spans="2:16" ht="24.75" customHeight="1" x14ac:dyDescent="0.3">
      <c r="B71" s="87" t="s">
        <v>25</v>
      </c>
      <c r="C71" s="7"/>
      <c r="D71" s="8"/>
      <c r="E71" s="7"/>
      <c r="F71" s="8"/>
      <c r="G71" s="8"/>
      <c r="H71" s="8"/>
      <c r="I71" s="7"/>
      <c r="J71" s="8"/>
      <c r="K71" s="16">
        <v>76</v>
      </c>
      <c r="L71" s="23">
        <f>K71*100/K59</f>
        <v>1.2549537648612945</v>
      </c>
      <c r="M71" s="7"/>
      <c r="N71" s="8"/>
      <c r="O71" s="7"/>
      <c r="P71" s="8"/>
    </row>
    <row r="72" spans="2:16" ht="24.75" customHeight="1" x14ac:dyDescent="0.3">
      <c r="B72" s="87" t="s">
        <v>19</v>
      </c>
      <c r="C72" s="16">
        <v>3234</v>
      </c>
      <c r="D72" s="23">
        <f>C72*100/C59</f>
        <v>47.868561278863233</v>
      </c>
      <c r="E72" s="16">
        <v>3377</v>
      </c>
      <c r="F72" s="23">
        <f>E72*100/E59</f>
        <v>51.096988954456044</v>
      </c>
      <c r="G72" s="25">
        <v>2838</v>
      </c>
      <c r="H72" s="23">
        <f>G72*100/G59</f>
        <v>45.76681180454765</v>
      </c>
      <c r="I72" s="25">
        <v>1650</v>
      </c>
      <c r="J72" s="23">
        <f>I72*100/I59</f>
        <v>28.576376861794252</v>
      </c>
      <c r="K72" s="25">
        <v>1450</v>
      </c>
      <c r="L72" s="23">
        <f>K72*100/K59</f>
        <v>23.943196829590487</v>
      </c>
      <c r="M72" s="8"/>
      <c r="N72" s="8"/>
      <c r="O72" s="8"/>
      <c r="P72" s="8"/>
    </row>
    <row r="73" spans="2:16" ht="24.75" customHeight="1" x14ac:dyDescent="0.3">
      <c r="B73" s="88" t="s">
        <v>47</v>
      </c>
      <c r="C73" s="7"/>
      <c r="D73" s="8"/>
      <c r="E73" s="7"/>
      <c r="F73" s="8"/>
      <c r="G73" s="7"/>
      <c r="H73" s="8"/>
      <c r="I73" s="7"/>
      <c r="J73" s="8"/>
      <c r="K73" s="7"/>
      <c r="L73" s="8"/>
      <c r="M73" s="25">
        <v>1939</v>
      </c>
      <c r="N73" s="23">
        <f>M73*100/M59</f>
        <v>33.792262112234226</v>
      </c>
      <c r="O73" s="25">
        <v>2163</v>
      </c>
      <c r="P73" s="23">
        <f>O73*100/O59</f>
        <v>36.334621199395265</v>
      </c>
    </row>
    <row r="74" spans="2:16" ht="24.75" customHeight="1" x14ac:dyDescent="0.3">
      <c r="B74" s="87" t="s">
        <v>20</v>
      </c>
      <c r="C74" s="16">
        <v>3209</v>
      </c>
      <c r="D74" s="23">
        <f>C74*100/C59</f>
        <v>47.498519834221433</v>
      </c>
      <c r="E74" s="16">
        <v>2830</v>
      </c>
      <c r="F74" s="23">
        <f>E74*100/E59</f>
        <v>42.820396429111817</v>
      </c>
      <c r="G74" s="25">
        <v>2565</v>
      </c>
      <c r="H74" s="23">
        <f>G74*100/G59</f>
        <v>41.36429608127721</v>
      </c>
      <c r="I74" s="16">
        <v>2873</v>
      </c>
      <c r="J74" s="23">
        <f>I74*100/I59</f>
        <v>49.757533772081743</v>
      </c>
      <c r="K74" s="16">
        <v>3643</v>
      </c>
      <c r="L74" s="23">
        <f>K74*100/K59</f>
        <v>60.155217965653897</v>
      </c>
      <c r="M74" s="16">
        <v>2947</v>
      </c>
      <c r="N74" s="23">
        <f>M74*100/M59</f>
        <v>51.359358661554552</v>
      </c>
      <c r="O74" s="16">
        <v>2569</v>
      </c>
      <c r="P74" s="23">
        <f>O74*100/O59</f>
        <v>43.154711909961364</v>
      </c>
    </row>
    <row r="75" spans="2:16" ht="24.75" customHeight="1" x14ac:dyDescent="0.3">
      <c r="B75" s="87" t="s">
        <v>22</v>
      </c>
      <c r="C75" s="8"/>
      <c r="D75" s="8"/>
      <c r="E75" s="7"/>
      <c r="F75" s="8"/>
      <c r="G75" s="7"/>
      <c r="H75" s="8"/>
      <c r="I75" s="16">
        <v>166</v>
      </c>
      <c r="J75" s="23">
        <f>I75*100/I59</f>
        <v>2.8749567024593001</v>
      </c>
      <c r="K75" s="25">
        <v>28</v>
      </c>
      <c r="L75" s="23">
        <f>K75*100/K59</f>
        <v>0.46235138705416118</v>
      </c>
      <c r="M75" s="25">
        <v>32</v>
      </c>
      <c r="N75" s="23">
        <f>M75*100/M59</f>
        <v>0.55768560474032769</v>
      </c>
      <c r="O75" s="25">
        <v>43</v>
      </c>
      <c r="P75" s="23">
        <f>O75*100/O59</f>
        <v>0.72232487821266589</v>
      </c>
    </row>
    <row r="76" spans="2:16" ht="24.75" customHeight="1" x14ac:dyDescent="0.3">
      <c r="B76" s="6" t="s">
        <v>24</v>
      </c>
      <c r="C76" s="22">
        <v>80</v>
      </c>
      <c r="D76" s="23">
        <f>C76*100/C59</f>
        <v>1.1841326228537596</v>
      </c>
      <c r="E76" s="7"/>
      <c r="F76" s="8"/>
      <c r="G76" s="8"/>
      <c r="H76" s="8"/>
      <c r="I76" s="8"/>
      <c r="J76" s="8"/>
      <c r="K76" s="8"/>
      <c r="L76" s="8"/>
      <c r="M76" s="8"/>
      <c r="N76" s="8"/>
      <c r="O76" s="8"/>
      <c r="P76" s="8"/>
    </row>
    <row r="77" spans="2:16" ht="3.75" customHeight="1" x14ac:dyDescent="0.3">
      <c r="B77" s="13"/>
      <c r="C77" s="14"/>
      <c r="D77" s="14"/>
      <c r="E77" s="14"/>
      <c r="F77" s="14"/>
      <c r="G77" s="14"/>
      <c r="H77" s="14"/>
      <c r="I77" s="14"/>
      <c r="J77" s="14"/>
      <c r="K77" s="14"/>
      <c r="L77" s="14"/>
      <c r="M77" s="14"/>
      <c r="N77" s="14"/>
      <c r="O77" s="14"/>
      <c r="P77" s="14"/>
    </row>
    <row r="78" spans="2:16" ht="14.25" customHeight="1" x14ac:dyDescent="0.3">
      <c r="B78" s="6" t="s">
        <v>438</v>
      </c>
    </row>
    <row r="79" spans="2:16" ht="14.25" customHeight="1" x14ac:dyDescent="0.3">
      <c r="B79" s="4"/>
    </row>
    <row r="80" spans="2:16" ht="30" customHeight="1" x14ac:dyDescent="0.3">
      <c r="B80" s="115" t="s">
        <v>403</v>
      </c>
      <c r="C80" s="115"/>
      <c r="D80" s="115"/>
      <c r="E80" s="115"/>
      <c r="F80" s="115"/>
      <c r="G80" s="115"/>
      <c r="H80" s="115"/>
      <c r="I80" s="115"/>
      <c r="J80" s="115"/>
      <c r="K80" s="115"/>
      <c r="L80" s="115"/>
      <c r="M80" s="115"/>
      <c r="N80" s="115"/>
      <c r="O80" s="115"/>
      <c r="P80" s="115"/>
    </row>
    <row r="81" spans="2:16" ht="15" customHeight="1" x14ac:dyDescent="0.3">
      <c r="B81" s="15" t="s">
        <v>27</v>
      </c>
      <c r="C81" s="125">
        <v>2001</v>
      </c>
      <c r="D81" s="126"/>
      <c r="E81" s="129">
        <v>2005</v>
      </c>
      <c r="F81" s="130"/>
      <c r="G81" s="125">
        <v>2009</v>
      </c>
      <c r="H81" s="126"/>
      <c r="I81" s="129">
        <v>2013</v>
      </c>
      <c r="J81" s="126"/>
      <c r="K81" s="129">
        <v>2017</v>
      </c>
      <c r="L81" s="126"/>
      <c r="M81" s="125">
        <v>2021</v>
      </c>
      <c r="N81" s="130"/>
      <c r="O81" s="125">
        <v>2025</v>
      </c>
      <c r="P81" s="130"/>
    </row>
    <row r="82" spans="2:16" ht="15" customHeight="1" x14ac:dyDescent="0.3">
      <c r="B82" s="134" t="s">
        <v>0</v>
      </c>
      <c r="C82" s="132">
        <v>44911</v>
      </c>
      <c r="D82" s="128"/>
      <c r="E82" s="119">
        <v>44843</v>
      </c>
      <c r="F82" s="118"/>
      <c r="G82" s="137">
        <v>44845</v>
      </c>
      <c r="H82" s="127"/>
      <c r="I82" s="135">
        <v>44833</v>
      </c>
      <c r="J82" s="128"/>
      <c r="K82" s="135">
        <v>44835</v>
      </c>
      <c r="L82" s="128"/>
      <c r="M82" s="123">
        <v>44830</v>
      </c>
      <c r="N82" s="143"/>
      <c r="O82" s="123">
        <v>45942</v>
      </c>
      <c r="P82" s="143"/>
    </row>
    <row r="83" spans="2:16" ht="15" customHeight="1" x14ac:dyDescent="0.3">
      <c r="B83" s="133"/>
      <c r="C83" s="74" t="s">
        <v>4</v>
      </c>
      <c r="D83" s="72" t="s">
        <v>5</v>
      </c>
      <c r="E83" s="72" t="s">
        <v>4</v>
      </c>
      <c r="F83" s="72" t="s">
        <v>5</v>
      </c>
      <c r="G83" s="72" t="s">
        <v>4</v>
      </c>
      <c r="H83" s="71" t="s">
        <v>5</v>
      </c>
      <c r="I83" s="72" t="s">
        <v>4</v>
      </c>
      <c r="J83" s="71" t="s">
        <v>5</v>
      </c>
      <c r="K83" s="68" t="s">
        <v>4</v>
      </c>
      <c r="L83" s="71" t="s">
        <v>5</v>
      </c>
      <c r="M83" s="68" t="s">
        <v>4</v>
      </c>
      <c r="N83" s="71" t="s">
        <v>5</v>
      </c>
      <c r="O83" s="68" t="s">
        <v>4</v>
      </c>
      <c r="P83" s="71" t="s">
        <v>5</v>
      </c>
    </row>
    <row r="84" spans="2:16" ht="24.75" customHeight="1" x14ac:dyDescent="0.3">
      <c r="B84" s="10" t="s">
        <v>1</v>
      </c>
      <c r="C84" s="16">
        <v>2783</v>
      </c>
      <c r="D84" s="23">
        <v>100</v>
      </c>
      <c r="E84" s="16">
        <v>2789</v>
      </c>
      <c r="F84" s="23">
        <v>100</v>
      </c>
      <c r="G84" s="16">
        <v>2776</v>
      </c>
      <c r="H84" s="23">
        <v>100</v>
      </c>
      <c r="I84" s="16">
        <v>2596</v>
      </c>
      <c r="J84" s="23">
        <v>100</v>
      </c>
      <c r="K84" s="16">
        <v>2424</v>
      </c>
      <c r="L84" s="23">
        <v>100</v>
      </c>
      <c r="M84" s="16">
        <v>2291</v>
      </c>
      <c r="N84" s="23">
        <v>100</v>
      </c>
      <c r="O84" s="16">
        <v>2160</v>
      </c>
      <c r="P84" s="23">
        <v>100</v>
      </c>
    </row>
    <row r="85" spans="2:16" ht="24.75" customHeight="1" x14ac:dyDescent="0.3">
      <c r="B85" s="11" t="s">
        <v>28</v>
      </c>
      <c r="C85" s="16">
        <v>1946</v>
      </c>
      <c r="D85" s="23">
        <f>C85*100/C84</f>
        <v>69.924541861300753</v>
      </c>
      <c r="E85" s="16">
        <v>1843</v>
      </c>
      <c r="F85" s="23">
        <f>E85*100/E84</f>
        <v>66.081032628182143</v>
      </c>
      <c r="G85" s="16">
        <v>1705</v>
      </c>
      <c r="H85" s="23">
        <f>G85*100/G84</f>
        <v>61.419308357348704</v>
      </c>
      <c r="I85" s="16">
        <v>1686</v>
      </c>
      <c r="J85" s="23">
        <f>I85*100/I84</f>
        <v>64.94607087827427</v>
      </c>
      <c r="K85" s="16">
        <v>1494</v>
      </c>
      <c r="L85" s="23">
        <f>K85*100/K84</f>
        <v>61.633663366336634</v>
      </c>
      <c r="M85" s="16">
        <v>1447</v>
      </c>
      <c r="N85" s="23">
        <f>M85*100/M84</f>
        <v>63.160192055870802</v>
      </c>
      <c r="O85" s="16">
        <v>1401</v>
      </c>
      <c r="P85" s="23">
        <f>O85*100/O84</f>
        <v>64.861111111111114</v>
      </c>
    </row>
    <row r="86" spans="2:16" ht="24.75" customHeight="1" x14ac:dyDescent="0.3">
      <c r="B86" s="11" t="s">
        <v>2</v>
      </c>
      <c r="C86" s="16">
        <v>20</v>
      </c>
      <c r="D86" s="23">
        <f>C86*100/C85</f>
        <v>1.0277492291880781</v>
      </c>
      <c r="E86" s="16">
        <v>24</v>
      </c>
      <c r="F86" s="23">
        <f>E86*100/E85</f>
        <v>1.3022246337493217</v>
      </c>
      <c r="G86" s="16">
        <v>18</v>
      </c>
      <c r="H86" s="23">
        <f>G86*100/G85</f>
        <v>1.0557184750733137</v>
      </c>
      <c r="I86" s="16">
        <v>19</v>
      </c>
      <c r="J86" s="23">
        <f>I86*100/I85</f>
        <v>1.1269276393831553</v>
      </c>
      <c r="K86" s="16">
        <v>13</v>
      </c>
      <c r="L86" s="23">
        <f>K86*100/K85</f>
        <v>0.87014725568942441</v>
      </c>
      <c r="M86" s="16">
        <v>10</v>
      </c>
      <c r="N86" s="23">
        <f>M86*100/M85</f>
        <v>0.69108500345542501</v>
      </c>
      <c r="O86" s="16">
        <v>11</v>
      </c>
      <c r="P86" s="23">
        <f>O86*100/O85</f>
        <v>0.78515346181299073</v>
      </c>
    </row>
    <row r="87" spans="2:16" ht="24.75" customHeight="1" x14ac:dyDescent="0.3">
      <c r="B87" s="6" t="s">
        <v>3</v>
      </c>
      <c r="C87" s="16">
        <v>47</v>
      </c>
      <c r="D87" s="23">
        <f>C87*100/C85</f>
        <v>2.4152106885919835</v>
      </c>
      <c r="E87" s="16">
        <v>36</v>
      </c>
      <c r="F87" s="23">
        <f>E87*100/E85</f>
        <v>1.9533369506239826</v>
      </c>
      <c r="G87" s="25">
        <v>32</v>
      </c>
      <c r="H87" s="23">
        <f>G87*100/G85</f>
        <v>1.8768328445747802</v>
      </c>
      <c r="I87" s="25">
        <v>53</v>
      </c>
      <c r="J87" s="23">
        <f>I87*100/I85</f>
        <v>3.1435349940688018</v>
      </c>
      <c r="K87" s="25">
        <v>49</v>
      </c>
      <c r="L87" s="23">
        <f>K87*100/K85</f>
        <v>3.2797858099062918</v>
      </c>
      <c r="M87" s="25">
        <v>41</v>
      </c>
      <c r="N87" s="23">
        <f>M87*100/M85</f>
        <v>2.8334485141672427</v>
      </c>
      <c r="O87" s="25">
        <v>19</v>
      </c>
      <c r="P87" s="23">
        <f>O87*100/O85</f>
        <v>1.3561741613133476</v>
      </c>
    </row>
    <row r="88" spans="2:16" ht="24.75" customHeight="1" x14ac:dyDescent="0.3">
      <c r="B88" s="11" t="s">
        <v>7</v>
      </c>
      <c r="C88" s="8"/>
      <c r="D88" s="8"/>
      <c r="E88" s="16">
        <v>19</v>
      </c>
      <c r="F88" s="23">
        <f>E88*100/E85</f>
        <v>1.0309278350515463</v>
      </c>
      <c r="G88" s="25">
        <v>42</v>
      </c>
      <c r="H88" s="23">
        <f>G88*100/G85</f>
        <v>2.4633431085043989</v>
      </c>
      <c r="I88" s="25">
        <v>20</v>
      </c>
      <c r="J88" s="23">
        <f>I88*100/I85</f>
        <v>1.1862396204033214</v>
      </c>
      <c r="K88" s="25">
        <v>48</v>
      </c>
      <c r="L88" s="23">
        <f>K88*100/K85</f>
        <v>3.2128514056224899</v>
      </c>
      <c r="M88" s="7"/>
      <c r="N88" s="8"/>
      <c r="O88" s="7"/>
      <c r="P88" s="8"/>
    </row>
    <row r="89" spans="2:16" ht="24.75" customHeight="1" x14ac:dyDescent="0.3">
      <c r="B89" s="12" t="s">
        <v>8</v>
      </c>
      <c r="C89" s="22">
        <v>25</v>
      </c>
      <c r="D89" s="23">
        <f>C89*100/C85</f>
        <v>1.2846865364850977</v>
      </c>
      <c r="E89" s="16">
        <v>26</v>
      </c>
      <c r="F89" s="23">
        <f>E89*100/E85</f>
        <v>1.4107433532284319</v>
      </c>
      <c r="G89" s="25">
        <v>109</v>
      </c>
      <c r="H89" s="23">
        <f>G89*100/G85</f>
        <v>6.3929618768328442</v>
      </c>
      <c r="I89" s="25">
        <v>103</v>
      </c>
      <c r="J89" s="23">
        <f>I89*100/I85</f>
        <v>6.1091340450771057</v>
      </c>
      <c r="K89" s="25">
        <v>28</v>
      </c>
      <c r="L89" s="23">
        <f>K89*100/K85</f>
        <v>1.8741633199464525</v>
      </c>
      <c r="M89" s="8"/>
      <c r="N89" s="8"/>
      <c r="O89" s="8"/>
      <c r="P89" s="8"/>
    </row>
    <row r="90" spans="2:16" ht="24.75" customHeight="1" x14ac:dyDescent="0.3">
      <c r="B90" s="12" t="s">
        <v>10</v>
      </c>
      <c r="C90" s="8"/>
      <c r="D90" s="8"/>
      <c r="E90" s="7"/>
      <c r="F90" s="8"/>
      <c r="G90" s="7"/>
      <c r="H90" s="8"/>
      <c r="I90" s="7"/>
      <c r="J90" s="8"/>
      <c r="K90" s="7"/>
      <c r="L90" s="8"/>
      <c r="M90" s="25">
        <v>24</v>
      </c>
      <c r="N90" s="23">
        <f>M90*100/M85</f>
        <v>1.65860400829302</v>
      </c>
      <c r="O90" s="8"/>
      <c r="P90" s="8"/>
    </row>
    <row r="91" spans="2:16" ht="24.75" customHeight="1" x14ac:dyDescent="0.3">
      <c r="B91" s="11" t="s">
        <v>11</v>
      </c>
      <c r="C91" s="8"/>
      <c r="D91" s="8"/>
      <c r="E91" s="7"/>
      <c r="F91" s="8"/>
      <c r="G91" s="7"/>
      <c r="H91" s="8"/>
      <c r="I91" s="7"/>
      <c r="J91" s="8"/>
      <c r="K91" s="7"/>
      <c r="L91" s="8"/>
      <c r="M91" s="25">
        <v>14</v>
      </c>
      <c r="N91" s="23">
        <f>M91*100/M85</f>
        <v>0.96751900483759501</v>
      </c>
      <c r="O91" s="25">
        <v>20</v>
      </c>
      <c r="P91" s="23">
        <f>O91*100/O85</f>
        <v>1.4275517487508922</v>
      </c>
    </row>
    <row r="92" spans="2:16" ht="24.75" customHeight="1" x14ac:dyDescent="0.3">
      <c r="B92" s="12" t="s">
        <v>12</v>
      </c>
      <c r="C92" s="8"/>
      <c r="D92" s="8"/>
      <c r="E92" s="7"/>
      <c r="F92" s="8"/>
      <c r="G92" s="7"/>
      <c r="H92" s="8"/>
      <c r="I92" s="7"/>
      <c r="J92" s="8"/>
      <c r="K92" s="16">
        <v>82</v>
      </c>
      <c r="L92" s="23">
        <f>K92*100/K85</f>
        <v>5.4886211512717535</v>
      </c>
      <c r="M92" s="25">
        <v>60</v>
      </c>
      <c r="N92" s="23">
        <f>M92*100/M85</f>
        <v>4.14651002073255</v>
      </c>
      <c r="O92" s="25">
        <v>177</v>
      </c>
      <c r="P92" s="23">
        <f>O92*100/O85</f>
        <v>12.633832976445396</v>
      </c>
    </row>
    <row r="93" spans="2:16" ht="24.75" customHeight="1" x14ac:dyDescent="0.3">
      <c r="B93" s="11" t="s">
        <v>13</v>
      </c>
      <c r="C93" s="8"/>
      <c r="D93" s="8"/>
      <c r="E93" s="7"/>
      <c r="F93" s="8"/>
      <c r="G93" s="25">
        <v>27</v>
      </c>
      <c r="H93" s="23">
        <f>G93*100/G85</f>
        <v>1.5835777126099706</v>
      </c>
      <c r="I93" s="7"/>
      <c r="J93" s="8"/>
      <c r="K93" s="16">
        <v>77</v>
      </c>
      <c r="L93" s="23">
        <f>K93*100/K85</f>
        <v>5.1539491298527444</v>
      </c>
      <c r="M93" s="7"/>
      <c r="N93" s="8"/>
      <c r="O93" s="7"/>
      <c r="P93" s="8"/>
    </row>
    <row r="94" spans="2:16" ht="24.75" customHeight="1" x14ac:dyDescent="0.3">
      <c r="B94" s="6" t="s">
        <v>14</v>
      </c>
      <c r="C94" s="8"/>
      <c r="D94" s="8"/>
      <c r="E94" s="7"/>
      <c r="F94" s="8"/>
      <c r="G94" s="8"/>
      <c r="H94" s="8"/>
      <c r="I94" s="22">
        <v>38</v>
      </c>
      <c r="J94" s="23">
        <f>I94*100/I85</f>
        <v>2.2538552787663106</v>
      </c>
      <c r="K94" s="8"/>
      <c r="L94" s="8"/>
      <c r="M94" s="8"/>
      <c r="N94" s="8"/>
      <c r="O94" s="8"/>
      <c r="P94" s="8"/>
    </row>
    <row r="95" spans="2:16" ht="24.75" customHeight="1" x14ac:dyDescent="0.3">
      <c r="B95" s="12" t="s">
        <v>15</v>
      </c>
      <c r="C95" s="16">
        <v>18</v>
      </c>
      <c r="D95" s="23">
        <f>C95*100/C85</f>
        <v>0.92497430626927035</v>
      </c>
      <c r="E95" s="16">
        <v>33</v>
      </c>
      <c r="F95" s="23">
        <f>E95*100/E85</f>
        <v>1.7905588714053173</v>
      </c>
      <c r="G95" s="25">
        <v>31</v>
      </c>
      <c r="H95" s="23">
        <f>G95*100/G85</f>
        <v>1.8181818181818181</v>
      </c>
      <c r="I95" s="25">
        <v>34</v>
      </c>
      <c r="J95" s="23">
        <f>I95*100/I85</f>
        <v>2.0166073546856467</v>
      </c>
      <c r="K95" s="25">
        <v>18</v>
      </c>
      <c r="L95" s="23">
        <f>K95*100/K85</f>
        <v>1.2048192771084338</v>
      </c>
      <c r="M95" s="25">
        <v>25</v>
      </c>
      <c r="N95" s="23">
        <f>M95*100/M85</f>
        <v>1.7277125086385625</v>
      </c>
      <c r="O95" s="25">
        <v>17</v>
      </c>
      <c r="P95" s="23">
        <f>O95*100/O85</f>
        <v>1.2134189864382583</v>
      </c>
    </row>
    <row r="96" spans="2:16" ht="24.75" customHeight="1" x14ac:dyDescent="0.3">
      <c r="B96" s="11" t="s">
        <v>16</v>
      </c>
      <c r="C96" s="7"/>
      <c r="D96" s="8"/>
      <c r="E96" s="7"/>
      <c r="F96" s="8"/>
      <c r="G96" s="7"/>
      <c r="H96" s="8"/>
      <c r="I96" s="7"/>
      <c r="J96" s="8"/>
      <c r="K96" s="22">
        <v>8</v>
      </c>
      <c r="L96" s="23">
        <f>K96*100/K85</f>
        <v>0.53547523427041499</v>
      </c>
      <c r="M96" s="7"/>
      <c r="N96" s="8"/>
      <c r="O96" s="7"/>
      <c r="P96" s="8"/>
    </row>
    <row r="97" spans="2:16" ht="24.75" customHeight="1" x14ac:dyDescent="0.3">
      <c r="B97" s="12" t="s">
        <v>25</v>
      </c>
      <c r="C97" s="7"/>
      <c r="D97" s="8"/>
      <c r="E97" s="7"/>
      <c r="F97" s="8"/>
      <c r="G97" s="8"/>
      <c r="H97" s="8"/>
      <c r="I97" s="7"/>
      <c r="J97" s="8"/>
      <c r="K97" s="16">
        <v>19</v>
      </c>
      <c r="L97" s="23">
        <f>K97*100/K85</f>
        <v>1.2717536813922357</v>
      </c>
      <c r="M97" s="7"/>
      <c r="N97" s="8"/>
      <c r="O97" s="7"/>
      <c r="P97" s="8"/>
    </row>
    <row r="98" spans="2:16" ht="24.75" customHeight="1" x14ac:dyDescent="0.3">
      <c r="B98" s="12" t="s">
        <v>19</v>
      </c>
      <c r="C98" s="16">
        <v>972</v>
      </c>
      <c r="D98" s="23">
        <f>C98*100/C85</f>
        <v>49.948612538540594</v>
      </c>
      <c r="E98" s="16">
        <v>965</v>
      </c>
      <c r="F98" s="23">
        <f>E98*100/E85</f>
        <v>52.360282148670649</v>
      </c>
      <c r="G98" s="25">
        <v>901</v>
      </c>
      <c r="H98" s="23">
        <f>G98*100/G85</f>
        <v>52.84457478005865</v>
      </c>
      <c r="I98" s="25">
        <v>508</v>
      </c>
      <c r="J98" s="23">
        <f>I98*100/I85</f>
        <v>30.130486358244365</v>
      </c>
      <c r="K98" s="25">
        <v>344</v>
      </c>
      <c r="L98" s="23">
        <f>K98*100/K85</f>
        <v>23.025435073627843</v>
      </c>
      <c r="M98" s="8"/>
      <c r="N98" s="8"/>
      <c r="O98" s="8"/>
      <c r="P98" s="8"/>
    </row>
    <row r="99" spans="2:16" ht="24.75" customHeight="1" x14ac:dyDescent="0.3">
      <c r="B99" s="64" t="s">
        <v>47</v>
      </c>
      <c r="C99" s="7"/>
      <c r="D99" s="8"/>
      <c r="E99" s="7"/>
      <c r="F99" s="8"/>
      <c r="G99" s="7"/>
      <c r="H99" s="8"/>
      <c r="I99" s="7"/>
      <c r="J99" s="8"/>
      <c r="K99" s="7"/>
      <c r="L99" s="8"/>
      <c r="M99" s="25">
        <v>452</v>
      </c>
      <c r="N99" s="23">
        <f>M99*100/M85</f>
        <v>31.237042156185211</v>
      </c>
      <c r="O99" s="25">
        <v>363</v>
      </c>
      <c r="P99" s="23">
        <f>O99*100/O85</f>
        <v>25.910064239828692</v>
      </c>
    </row>
    <row r="100" spans="2:16" ht="24.75" customHeight="1" x14ac:dyDescent="0.3">
      <c r="B100" s="12" t="s">
        <v>20</v>
      </c>
      <c r="C100" s="16">
        <v>850</v>
      </c>
      <c r="D100" s="23">
        <f>C100*100/C85</f>
        <v>43.67934224049332</v>
      </c>
      <c r="E100" s="16">
        <v>740</v>
      </c>
      <c r="F100" s="23">
        <f>E100*100/E85</f>
        <v>40.151926207270755</v>
      </c>
      <c r="G100" s="25">
        <v>545</v>
      </c>
      <c r="H100" s="23">
        <f>G100*100/G85</f>
        <v>31.964809384164223</v>
      </c>
      <c r="I100" s="16">
        <v>871</v>
      </c>
      <c r="J100" s="23">
        <f>I100*100/I85</f>
        <v>51.660735468564653</v>
      </c>
      <c r="K100" s="16">
        <v>794</v>
      </c>
      <c r="L100" s="23">
        <f>K100*100/K85</f>
        <v>53.145917001338688</v>
      </c>
      <c r="M100" s="16">
        <v>807</v>
      </c>
      <c r="N100" s="23">
        <f>M100*100/M85</f>
        <v>55.7705597788528</v>
      </c>
      <c r="O100" s="16">
        <v>780</v>
      </c>
      <c r="P100" s="23">
        <f>O100*100/O85</f>
        <v>55.674518201284798</v>
      </c>
    </row>
    <row r="101" spans="2:16" ht="24.75" customHeight="1" x14ac:dyDescent="0.3">
      <c r="B101" s="12" t="s">
        <v>22</v>
      </c>
      <c r="C101" s="8"/>
      <c r="D101" s="8"/>
      <c r="E101" s="7"/>
      <c r="F101" s="8"/>
      <c r="G101" s="7"/>
      <c r="H101" s="8"/>
      <c r="I101" s="16">
        <v>40</v>
      </c>
      <c r="J101" s="23">
        <f>I101*100/I85</f>
        <v>2.3724792408066429</v>
      </c>
      <c r="K101" s="25">
        <v>14</v>
      </c>
      <c r="L101" s="23">
        <f>K101*100/K85</f>
        <v>0.93708165997322623</v>
      </c>
      <c r="M101" s="16">
        <v>14</v>
      </c>
      <c r="N101" s="23">
        <f>M101*100/M85</f>
        <v>0.96751900483759501</v>
      </c>
      <c r="O101" s="16">
        <v>14</v>
      </c>
      <c r="P101" s="23">
        <f>O101*100/O85</f>
        <v>0.99928622412562451</v>
      </c>
    </row>
    <row r="102" spans="2:16" ht="24.75" customHeight="1" x14ac:dyDescent="0.3">
      <c r="B102" s="12" t="s">
        <v>24</v>
      </c>
      <c r="C102" s="22">
        <v>14</v>
      </c>
      <c r="D102" s="23">
        <f>C102*100/C85</f>
        <v>0.71942446043165464</v>
      </c>
      <c r="E102" s="7"/>
      <c r="F102" s="8"/>
      <c r="G102" s="8"/>
      <c r="H102" s="8"/>
      <c r="I102" s="8"/>
      <c r="J102" s="8"/>
      <c r="K102" s="8"/>
      <c r="L102" s="8"/>
      <c r="M102" s="8"/>
      <c r="N102" s="8"/>
      <c r="O102" s="8"/>
      <c r="P102" s="8"/>
    </row>
    <row r="103" spans="2:16" ht="3.75" customHeight="1" x14ac:dyDescent="0.3">
      <c r="B103" s="13"/>
      <c r="C103" s="14"/>
      <c r="D103" s="14"/>
      <c r="E103" s="14"/>
      <c r="F103" s="14"/>
      <c r="G103" s="14"/>
      <c r="H103" s="14"/>
      <c r="I103" s="14"/>
      <c r="J103" s="14"/>
      <c r="K103" s="14"/>
      <c r="L103" s="14"/>
      <c r="M103" s="14"/>
      <c r="N103" s="14"/>
      <c r="O103" s="14"/>
      <c r="P103" s="14"/>
    </row>
    <row r="104" spans="2:16" ht="14.25" customHeight="1" x14ac:dyDescent="0.3">
      <c r="B104" s="6" t="s">
        <v>438</v>
      </c>
    </row>
    <row r="105" spans="2:16" ht="14.25" customHeight="1" x14ac:dyDescent="0.3"/>
    <row r="106" spans="2:16" ht="30" customHeight="1" x14ac:dyDescent="0.3">
      <c r="B106" s="115" t="s">
        <v>404</v>
      </c>
      <c r="C106" s="115"/>
      <c r="D106" s="115"/>
      <c r="E106" s="115"/>
      <c r="F106" s="115"/>
      <c r="G106" s="115"/>
      <c r="H106" s="115"/>
      <c r="I106" s="115"/>
      <c r="J106" s="115"/>
      <c r="K106" s="115"/>
      <c r="L106" s="115"/>
      <c r="M106" s="115"/>
      <c r="N106" s="115"/>
      <c r="O106" s="115"/>
      <c r="P106" s="115"/>
    </row>
    <row r="107" spans="2:16" ht="15" customHeight="1" x14ac:dyDescent="0.3">
      <c r="B107" s="15" t="s">
        <v>27</v>
      </c>
      <c r="C107" s="125">
        <v>2001</v>
      </c>
      <c r="D107" s="126"/>
      <c r="E107" s="129">
        <v>2005</v>
      </c>
      <c r="F107" s="130"/>
      <c r="G107" s="125">
        <v>2009</v>
      </c>
      <c r="H107" s="126"/>
      <c r="I107" s="129">
        <v>2013</v>
      </c>
      <c r="J107" s="126"/>
      <c r="K107" s="129">
        <v>2017</v>
      </c>
      <c r="L107" s="126"/>
      <c r="M107" s="125">
        <v>2021</v>
      </c>
      <c r="N107" s="130"/>
      <c r="O107" s="125">
        <v>2025</v>
      </c>
      <c r="P107" s="130"/>
    </row>
    <row r="108" spans="2:16" ht="15" customHeight="1" x14ac:dyDescent="0.3">
      <c r="B108" s="127" t="s">
        <v>0</v>
      </c>
      <c r="C108" s="135">
        <v>44911</v>
      </c>
      <c r="D108" s="128"/>
      <c r="E108" s="119">
        <v>44843</v>
      </c>
      <c r="F108" s="118"/>
      <c r="G108" s="137">
        <v>44845</v>
      </c>
      <c r="H108" s="127"/>
      <c r="I108" s="135">
        <v>44833</v>
      </c>
      <c r="J108" s="128"/>
      <c r="K108" s="135">
        <v>44835</v>
      </c>
      <c r="L108" s="128"/>
      <c r="M108" s="123">
        <v>44830</v>
      </c>
      <c r="N108" s="143"/>
      <c r="O108" s="123">
        <v>45942</v>
      </c>
      <c r="P108" s="143"/>
    </row>
    <row r="109" spans="2:16" ht="15" customHeight="1" x14ac:dyDescent="0.3">
      <c r="B109" s="128"/>
      <c r="C109" s="68" t="s">
        <v>4</v>
      </c>
      <c r="D109" s="72" t="s">
        <v>5</v>
      </c>
      <c r="E109" s="72" t="s">
        <v>4</v>
      </c>
      <c r="F109" s="72" t="s">
        <v>5</v>
      </c>
      <c r="G109" s="72" t="s">
        <v>4</v>
      </c>
      <c r="H109" s="71" t="s">
        <v>5</v>
      </c>
      <c r="I109" s="72" t="s">
        <v>4</v>
      </c>
      <c r="J109" s="71" t="s">
        <v>5</v>
      </c>
      <c r="K109" s="68" t="s">
        <v>4</v>
      </c>
      <c r="L109" s="71" t="s">
        <v>5</v>
      </c>
      <c r="M109" s="68" t="s">
        <v>4</v>
      </c>
      <c r="N109" s="71" t="s">
        <v>5</v>
      </c>
      <c r="O109" s="68" t="s">
        <v>4</v>
      </c>
      <c r="P109" s="71" t="s">
        <v>5</v>
      </c>
    </row>
    <row r="110" spans="2:16" ht="24.75" customHeight="1" x14ac:dyDescent="0.3">
      <c r="B110" s="10" t="s">
        <v>1</v>
      </c>
      <c r="C110" s="16">
        <v>1212</v>
      </c>
      <c r="D110" s="23">
        <v>100</v>
      </c>
      <c r="E110" s="16">
        <v>1275</v>
      </c>
      <c r="F110" s="23">
        <v>100</v>
      </c>
      <c r="G110" s="16">
        <v>1355</v>
      </c>
      <c r="H110" s="23">
        <v>100</v>
      </c>
      <c r="I110" s="16">
        <v>1347</v>
      </c>
      <c r="J110" s="23">
        <v>100</v>
      </c>
      <c r="K110" s="16">
        <v>1266</v>
      </c>
      <c r="L110" s="23">
        <v>100</v>
      </c>
      <c r="M110" s="16">
        <v>1211</v>
      </c>
      <c r="N110" s="23">
        <v>100</v>
      </c>
      <c r="O110" s="16">
        <v>1145</v>
      </c>
      <c r="P110" s="23">
        <v>100</v>
      </c>
    </row>
    <row r="111" spans="2:16" ht="24.75" customHeight="1" x14ac:dyDescent="0.3">
      <c r="B111" s="11" t="s">
        <v>28</v>
      </c>
      <c r="C111" s="16">
        <v>822</v>
      </c>
      <c r="D111" s="23">
        <f>C111*100/C110</f>
        <v>67.821782178217816</v>
      </c>
      <c r="E111" s="16">
        <v>789</v>
      </c>
      <c r="F111" s="23">
        <f>E111*100/E110</f>
        <v>61.882352941176471</v>
      </c>
      <c r="G111" s="16">
        <v>784</v>
      </c>
      <c r="H111" s="23">
        <f>G111*100/G110</f>
        <v>57.859778597785976</v>
      </c>
      <c r="I111" s="16">
        <v>787</v>
      </c>
      <c r="J111" s="23">
        <f>I111*100/I110</f>
        <v>58.426132145508539</v>
      </c>
      <c r="K111" s="16">
        <v>756</v>
      </c>
      <c r="L111" s="23">
        <f>K111*100/K110</f>
        <v>59.715639810426538</v>
      </c>
      <c r="M111" s="16">
        <v>769</v>
      </c>
      <c r="N111" s="23">
        <f>M111*100/M110</f>
        <v>63.501238645747314</v>
      </c>
      <c r="O111" s="16">
        <v>754</v>
      </c>
      <c r="P111" s="23">
        <f>O111*100/O110</f>
        <v>65.851528384279476</v>
      </c>
    </row>
    <row r="112" spans="2:16" ht="24.75" customHeight="1" x14ac:dyDescent="0.3">
      <c r="B112" s="11" t="s">
        <v>2</v>
      </c>
      <c r="C112" s="16">
        <v>11</v>
      </c>
      <c r="D112" s="23">
        <f>C112*100/C111</f>
        <v>1.3381995133819951</v>
      </c>
      <c r="E112" s="16">
        <v>10</v>
      </c>
      <c r="F112" s="23">
        <f>E112*100/E111</f>
        <v>1.267427122940431</v>
      </c>
      <c r="G112" s="16">
        <v>9</v>
      </c>
      <c r="H112" s="23">
        <f>G112*100/G111</f>
        <v>1.1479591836734695</v>
      </c>
      <c r="I112" s="16">
        <v>11</v>
      </c>
      <c r="J112" s="23">
        <f>I112*100/I111</f>
        <v>1.3977128335451081</v>
      </c>
      <c r="K112" s="16">
        <v>9</v>
      </c>
      <c r="L112" s="23">
        <f>K112*100/K111</f>
        <v>1.1904761904761905</v>
      </c>
      <c r="M112" s="16">
        <v>5</v>
      </c>
      <c r="N112" s="23">
        <f>M112*100/M111</f>
        <v>0.65019505851755521</v>
      </c>
      <c r="O112" s="16">
        <v>10</v>
      </c>
      <c r="P112" s="23">
        <f>O112*100/O111</f>
        <v>1.3262599469496021</v>
      </c>
    </row>
    <row r="113" spans="2:16" ht="24.75" customHeight="1" x14ac:dyDescent="0.3">
      <c r="B113" s="6" t="s">
        <v>3</v>
      </c>
      <c r="C113" s="16">
        <v>13</v>
      </c>
      <c r="D113" s="23">
        <f>C113*100/C111</f>
        <v>1.5815085158150852</v>
      </c>
      <c r="E113" s="16">
        <v>10</v>
      </c>
      <c r="F113" s="23">
        <f>E113*100/E111</f>
        <v>1.267427122940431</v>
      </c>
      <c r="G113" s="25">
        <v>5</v>
      </c>
      <c r="H113" s="23">
        <f>G113*100/G111</f>
        <v>0.63775510204081631</v>
      </c>
      <c r="I113" s="25">
        <v>34</v>
      </c>
      <c r="J113" s="23">
        <f>I113*100/I111</f>
        <v>4.3202033036848793</v>
      </c>
      <c r="K113" s="25">
        <v>14</v>
      </c>
      <c r="L113" s="23">
        <f>K113*100/K111</f>
        <v>1.8518518518518519</v>
      </c>
      <c r="M113" s="25">
        <v>27</v>
      </c>
      <c r="N113" s="23">
        <f>M113*100/M111</f>
        <v>3.5110533159947983</v>
      </c>
      <c r="O113" s="25">
        <v>12</v>
      </c>
      <c r="P113" s="23">
        <f>O113*100/O111</f>
        <v>1.5915119363395225</v>
      </c>
    </row>
    <row r="114" spans="2:16" ht="24.75" customHeight="1" x14ac:dyDescent="0.3">
      <c r="B114" s="11" t="s">
        <v>7</v>
      </c>
      <c r="C114" s="8"/>
      <c r="D114" s="8"/>
      <c r="E114" s="16">
        <v>12</v>
      </c>
      <c r="F114" s="23">
        <f>E114*100/E111</f>
        <v>1.520912547528517</v>
      </c>
      <c r="G114" s="25">
        <v>16</v>
      </c>
      <c r="H114" s="23">
        <f>G114*100/G111</f>
        <v>2.0408163265306123</v>
      </c>
      <c r="I114" s="25">
        <v>16</v>
      </c>
      <c r="J114" s="23">
        <f>I114*100/I111</f>
        <v>2.0330368487928845</v>
      </c>
      <c r="K114" s="22">
        <v>6</v>
      </c>
      <c r="L114" s="23">
        <f>K114*100/K111</f>
        <v>0.79365079365079361</v>
      </c>
      <c r="M114" s="7"/>
      <c r="N114" s="8"/>
      <c r="O114" s="7"/>
      <c r="P114" s="8"/>
    </row>
    <row r="115" spans="2:16" ht="24.75" customHeight="1" x14ac:dyDescent="0.3">
      <c r="B115" s="12" t="s">
        <v>8</v>
      </c>
      <c r="C115" s="22">
        <v>11</v>
      </c>
      <c r="D115" s="23">
        <f>C115*100/C111</f>
        <v>1.3381995133819951</v>
      </c>
      <c r="E115" s="16">
        <v>14</v>
      </c>
      <c r="F115" s="23">
        <f>E115*100/E111</f>
        <v>1.7743979721166032</v>
      </c>
      <c r="G115" s="25">
        <v>38</v>
      </c>
      <c r="H115" s="23">
        <f>G115*100/G111</f>
        <v>4.8469387755102042</v>
      </c>
      <c r="I115" s="25">
        <v>53</v>
      </c>
      <c r="J115" s="23">
        <f>I115*100/I111</f>
        <v>6.7344345616264292</v>
      </c>
      <c r="K115" s="25">
        <v>14</v>
      </c>
      <c r="L115" s="23">
        <f>K115*100/K111</f>
        <v>1.8518518518518519</v>
      </c>
      <c r="M115" s="8"/>
      <c r="N115" s="8"/>
      <c r="O115" s="8"/>
      <c r="P115" s="8"/>
    </row>
    <row r="116" spans="2:16" ht="24.75" customHeight="1" x14ac:dyDescent="0.3">
      <c r="B116" s="12" t="s">
        <v>10</v>
      </c>
      <c r="C116" s="8"/>
      <c r="D116" s="8"/>
      <c r="E116" s="7"/>
      <c r="F116" s="8"/>
      <c r="G116" s="7"/>
      <c r="H116" s="8"/>
      <c r="I116" s="7"/>
      <c r="J116" s="8"/>
      <c r="K116" s="7"/>
      <c r="L116" s="8"/>
      <c r="M116" s="22">
        <v>11</v>
      </c>
      <c r="N116" s="23">
        <f>M116*100/M111</f>
        <v>1.4304291287386215</v>
      </c>
      <c r="O116" s="8"/>
      <c r="P116" s="8"/>
    </row>
    <row r="117" spans="2:16" ht="24.75" customHeight="1" x14ac:dyDescent="0.3">
      <c r="B117" s="11" t="s">
        <v>11</v>
      </c>
      <c r="C117" s="8"/>
      <c r="D117" s="8"/>
      <c r="E117" s="7"/>
      <c r="F117" s="8"/>
      <c r="G117" s="7"/>
      <c r="H117" s="8"/>
      <c r="I117" s="7"/>
      <c r="J117" s="8"/>
      <c r="K117" s="7"/>
      <c r="L117" s="8"/>
      <c r="M117" s="22">
        <v>5</v>
      </c>
      <c r="N117" s="23">
        <f>M117*100/M111</f>
        <v>0.65019505851755521</v>
      </c>
      <c r="O117" s="22">
        <v>12</v>
      </c>
      <c r="P117" s="23">
        <f>O117*100/O111</f>
        <v>1.5915119363395225</v>
      </c>
    </row>
    <row r="118" spans="2:16" ht="24.75" customHeight="1" x14ac:dyDescent="0.3">
      <c r="B118" s="12" t="s">
        <v>12</v>
      </c>
      <c r="C118" s="8"/>
      <c r="D118" s="8"/>
      <c r="E118" s="7"/>
      <c r="F118" s="8"/>
      <c r="G118" s="7"/>
      <c r="H118" s="8"/>
      <c r="I118" s="7"/>
      <c r="J118" s="8"/>
      <c r="K118" s="16">
        <v>98</v>
      </c>
      <c r="L118" s="23">
        <f>K118*100/K111</f>
        <v>12.962962962962964</v>
      </c>
      <c r="M118" s="25">
        <v>71</v>
      </c>
      <c r="N118" s="23">
        <f>M118*100/M111</f>
        <v>9.2327698309492856</v>
      </c>
      <c r="O118" s="25">
        <v>161</v>
      </c>
      <c r="P118" s="23">
        <f>O118*100/O111</f>
        <v>21.352785145888593</v>
      </c>
    </row>
    <row r="119" spans="2:16" ht="24.75" customHeight="1" x14ac:dyDescent="0.3">
      <c r="B119" s="11" t="s">
        <v>13</v>
      </c>
      <c r="C119" s="8"/>
      <c r="D119" s="8"/>
      <c r="E119" s="7"/>
      <c r="F119" s="8"/>
      <c r="G119" s="25">
        <v>13</v>
      </c>
      <c r="H119" s="23">
        <f>G119*100/G111</f>
        <v>1.6581632653061225</v>
      </c>
      <c r="I119" s="7"/>
      <c r="J119" s="8"/>
      <c r="K119" s="22">
        <v>5</v>
      </c>
      <c r="L119" s="23">
        <f>K119*100/K111</f>
        <v>0.66137566137566139</v>
      </c>
      <c r="M119" s="7"/>
      <c r="N119" s="8"/>
      <c r="O119" s="7"/>
      <c r="P119" s="8"/>
    </row>
    <row r="120" spans="2:16" ht="24.75" customHeight="1" x14ac:dyDescent="0.3">
      <c r="B120" s="6" t="s">
        <v>14</v>
      </c>
      <c r="C120" s="8"/>
      <c r="D120" s="8"/>
      <c r="E120" s="7"/>
      <c r="F120" s="8"/>
      <c r="G120" s="8"/>
      <c r="H120" s="8"/>
      <c r="I120" s="22">
        <v>14</v>
      </c>
      <c r="J120" s="23">
        <f>I120*100/I111</f>
        <v>1.7789072426937738</v>
      </c>
      <c r="K120" s="9"/>
      <c r="L120" s="8"/>
      <c r="M120" s="8"/>
      <c r="N120" s="8"/>
      <c r="O120" s="8"/>
      <c r="P120" s="8"/>
    </row>
    <row r="121" spans="2:16" ht="24.75" customHeight="1" x14ac:dyDescent="0.3">
      <c r="B121" s="12" t="s">
        <v>15</v>
      </c>
      <c r="C121" s="16">
        <v>6</v>
      </c>
      <c r="D121" s="23">
        <f>C121*100/C111</f>
        <v>0.72992700729927007</v>
      </c>
      <c r="E121" s="16">
        <v>27</v>
      </c>
      <c r="F121" s="23">
        <f>E121*100/E111</f>
        <v>3.4220532319391634</v>
      </c>
      <c r="G121" s="25">
        <v>24</v>
      </c>
      <c r="H121" s="23">
        <f>G121*100/G111</f>
        <v>3.0612244897959182</v>
      </c>
      <c r="I121" s="25">
        <v>28</v>
      </c>
      <c r="J121" s="23">
        <f>I121*100/I111</f>
        <v>3.5578144853875475</v>
      </c>
      <c r="K121" s="22">
        <v>10</v>
      </c>
      <c r="L121" s="23">
        <f>K121*100/K111</f>
        <v>1.3227513227513228</v>
      </c>
      <c r="M121" s="25">
        <v>8</v>
      </c>
      <c r="N121" s="23">
        <f>M121*100/M111</f>
        <v>1.0403120936280885</v>
      </c>
      <c r="O121" s="25">
        <v>6</v>
      </c>
      <c r="P121" s="23">
        <f>O121*100/O111</f>
        <v>0.79575596816976124</v>
      </c>
    </row>
    <row r="122" spans="2:16" ht="24.75" customHeight="1" x14ac:dyDescent="0.3">
      <c r="B122" s="11" t="s">
        <v>16</v>
      </c>
      <c r="C122" s="7"/>
      <c r="D122" s="8"/>
      <c r="E122" s="7"/>
      <c r="F122" s="8"/>
      <c r="G122" s="7"/>
      <c r="H122" s="8"/>
      <c r="I122" s="7"/>
      <c r="J122" s="8"/>
      <c r="K122" s="22">
        <v>3</v>
      </c>
      <c r="L122" s="23">
        <f>K122*100/K111</f>
        <v>0.3968253968253968</v>
      </c>
      <c r="M122" s="7"/>
      <c r="N122" s="8"/>
      <c r="O122" s="7"/>
      <c r="P122" s="8"/>
    </row>
    <row r="123" spans="2:16" ht="24.75" customHeight="1" x14ac:dyDescent="0.3">
      <c r="B123" s="12" t="s">
        <v>25</v>
      </c>
      <c r="C123" s="7"/>
      <c r="D123" s="8"/>
      <c r="E123" s="7"/>
      <c r="F123" s="8"/>
      <c r="G123" s="8"/>
      <c r="H123" s="8"/>
      <c r="I123" s="7"/>
      <c r="J123" s="8"/>
      <c r="K123" s="16">
        <v>7</v>
      </c>
      <c r="L123" s="23">
        <f>K123*100/K111</f>
        <v>0.92592592592592593</v>
      </c>
      <c r="M123" s="7"/>
      <c r="N123" s="8"/>
      <c r="O123" s="7"/>
      <c r="P123" s="8"/>
    </row>
    <row r="124" spans="2:16" ht="24.75" customHeight="1" x14ac:dyDescent="0.3">
      <c r="B124" s="12" t="s">
        <v>19</v>
      </c>
      <c r="C124" s="16">
        <v>469</v>
      </c>
      <c r="D124" s="23">
        <f>C124*100/C111</f>
        <v>57.055961070559611</v>
      </c>
      <c r="E124" s="16">
        <v>470</v>
      </c>
      <c r="F124" s="23">
        <f>E124*100/E111</f>
        <v>59.569074778200253</v>
      </c>
      <c r="G124" s="25">
        <v>436</v>
      </c>
      <c r="H124" s="23">
        <f>G124*100/G111</f>
        <v>55.612244897959187</v>
      </c>
      <c r="I124" s="25">
        <v>350</v>
      </c>
      <c r="J124" s="23">
        <f>I124*100/I111</f>
        <v>44.472681067344347</v>
      </c>
      <c r="K124" s="25">
        <v>355</v>
      </c>
      <c r="L124" s="23">
        <f>K124*100/K111</f>
        <v>46.957671957671955</v>
      </c>
      <c r="M124" s="8"/>
      <c r="N124" s="8"/>
      <c r="O124" s="8"/>
      <c r="P124" s="8"/>
    </row>
    <row r="125" spans="2:16" ht="24.75" customHeight="1" x14ac:dyDescent="0.3">
      <c r="B125" s="64" t="s">
        <v>47</v>
      </c>
      <c r="C125" s="7"/>
      <c r="D125" s="8"/>
      <c r="E125" s="7"/>
      <c r="F125" s="8"/>
      <c r="G125" s="7"/>
      <c r="H125" s="8"/>
      <c r="I125" s="7"/>
      <c r="J125" s="8"/>
      <c r="K125" s="7"/>
      <c r="L125" s="8"/>
      <c r="M125" s="25">
        <v>412</v>
      </c>
      <c r="N125" s="23">
        <f>M125*100/M111</f>
        <v>53.576072821846552</v>
      </c>
      <c r="O125" s="25">
        <v>377</v>
      </c>
      <c r="P125" s="23">
        <f>O125*100/O111</f>
        <v>50</v>
      </c>
    </row>
    <row r="126" spans="2:16" ht="24.75" customHeight="1" x14ac:dyDescent="0.3">
      <c r="B126" s="12" t="s">
        <v>20</v>
      </c>
      <c r="C126" s="16">
        <v>302</v>
      </c>
      <c r="D126" s="23">
        <f>C126*100/C111</f>
        <v>36.739659367396591</v>
      </c>
      <c r="E126" s="16">
        <v>246</v>
      </c>
      <c r="F126" s="23">
        <f>E126*100/E111</f>
        <v>31.178707224334602</v>
      </c>
      <c r="G126" s="25">
        <v>243</v>
      </c>
      <c r="H126" s="23">
        <f>G126*100/G111</f>
        <v>30.994897959183675</v>
      </c>
      <c r="I126" s="16">
        <v>267</v>
      </c>
      <c r="J126" s="23">
        <f>I126*100/I111</f>
        <v>33.926302414231259</v>
      </c>
      <c r="K126" s="16">
        <v>234</v>
      </c>
      <c r="L126" s="23">
        <f>K126*100/K111</f>
        <v>30.952380952380953</v>
      </c>
      <c r="M126" s="16">
        <v>224</v>
      </c>
      <c r="N126" s="23">
        <f>M126*100/M111</f>
        <v>29.128738621586475</v>
      </c>
      <c r="O126" s="16">
        <v>171</v>
      </c>
      <c r="P126" s="23">
        <f>O126*100/O111</f>
        <v>22.679045092838198</v>
      </c>
    </row>
    <row r="127" spans="2:16" ht="24.75" customHeight="1" x14ac:dyDescent="0.3">
      <c r="B127" s="12" t="s">
        <v>22</v>
      </c>
      <c r="C127" s="8"/>
      <c r="D127" s="8"/>
      <c r="E127" s="7"/>
      <c r="F127" s="8"/>
      <c r="G127" s="7"/>
      <c r="H127" s="8"/>
      <c r="I127" s="16">
        <v>14</v>
      </c>
      <c r="J127" s="23">
        <f>I127*100/I111</f>
        <v>1.7789072426937738</v>
      </c>
      <c r="K127" s="25">
        <v>1</v>
      </c>
      <c r="L127" s="23">
        <f>K127*100/K111</f>
        <v>0.13227513227513227</v>
      </c>
      <c r="M127" s="25">
        <v>6</v>
      </c>
      <c r="N127" s="23">
        <f>M127*100/M111</f>
        <v>0.78023407022106628</v>
      </c>
      <c r="O127" s="25">
        <v>5</v>
      </c>
      <c r="P127" s="23">
        <f>O127*100/O111</f>
        <v>0.66312997347480107</v>
      </c>
    </row>
    <row r="128" spans="2:16" ht="24.75" customHeight="1" x14ac:dyDescent="0.3">
      <c r="B128" s="12" t="s">
        <v>24</v>
      </c>
      <c r="C128" s="22">
        <v>10</v>
      </c>
      <c r="D128" s="23">
        <f>C128*100/C111</f>
        <v>1.2165450121654502</v>
      </c>
      <c r="E128" s="7"/>
      <c r="F128" s="8"/>
      <c r="G128" s="8"/>
      <c r="H128" s="8"/>
      <c r="I128" s="8"/>
      <c r="J128" s="8"/>
      <c r="K128" s="8"/>
      <c r="L128" s="8"/>
      <c r="M128" s="8"/>
      <c r="N128" s="8"/>
      <c r="O128" s="8"/>
      <c r="P128" s="8"/>
    </row>
    <row r="129" spans="2:16" ht="3.75" customHeight="1" x14ac:dyDescent="0.3">
      <c r="B129" s="13"/>
      <c r="C129" s="14"/>
      <c r="D129" s="14"/>
      <c r="E129" s="14"/>
      <c r="F129" s="14"/>
      <c r="G129" s="14"/>
      <c r="H129" s="14"/>
      <c r="I129" s="14"/>
      <c r="J129" s="14"/>
      <c r="K129" s="14"/>
      <c r="L129" s="14"/>
      <c r="M129" s="14"/>
      <c r="N129" s="14"/>
      <c r="O129" s="14"/>
      <c r="P129" s="14"/>
    </row>
    <row r="130" spans="2:16" ht="14.25" customHeight="1" x14ac:dyDescent="0.3">
      <c r="B130" s="6" t="s">
        <v>438</v>
      </c>
    </row>
  </sheetData>
  <mergeCells count="81">
    <mergeCell ref="B108:B109"/>
    <mergeCell ref="K108:L108"/>
    <mergeCell ref="O108:P108"/>
    <mergeCell ref="C108:D108"/>
    <mergeCell ref="E108:F108"/>
    <mergeCell ref="G108:H108"/>
    <mergeCell ref="I108:J108"/>
    <mergeCell ref="M108:N108"/>
    <mergeCell ref="O107:P107"/>
    <mergeCell ref="K82:L82"/>
    <mergeCell ref="O82:P82"/>
    <mergeCell ref="B106:P106"/>
    <mergeCell ref="C82:D82"/>
    <mergeCell ref="E82:F82"/>
    <mergeCell ref="G82:H82"/>
    <mergeCell ref="I82:J82"/>
    <mergeCell ref="B82:B83"/>
    <mergeCell ref="C107:D107"/>
    <mergeCell ref="E107:F107"/>
    <mergeCell ref="G107:H107"/>
    <mergeCell ref="I107:J107"/>
    <mergeCell ref="K107:L107"/>
    <mergeCell ref="M82:N82"/>
    <mergeCell ref="M107:N107"/>
    <mergeCell ref="O81:P81"/>
    <mergeCell ref="K56:L56"/>
    <mergeCell ref="O56:P56"/>
    <mergeCell ref="B80:P80"/>
    <mergeCell ref="C56:D56"/>
    <mergeCell ref="E56:F56"/>
    <mergeCell ref="G56:H56"/>
    <mergeCell ref="I56:J56"/>
    <mergeCell ref="B56:B57"/>
    <mergeCell ref="C81:D81"/>
    <mergeCell ref="E81:F81"/>
    <mergeCell ref="G81:H81"/>
    <mergeCell ref="I81:J81"/>
    <mergeCell ref="K81:L81"/>
    <mergeCell ref="M56:N56"/>
    <mergeCell ref="M81:N81"/>
    <mergeCell ref="O55:P55"/>
    <mergeCell ref="K30:L30"/>
    <mergeCell ref="O30:P30"/>
    <mergeCell ref="B54:P54"/>
    <mergeCell ref="C30:D30"/>
    <mergeCell ref="E30:F30"/>
    <mergeCell ref="G30:H30"/>
    <mergeCell ref="I30:J30"/>
    <mergeCell ref="B30:B31"/>
    <mergeCell ref="C55:D55"/>
    <mergeCell ref="E55:F55"/>
    <mergeCell ref="G55:H55"/>
    <mergeCell ref="I55:J55"/>
    <mergeCell ref="K55:L55"/>
    <mergeCell ref="M30:N30"/>
    <mergeCell ref="M55:N55"/>
    <mergeCell ref="B4:B5"/>
    <mergeCell ref="O29:P29"/>
    <mergeCell ref="K4:L4"/>
    <mergeCell ref="O4:P4"/>
    <mergeCell ref="B28:P28"/>
    <mergeCell ref="C4:D4"/>
    <mergeCell ref="E4:F4"/>
    <mergeCell ref="G4:H4"/>
    <mergeCell ref="I4:J4"/>
    <mergeCell ref="C29:D29"/>
    <mergeCell ref="E29:F29"/>
    <mergeCell ref="G29:H29"/>
    <mergeCell ref="I29:J29"/>
    <mergeCell ref="K29:L29"/>
    <mergeCell ref="M4:N4"/>
    <mergeCell ref="M29:N29"/>
    <mergeCell ref="B1:P1"/>
    <mergeCell ref="B2:P2"/>
    <mergeCell ref="C3:D3"/>
    <mergeCell ref="E3:F3"/>
    <mergeCell ref="G3:H3"/>
    <mergeCell ref="I3:J3"/>
    <mergeCell ref="K3:L3"/>
    <mergeCell ref="O3:P3"/>
    <mergeCell ref="M3:N3"/>
  </mergeCells>
  <conditionalFormatting sqref="C27">
    <cfRule type="cellIs" dxfId="1480" priority="70" operator="greaterThan">
      <formula>0</formula>
    </cfRule>
  </conditionalFormatting>
  <conditionalFormatting sqref="C26:P26">
    <cfRule type="cellIs" dxfId="1479" priority="6" operator="notEqual">
      <formula>0</formula>
    </cfRule>
  </conditionalFormatting>
  <conditionalFormatting sqref="C52:P52">
    <cfRule type="cellIs" dxfId="1478" priority="5" operator="notEqual">
      <formula>0</formula>
    </cfRule>
  </conditionalFormatting>
  <conditionalFormatting sqref="C78:P78">
    <cfRule type="cellIs" dxfId="1477" priority="4" operator="notEqual">
      <formula>0</formula>
    </cfRule>
  </conditionalFormatting>
  <conditionalFormatting sqref="C104:P104">
    <cfRule type="cellIs" dxfId="1476" priority="3" operator="notEqual">
      <formula>0</formula>
    </cfRule>
  </conditionalFormatting>
  <conditionalFormatting sqref="C130:P130">
    <cfRule type="cellIs" dxfId="1475" priority="2" operator="notEqual">
      <formula>0</formula>
    </cfRule>
  </conditionalFormatting>
  <conditionalFormatting sqref="E27">
    <cfRule type="cellIs" dxfId="1474" priority="68" operator="greaterThan">
      <formula>0</formula>
    </cfRule>
  </conditionalFormatting>
  <conditionalFormatting sqref="G27">
    <cfRule type="cellIs" dxfId="1473" priority="66" operator="greaterThan">
      <formula>0</formula>
    </cfRule>
  </conditionalFormatting>
  <conditionalFormatting sqref="I27">
    <cfRule type="cellIs" dxfId="1472" priority="64" operator="greaterThan">
      <formula>0</formula>
    </cfRule>
  </conditionalFormatting>
  <conditionalFormatting sqref="K27">
    <cfRule type="cellIs" dxfId="1471" priority="62" operator="greaterThan">
      <formula>0</formula>
    </cfRule>
  </conditionalFormatting>
  <conditionalFormatting sqref="M27">
    <cfRule type="cellIs" dxfId="1470" priority="1" operator="greaterThan">
      <formula>0</formula>
    </cfRule>
  </conditionalFormatting>
  <conditionalFormatting sqref="O27">
    <cfRule type="cellIs" dxfId="1469" priority="60" operator="greaterThan">
      <formula>0</formula>
    </cfRule>
  </conditionalFormatting>
  <hyperlinks>
    <hyperlink ref="R3" location="ÍNDICE!A1" display="(Voltar ao Índice)" xr:uid="{13C5D0AF-4D8B-43BA-94DC-B6A3B40BF295}"/>
  </hyperlinks>
  <printOptions horizontalCentered="1"/>
  <pageMargins left="0.47244094488188981" right="0.47244094488188981" top="0.6692913385826772" bottom="0.6692913385826772" header="0" footer="0"/>
  <pageSetup paperSize="9" scale="51" fitToHeight="3"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AZ35"/>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29.25" customHeight="1" x14ac:dyDescent="0.3"/>
  <cols>
    <col min="1" max="1" width="6.7265625" style="1" customWidth="1"/>
    <col min="2" max="2" width="16.453125" style="3" bestFit="1" customWidth="1"/>
    <col min="3" max="23" width="9.1796875" style="1"/>
    <col min="24" max="24" width="9.1796875" style="1" customWidth="1"/>
    <col min="25" max="30" width="9.1796875" style="1"/>
    <col min="31" max="31" width="6.7265625" style="1" customWidth="1"/>
    <col min="32" max="32" width="13.26953125" style="1" bestFit="1" customWidth="1"/>
    <col min="33" max="16384" width="9.1796875" style="1"/>
  </cols>
  <sheetData>
    <row r="1" spans="2:52" ht="30" customHeight="1" x14ac:dyDescent="0.3">
      <c r="B1" s="115" t="s">
        <v>332</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2" ht="30" customHeight="1" x14ac:dyDescent="0.3">
      <c r="B2" s="115" t="s">
        <v>102</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2" ht="14.25" customHeight="1" x14ac:dyDescent="0.3">
      <c r="B3" s="15" t="s">
        <v>27</v>
      </c>
      <c r="C3" s="125">
        <v>1976</v>
      </c>
      <c r="D3" s="126"/>
      <c r="E3" s="125">
        <v>1979</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2"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2" ht="14.25" customHeight="1" x14ac:dyDescent="0.3">
      <c r="B5" s="133"/>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72" t="s">
        <v>4</v>
      </c>
      <c r="V5" s="71" t="s">
        <v>5</v>
      </c>
      <c r="W5" s="72" t="s">
        <v>4</v>
      </c>
      <c r="X5" s="71" t="s">
        <v>5</v>
      </c>
      <c r="Y5" s="68" t="s">
        <v>4</v>
      </c>
      <c r="Z5" s="71" t="s">
        <v>5</v>
      </c>
      <c r="AA5" s="75" t="s">
        <v>4</v>
      </c>
      <c r="AB5" s="75" t="s">
        <v>5</v>
      </c>
      <c r="AC5" s="75" t="s">
        <v>4</v>
      </c>
      <c r="AD5" s="75" t="s">
        <v>5</v>
      </c>
    </row>
    <row r="6" spans="2:52" ht="24.75" customHeight="1" x14ac:dyDescent="0.3">
      <c r="B6" s="6" t="s">
        <v>1</v>
      </c>
      <c r="C6" s="16">
        <v>10838</v>
      </c>
      <c r="D6" s="23">
        <v>100</v>
      </c>
      <c r="E6" s="16">
        <v>12186</v>
      </c>
      <c r="F6" s="23">
        <v>100</v>
      </c>
      <c r="G6" s="16">
        <v>13129</v>
      </c>
      <c r="H6" s="23">
        <v>100</v>
      </c>
      <c r="I6" s="16">
        <v>14965</v>
      </c>
      <c r="J6" s="23">
        <v>100</v>
      </c>
      <c r="K6" s="16">
        <v>16251</v>
      </c>
      <c r="L6" s="23">
        <v>100</v>
      </c>
      <c r="M6" s="16">
        <v>17444</v>
      </c>
      <c r="N6" s="23">
        <v>100</v>
      </c>
      <c r="O6" s="16">
        <v>18757</v>
      </c>
      <c r="P6" s="23">
        <v>100</v>
      </c>
      <c r="Q6" s="16">
        <v>18845</v>
      </c>
      <c r="R6" s="23">
        <v>100</v>
      </c>
      <c r="S6" s="16">
        <v>19903</v>
      </c>
      <c r="T6" s="23">
        <v>100</v>
      </c>
      <c r="U6" s="16">
        <v>20947</v>
      </c>
      <c r="V6" s="23">
        <v>100</v>
      </c>
      <c r="W6" s="16">
        <v>21036</v>
      </c>
      <c r="X6" s="23">
        <v>100</v>
      </c>
      <c r="Y6" s="16">
        <v>20906</v>
      </c>
      <c r="Z6" s="23">
        <v>100</v>
      </c>
      <c r="AA6" s="16">
        <v>20560</v>
      </c>
      <c r="AB6" s="23">
        <v>100</v>
      </c>
      <c r="AC6" s="16">
        <v>19963</v>
      </c>
      <c r="AD6" s="23">
        <v>100</v>
      </c>
      <c r="AF6" s="95"/>
      <c r="AH6" s="95"/>
      <c r="AJ6" s="95"/>
      <c r="AL6" s="95"/>
      <c r="AN6" s="95"/>
      <c r="AP6" s="95"/>
      <c r="AR6" s="95"/>
      <c r="AT6" s="95"/>
      <c r="AV6" s="95"/>
      <c r="AX6" s="95"/>
      <c r="AZ6" s="95"/>
    </row>
    <row r="7" spans="2:52" ht="24.75" customHeight="1" x14ac:dyDescent="0.3">
      <c r="B7" s="87" t="s">
        <v>28</v>
      </c>
      <c r="C7" s="16">
        <v>7284</v>
      </c>
      <c r="D7" s="23">
        <f>C7*100/C6</f>
        <v>67.207971950544376</v>
      </c>
      <c r="E7" s="16">
        <v>9975</v>
      </c>
      <c r="F7" s="23">
        <f>E7*100/E6</f>
        <v>81.856228458887244</v>
      </c>
      <c r="G7" s="16">
        <v>9804</v>
      </c>
      <c r="H7" s="23">
        <f>G7*100/G6</f>
        <v>74.674384949348763</v>
      </c>
      <c r="I7" s="16">
        <v>10127</v>
      </c>
      <c r="J7" s="23">
        <f>I7*100/I6</f>
        <v>67.671232876712324</v>
      </c>
      <c r="K7" s="16">
        <v>10808</v>
      </c>
      <c r="L7" s="23">
        <f>K7*100/K6</f>
        <v>66.506676512214639</v>
      </c>
      <c r="M7" s="16">
        <v>11658</v>
      </c>
      <c r="N7" s="23">
        <f>M7*100/M6</f>
        <v>66.831002063746851</v>
      </c>
      <c r="O7" s="16">
        <v>12627</v>
      </c>
      <c r="P7" s="23">
        <f>O7*100/O6</f>
        <v>67.318867622754169</v>
      </c>
      <c r="Q7" s="16">
        <v>12721</v>
      </c>
      <c r="R7" s="23">
        <f>Q7*100/Q6</f>
        <v>67.503316529583444</v>
      </c>
      <c r="S7" s="16">
        <v>12755</v>
      </c>
      <c r="T7" s="23">
        <f>S7*100/S6</f>
        <v>64.08581620861176</v>
      </c>
      <c r="U7" s="16">
        <v>12338</v>
      </c>
      <c r="V7" s="23">
        <f>U7*100/U6</f>
        <v>58.901035947868429</v>
      </c>
      <c r="W7" s="16">
        <v>11762</v>
      </c>
      <c r="X7" s="23">
        <f>W7*100/W6</f>
        <v>55.913671800722568</v>
      </c>
      <c r="Y7" s="16">
        <v>11771</v>
      </c>
      <c r="Z7" s="23">
        <f>Y7*100/Y6</f>
        <v>56.304410217162534</v>
      </c>
      <c r="AA7" s="16">
        <v>11430</v>
      </c>
      <c r="AB7" s="23">
        <f>AA7*100/AA6</f>
        <v>55.593385214007782</v>
      </c>
      <c r="AC7" s="16">
        <v>12074</v>
      </c>
      <c r="AD7" s="23">
        <f>AC7*100/AC6</f>
        <v>60.481891499273658</v>
      </c>
      <c r="AF7" s="95"/>
      <c r="AH7" s="95"/>
      <c r="AJ7" s="95"/>
      <c r="AL7" s="95"/>
      <c r="AN7" s="95"/>
      <c r="AP7" s="95"/>
      <c r="AR7" s="95"/>
      <c r="AT7" s="95"/>
      <c r="AV7" s="95"/>
      <c r="AX7" s="95"/>
      <c r="AZ7" s="95"/>
    </row>
    <row r="8" spans="2:52" ht="24.75" customHeight="1" x14ac:dyDescent="0.3">
      <c r="B8" s="87" t="s">
        <v>2</v>
      </c>
      <c r="C8" s="16">
        <v>63</v>
      </c>
      <c r="D8" s="23">
        <f t="shared" ref="D8" si="0">C8*100/C7</f>
        <v>0.86490939044481052</v>
      </c>
      <c r="E8" s="16">
        <v>81</v>
      </c>
      <c r="F8" s="23">
        <f t="shared" ref="F8" si="1">E8*100/E7</f>
        <v>0.81203007518796988</v>
      </c>
      <c r="G8" s="16">
        <v>113</v>
      </c>
      <c r="H8" s="23">
        <f>G8*100/G7</f>
        <v>1.1525907792737657</v>
      </c>
      <c r="I8" s="16">
        <v>61</v>
      </c>
      <c r="J8" s="23">
        <f>I8*100/I7</f>
        <v>0.60235015305618644</v>
      </c>
      <c r="K8" s="16">
        <v>100</v>
      </c>
      <c r="L8" s="23">
        <f>K8*100/K7</f>
        <v>0.92524056254626208</v>
      </c>
      <c r="M8" s="16">
        <v>127</v>
      </c>
      <c r="N8" s="23">
        <f>M8*100/M7</f>
        <v>1.089380682792932</v>
      </c>
      <c r="O8" s="16">
        <v>94</v>
      </c>
      <c r="P8" s="23">
        <f>O8*100/O7</f>
        <v>0.74443652490694545</v>
      </c>
      <c r="Q8" s="16">
        <v>91</v>
      </c>
      <c r="R8" s="23">
        <f>Q8*100/Q7</f>
        <v>0.71535256662212088</v>
      </c>
      <c r="S8" s="16">
        <v>141</v>
      </c>
      <c r="T8" s="23">
        <f>S8*100/S7</f>
        <v>1.1054488435907488</v>
      </c>
      <c r="U8" s="16">
        <v>140</v>
      </c>
      <c r="V8" s="23">
        <f>U8*100/U7</f>
        <v>1.1347057869995136</v>
      </c>
      <c r="W8" s="16">
        <v>171</v>
      </c>
      <c r="X8" s="23">
        <f>W8*100/W7</f>
        <v>1.4538343819078388</v>
      </c>
      <c r="Y8" s="16">
        <v>124</v>
      </c>
      <c r="Z8" s="23">
        <f>Y8*100/Y7</f>
        <v>1.0534364115198369</v>
      </c>
      <c r="AA8" s="16">
        <v>93</v>
      </c>
      <c r="AB8" s="23">
        <f>AA8*100/AA7</f>
        <v>0.81364829396325455</v>
      </c>
      <c r="AC8" s="16">
        <v>109</v>
      </c>
      <c r="AD8" s="23">
        <f>AC8*100/AC7</f>
        <v>0.9027662746397217</v>
      </c>
      <c r="AF8" s="95"/>
      <c r="AH8" s="95"/>
      <c r="AJ8" s="95"/>
      <c r="AL8" s="95"/>
      <c r="AN8" s="95"/>
      <c r="AP8" s="95"/>
      <c r="AR8" s="95"/>
      <c r="AT8" s="95"/>
      <c r="AV8" s="95"/>
      <c r="AX8" s="95"/>
      <c r="AZ8" s="95"/>
    </row>
    <row r="9" spans="2:52" ht="24.75" customHeight="1" x14ac:dyDescent="0.3">
      <c r="B9" s="87" t="s">
        <v>3</v>
      </c>
      <c r="C9" s="22">
        <v>126</v>
      </c>
      <c r="D9" s="23">
        <f>C9*100/C7</f>
        <v>1.729818780889621</v>
      </c>
      <c r="E9" s="22">
        <v>153</v>
      </c>
      <c r="F9" s="23">
        <f>E9*100/E7</f>
        <v>1.5338345864661653</v>
      </c>
      <c r="G9" s="22">
        <v>228</v>
      </c>
      <c r="H9" s="23">
        <f>G9*100/G7</f>
        <v>2.3255813953488373</v>
      </c>
      <c r="I9" s="22">
        <v>122</v>
      </c>
      <c r="J9" s="23">
        <f>I9*100/I7</f>
        <v>1.2047003061123729</v>
      </c>
      <c r="K9" s="16">
        <v>172</v>
      </c>
      <c r="L9" s="23">
        <f>K9*100/K7</f>
        <v>1.5914137675795708</v>
      </c>
      <c r="M9" s="16">
        <v>149</v>
      </c>
      <c r="N9" s="23">
        <f>M9*100/M7</f>
        <v>1.2780922971350146</v>
      </c>
      <c r="O9" s="16">
        <v>145</v>
      </c>
      <c r="P9" s="23">
        <f>O9*100/O7</f>
        <v>1.1483329373564584</v>
      </c>
      <c r="Q9" s="16">
        <v>141</v>
      </c>
      <c r="R9" s="23">
        <f>Q9*100/Q7</f>
        <v>1.1084034274035059</v>
      </c>
      <c r="S9" s="16">
        <v>164</v>
      </c>
      <c r="T9" s="23">
        <f>S9*100/S7</f>
        <v>1.2857702861622893</v>
      </c>
      <c r="U9" s="25">
        <v>114</v>
      </c>
      <c r="V9" s="23">
        <f>U9*100/U7</f>
        <v>0.92397471227103256</v>
      </c>
      <c r="W9" s="25">
        <v>368</v>
      </c>
      <c r="X9" s="23">
        <f>W9*100/W7</f>
        <v>3.128719605509267</v>
      </c>
      <c r="Y9" s="25">
        <v>207</v>
      </c>
      <c r="Z9" s="23">
        <f>Y9*100/Y7</f>
        <v>1.7585591708435986</v>
      </c>
      <c r="AA9" s="25">
        <v>222</v>
      </c>
      <c r="AB9" s="23">
        <f>AA9*100/AA7</f>
        <v>1.9422572178477691</v>
      </c>
      <c r="AC9" s="25">
        <v>159</v>
      </c>
      <c r="AD9" s="23">
        <f>AC9*100/AC7</f>
        <v>1.3168792446579427</v>
      </c>
      <c r="AF9" s="95"/>
      <c r="AH9" s="95"/>
      <c r="AJ9" s="95"/>
      <c r="AL9" s="95"/>
      <c r="AN9" s="95"/>
      <c r="AP9" s="95"/>
      <c r="AR9" s="95"/>
      <c r="AT9" s="95"/>
      <c r="AV9" s="95"/>
      <c r="AX9" s="95"/>
      <c r="AZ9" s="95"/>
    </row>
    <row r="10" spans="2:52" ht="24.75" customHeight="1" x14ac:dyDescent="0.3">
      <c r="B10" s="87" t="s">
        <v>6</v>
      </c>
      <c r="C10" s="9"/>
      <c r="D10" s="8"/>
      <c r="E10" s="16">
        <v>135</v>
      </c>
      <c r="F10" s="23">
        <f>E10*100/E7</f>
        <v>1.3533834586466165</v>
      </c>
      <c r="G10" s="16">
        <v>135</v>
      </c>
      <c r="H10" s="23">
        <f>G10*100/G7</f>
        <v>1.3769889840881273</v>
      </c>
      <c r="I10" s="63">
        <v>191</v>
      </c>
      <c r="J10" s="24">
        <f>I10*100/I7</f>
        <v>1.8860472005529771</v>
      </c>
      <c r="K10" s="7"/>
      <c r="L10" s="8"/>
      <c r="M10" s="8"/>
      <c r="N10" s="8"/>
      <c r="O10" s="8"/>
      <c r="P10" s="8"/>
      <c r="Q10" s="8"/>
      <c r="R10" s="8"/>
      <c r="S10" s="7"/>
      <c r="T10" s="8"/>
      <c r="U10" s="8"/>
      <c r="V10" s="8"/>
      <c r="W10" s="8"/>
      <c r="X10" s="8"/>
      <c r="Y10" s="8"/>
      <c r="Z10" s="8"/>
      <c r="AA10" s="8"/>
      <c r="AB10" s="8"/>
      <c r="AC10" s="8"/>
      <c r="AD10" s="8"/>
      <c r="AF10" s="95"/>
      <c r="AH10" s="95"/>
      <c r="AJ10" s="95"/>
      <c r="AL10" s="95"/>
      <c r="AN10" s="95"/>
      <c r="AP10" s="95"/>
      <c r="AR10" s="95"/>
      <c r="AT10" s="95"/>
      <c r="AV10" s="95"/>
      <c r="AX10" s="95"/>
      <c r="AZ10" s="95"/>
    </row>
    <row r="11" spans="2:52" ht="24.75" customHeight="1" x14ac:dyDescent="0.3">
      <c r="B11" s="87" t="s">
        <v>7</v>
      </c>
      <c r="C11" s="9"/>
      <c r="D11" s="8"/>
      <c r="E11" s="7"/>
      <c r="F11" s="8"/>
      <c r="G11" s="7"/>
      <c r="H11" s="8"/>
      <c r="I11" s="7"/>
      <c r="J11" s="8"/>
      <c r="K11" s="7"/>
      <c r="L11" s="8"/>
      <c r="M11" s="8"/>
      <c r="N11" s="8"/>
      <c r="O11" s="8"/>
      <c r="P11" s="8"/>
      <c r="Q11" s="8"/>
      <c r="R11" s="8"/>
      <c r="S11" s="16">
        <v>125</v>
      </c>
      <c r="T11" s="23">
        <f>S11*100/S7</f>
        <v>0.98000784006272046</v>
      </c>
      <c r="U11" s="25">
        <v>224</v>
      </c>
      <c r="V11" s="23">
        <f>U11*100/U7</f>
        <v>1.8155292591992218</v>
      </c>
      <c r="W11" s="25">
        <v>143</v>
      </c>
      <c r="X11" s="23">
        <f>W11*100/W7</f>
        <v>1.2157796293147425</v>
      </c>
      <c r="Y11" s="25">
        <v>113</v>
      </c>
      <c r="Z11" s="23">
        <f>Y11*100/Y7</f>
        <v>0.95998640727210938</v>
      </c>
      <c r="AA11" s="7"/>
      <c r="AB11" s="8"/>
      <c r="AC11" s="7"/>
      <c r="AD11" s="8"/>
      <c r="AF11" s="95"/>
      <c r="AH11" s="95"/>
      <c r="AJ11" s="95"/>
      <c r="AL11" s="95"/>
      <c r="AN11" s="95"/>
      <c r="AP11" s="95"/>
      <c r="AR11" s="95"/>
      <c r="AT11" s="95"/>
      <c r="AV11" s="95"/>
      <c r="AX11" s="95"/>
      <c r="AZ11" s="95"/>
    </row>
    <row r="12" spans="2:52" ht="24.75" customHeight="1" x14ac:dyDescent="0.3">
      <c r="B12" s="87" t="s">
        <v>29</v>
      </c>
      <c r="C12" s="22">
        <v>282</v>
      </c>
      <c r="D12" s="23">
        <f>C12*100/C7</f>
        <v>3.871499176276771</v>
      </c>
      <c r="E12" s="25">
        <v>404</v>
      </c>
      <c r="F12" s="24">
        <f>E12*100/E7</f>
        <v>4.0501253132832078</v>
      </c>
      <c r="G12" s="25">
        <v>259</v>
      </c>
      <c r="H12" s="24">
        <f>G12*100/G7</f>
        <v>2.6417788657690737</v>
      </c>
      <c r="I12" s="25">
        <v>152</v>
      </c>
      <c r="J12" s="24">
        <f>I12*100/I7</f>
        <v>1.5009380863039399</v>
      </c>
      <c r="K12" s="7"/>
      <c r="L12" s="8"/>
      <c r="M12" s="8"/>
      <c r="N12" s="8"/>
      <c r="O12" s="8"/>
      <c r="P12" s="8"/>
      <c r="Q12" s="8"/>
      <c r="R12" s="8"/>
      <c r="S12" s="7"/>
      <c r="T12" s="8"/>
      <c r="U12" s="8"/>
      <c r="V12" s="8"/>
      <c r="W12" s="8"/>
      <c r="X12" s="8"/>
      <c r="Y12" s="8"/>
      <c r="Z12" s="8"/>
      <c r="AA12" s="8"/>
      <c r="AB12" s="8"/>
      <c r="AC12" s="8"/>
      <c r="AD12" s="8"/>
      <c r="AF12" s="95"/>
      <c r="AH12" s="95"/>
      <c r="AJ12" s="95"/>
      <c r="AL12" s="95"/>
      <c r="AN12" s="95"/>
      <c r="AP12" s="95"/>
      <c r="AR12" s="95"/>
      <c r="AT12" s="95"/>
      <c r="AV12" s="95"/>
      <c r="AX12" s="95"/>
      <c r="AZ12" s="95"/>
    </row>
    <row r="13" spans="2:52" ht="24.75" customHeight="1" x14ac:dyDescent="0.3">
      <c r="B13" s="87" t="s">
        <v>8</v>
      </c>
      <c r="C13" s="7"/>
      <c r="D13" s="8"/>
      <c r="E13" s="8"/>
      <c r="F13" s="8"/>
      <c r="G13" s="8"/>
      <c r="H13" s="8"/>
      <c r="I13" s="8"/>
      <c r="J13" s="8"/>
      <c r="K13" s="7"/>
      <c r="L13" s="8"/>
      <c r="M13" s="16">
        <v>678</v>
      </c>
      <c r="N13" s="23">
        <f>M13*100/M7</f>
        <v>5.8157488419969123</v>
      </c>
      <c r="O13" s="16">
        <v>113</v>
      </c>
      <c r="P13" s="23">
        <f>O13*100/O7</f>
        <v>0.89490773738813656</v>
      </c>
      <c r="Q13" s="22">
        <v>116</v>
      </c>
      <c r="R13" s="23">
        <f t="shared" ref="R13" si="2">Q13*100/Q7</f>
        <v>0.91187799701281347</v>
      </c>
      <c r="S13" s="16">
        <v>119</v>
      </c>
      <c r="T13" s="23">
        <f>S13*100/S7</f>
        <v>0.93296746373970996</v>
      </c>
      <c r="U13" s="25">
        <v>380</v>
      </c>
      <c r="V13" s="23">
        <f>U13*100/U7</f>
        <v>3.0799157075701085</v>
      </c>
      <c r="W13" s="25">
        <v>828</v>
      </c>
      <c r="X13" s="23">
        <f>W13*100/W7</f>
        <v>7.0396191123958509</v>
      </c>
      <c r="Y13" s="25">
        <v>229</v>
      </c>
      <c r="Z13" s="23">
        <f>Y13*100/Y7</f>
        <v>1.9454591793390537</v>
      </c>
      <c r="AA13" s="8"/>
      <c r="AB13" s="8"/>
      <c r="AC13" s="8"/>
      <c r="AD13" s="8"/>
      <c r="AF13" s="95"/>
      <c r="AH13" s="95"/>
      <c r="AJ13" s="95"/>
      <c r="AL13" s="95"/>
      <c r="AN13" s="95"/>
      <c r="AP13" s="95"/>
      <c r="AR13" s="95"/>
      <c r="AT13" s="95"/>
      <c r="AV13" s="95"/>
      <c r="AX13" s="95"/>
      <c r="AZ13" s="95"/>
    </row>
    <row r="14" spans="2:52" ht="24.75" customHeight="1" x14ac:dyDescent="0.3">
      <c r="B14" s="87" t="s">
        <v>10</v>
      </c>
      <c r="C14" s="7"/>
      <c r="D14" s="8"/>
      <c r="E14" s="9"/>
      <c r="F14" s="8"/>
      <c r="G14" s="8"/>
      <c r="H14" s="8"/>
      <c r="I14" s="8"/>
      <c r="J14" s="8"/>
      <c r="K14" s="7"/>
      <c r="L14" s="8"/>
      <c r="M14" s="8"/>
      <c r="N14" s="8"/>
      <c r="O14" s="8"/>
      <c r="P14" s="8"/>
      <c r="Q14" s="8"/>
      <c r="R14" s="8"/>
      <c r="S14" s="7"/>
      <c r="T14" s="8"/>
      <c r="U14" s="7"/>
      <c r="V14" s="8"/>
      <c r="W14" s="7"/>
      <c r="X14" s="8"/>
      <c r="Y14" s="7"/>
      <c r="Z14" s="8"/>
      <c r="AA14" s="25">
        <v>235</v>
      </c>
      <c r="AB14" s="23">
        <f>AA14*100/AA7</f>
        <v>2.0559930008748908</v>
      </c>
      <c r="AC14" s="25">
        <v>950</v>
      </c>
      <c r="AD14" s="23">
        <f>AC14*100/AC7</f>
        <v>7.8681464303461981</v>
      </c>
      <c r="AF14" s="95"/>
      <c r="AH14" s="95"/>
      <c r="AJ14" s="95"/>
      <c r="AL14" s="95"/>
      <c r="AN14" s="95"/>
      <c r="AP14" s="95"/>
      <c r="AR14" s="95"/>
      <c r="AT14" s="95"/>
      <c r="AV14" s="95"/>
      <c r="AX14" s="95"/>
      <c r="AZ14" s="95"/>
    </row>
    <row r="15" spans="2:52" ht="24.75" customHeight="1" x14ac:dyDescent="0.3">
      <c r="B15" s="87" t="s">
        <v>31</v>
      </c>
      <c r="C15" s="16">
        <v>121</v>
      </c>
      <c r="D15" s="23">
        <f>C15*100/C7</f>
        <v>1.6611751784733664</v>
      </c>
      <c r="E15" s="9"/>
      <c r="F15" s="8"/>
      <c r="G15" s="8"/>
      <c r="H15" s="8"/>
      <c r="I15" s="8"/>
      <c r="J15" s="8"/>
      <c r="K15" s="7"/>
      <c r="L15" s="8"/>
      <c r="M15" s="8"/>
      <c r="N15" s="8"/>
      <c r="O15" s="8"/>
      <c r="P15" s="8"/>
      <c r="Q15" s="8"/>
      <c r="R15" s="8"/>
      <c r="S15" s="7"/>
      <c r="T15" s="8"/>
      <c r="U15" s="7"/>
      <c r="V15" s="8"/>
      <c r="W15" s="7"/>
      <c r="X15" s="8"/>
      <c r="Y15" s="7"/>
      <c r="Z15" s="8"/>
      <c r="AA15" s="8"/>
      <c r="AB15" s="8"/>
      <c r="AC15" s="8"/>
      <c r="AD15" s="8"/>
      <c r="AF15" s="95"/>
      <c r="AH15" s="95"/>
      <c r="AJ15" s="95"/>
      <c r="AL15" s="95"/>
      <c r="AN15" s="95"/>
      <c r="AP15" s="95"/>
      <c r="AR15" s="95"/>
      <c r="AT15" s="95"/>
      <c r="AV15" s="95"/>
      <c r="AX15" s="95"/>
      <c r="AZ15" s="95"/>
    </row>
    <row r="16" spans="2:52" ht="24.75" customHeight="1" x14ac:dyDescent="0.3">
      <c r="B16" s="87" t="s">
        <v>30</v>
      </c>
      <c r="C16" s="25">
        <v>2714</v>
      </c>
      <c r="D16" s="24">
        <f>C16*100/C7</f>
        <v>37.259747391543108</v>
      </c>
      <c r="E16" s="9"/>
      <c r="F16" s="8"/>
      <c r="G16" s="8"/>
      <c r="H16" s="8"/>
      <c r="I16" s="7"/>
      <c r="J16" s="8"/>
      <c r="K16" s="7"/>
      <c r="L16" s="8"/>
      <c r="M16" s="8"/>
      <c r="N16" s="8"/>
      <c r="O16" s="8"/>
      <c r="P16" s="8"/>
      <c r="Q16" s="8"/>
      <c r="R16" s="8"/>
      <c r="S16" s="7"/>
      <c r="T16" s="8"/>
      <c r="U16" s="7"/>
      <c r="V16" s="8"/>
      <c r="W16" s="7"/>
      <c r="X16" s="8"/>
      <c r="Y16" s="7"/>
      <c r="Z16" s="8"/>
      <c r="AA16" s="7"/>
      <c r="AB16" s="8"/>
      <c r="AC16" s="7"/>
      <c r="AD16" s="8"/>
      <c r="AF16" s="95"/>
      <c r="AH16" s="95"/>
      <c r="AJ16" s="95"/>
      <c r="AL16" s="95"/>
      <c r="AN16" s="95"/>
      <c r="AP16" s="95"/>
      <c r="AR16" s="95"/>
      <c r="AT16" s="95"/>
      <c r="AV16" s="95"/>
      <c r="AX16" s="95"/>
      <c r="AZ16" s="95"/>
    </row>
    <row r="17" spans="2:52" ht="24.75" customHeight="1" x14ac:dyDescent="0.3">
      <c r="B17" s="87" t="s">
        <v>11</v>
      </c>
      <c r="C17" s="7"/>
      <c r="D17" s="8"/>
      <c r="E17" s="9"/>
      <c r="F17" s="8"/>
      <c r="G17" s="8"/>
      <c r="H17" s="8"/>
      <c r="I17" s="8"/>
      <c r="J17" s="8"/>
      <c r="K17" s="7"/>
      <c r="L17" s="8"/>
      <c r="M17" s="8"/>
      <c r="N17" s="8"/>
      <c r="O17" s="8"/>
      <c r="P17" s="8"/>
      <c r="Q17" s="8"/>
      <c r="R17" s="8"/>
      <c r="S17" s="7"/>
      <c r="T17" s="8"/>
      <c r="U17" s="7"/>
      <c r="V17" s="8"/>
      <c r="W17" s="7"/>
      <c r="X17" s="8"/>
      <c r="Y17" s="7"/>
      <c r="Z17" s="8"/>
      <c r="AA17" s="25">
        <v>189</v>
      </c>
      <c r="AB17" s="23">
        <f>AA17*100/AA7</f>
        <v>1.6535433070866141</v>
      </c>
      <c r="AC17" s="25">
        <v>171</v>
      </c>
      <c r="AD17" s="23">
        <f>AC17*100/AC7</f>
        <v>1.4162663574623158</v>
      </c>
      <c r="AF17" s="95"/>
      <c r="AH17" s="95"/>
      <c r="AJ17" s="95"/>
      <c r="AL17" s="95"/>
      <c r="AN17" s="95"/>
      <c r="AP17" s="95"/>
      <c r="AR17" s="95"/>
      <c r="AT17" s="95"/>
      <c r="AV17" s="95"/>
      <c r="AX17" s="95"/>
      <c r="AZ17" s="95"/>
    </row>
    <row r="18" spans="2:52" ht="24.75" customHeight="1" x14ac:dyDescent="0.3">
      <c r="B18" s="87" t="s">
        <v>12</v>
      </c>
      <c r="C18" s="7"/>
      <c r="D18" s="8"/>
      <c r="E18" s="9"/>
      <c r="F18" s="8"/>
      <c r="G18" s="8"/>
      <c r="H18" s="8"/>
      <c r="I18" s="8"/>
      <c r="J18" s="8"/>
      <c r="K18" s="7"/>
      <c r="L18" s="8"/>
      <c r="M18" s="8"/>
      <c r="N18" s="8"/>
      <c r="O18" s="8"/>
      <c r="P18" s="8"/>
      <c r="Q18" s="8"/>
      <c r="R18" s="8"/>
      <c r="S18" s="7"/>
      <c r="T18" s="8"/>
      <c r="U18" s="7"/>
      <c r="V18" s="8"/>
      <c r="W18" s="7"/>
      <c r="X18" s="8"/>
      <c r="Y18" s="16">
        <v>511</v>
      </c>
      <c r="Z18" s="23">
        <f>Y18*100/Y7</f>
        <v>4.3411774700535215</v>
      </c>
      <c r="AA18" s="25">
        <v>495</v>
      </c>
      <c r="AB18" s="23">
        <f>AA18*100/AA7</f>
        <v>4.3307086614173231</v>
      </c>
      <c r="AC18" s="25">
        <v>1095</v>
      </c>
      <c r="AD18" s="23">
        <f>AC18*100/AC7</f>
        <v>9.0690740433990396</v>
      </c>
      <c r="AF18" s="95"/>
      <c r="AH18" s="95"/>
      <c r="AJ18" s="95"/>
      <c r="AL18" s="95"/>
      <c r="AN18" s="95"/>
      <c r="AP18" s="95"/>
      <c r="AR18" s="95"/>
      <c r="AT18" s="95"/>
      <c r="AV18" s="95"/>
      <c r="AX18" s="95"/>
      <c r="AZ18" s="95"/>
    </row>
    <row r="19" spans="2:52" ht="24.75" customHeight="1" x14ac:dyDescent="0.3">
      <c r="B19" s="87" t="s">
        <v>13</v>
      </c>
      <c r="C19" s="7"/>
      <c r="D19" s="8"/>
      <c r="E19" s="9"/>
      <c r="F19" s="8"/>
      <c r="G19" s="8"/>
      <c r="H19" s="8"/>
      <c r="I19" s="8"/>
      <c r="J19" s="8"/>
      <c r="K19" s="7"/>
      <c r="L19" s="8"/>
      <c r="M19" s="8"/>
      <c r="N19" s="8"/>
      <c r="O19" s="8"/>
      <c r="P19" s="8"/>
      <c r="Q19" s="8"/>
      <c r="R19" s="8"/>
      <c r="S19" s="7"/>
      <c r="T19" s="8"/>
      <c r="U19" s="25">
        <v>222</v>
      </c>
      <c r="V19" s="23">
        <f>U19*100/U7</f>
        <v>1.7993191765278003</v>
      </c>
      <c r="W19" s="7"/>
      <c r="X19" s="8"/>
      <c r="Y19" s="16">
        <v>138</v>
      </c>
      <c r="Z19" s="23">
        <f>Y19*100/Y7</f>
        <v>1.1723727805623991</v>
      </c>
      <c r="AA19" s="7"/>
      <c r="AB19" s="8"/>
      <c r="AC19" s="7"/>
      <c r="AD19" s="8"/>
      <c r="AF19" s="95"/>
      <c r="AH19" s="95"/>
      <c r="AJ19" s="95"/>
      <c r="AL19" s="95"/>
      <c r="AN19" s="95"/>
      <c r="AP19" s="95"/>
      <c r="AR19" s="95"/>
      <c r="AT19" s="95"/>
      <c r="AV19" s="95"/>
      <c r="AX19" s="95"/>
      <c r="AZ19" s="95"/>
    </row>
    <row r="20" spans="2:52" ht="24.75" customHeight="1" x14ac:dyDescent="0.3">
      <c r="B20" s="87" t="s">
        <v>14</v>
      </c>
      <c r="C20" s="7"/>
      <c r="D20" s="8"/>
      <c r="E20" s="9"/>
      <c r="F20" s="8"/>
      <c r="G20" s="8"/>
      <c r="H20" s="8"/>
      <c r="I20" s="8"/>
      <c r="J20" s="8"/>
      <c r="K20" s="7"/>
      <c r="L20" s="8"/>
      <c r="M20" s="8"/>
      <c r="N20" s="8"/>
      <c r="O20" s="8"/>
      <c r="P20" s="8"/>
      <c r="Q20" s="8"/>
      <c r="R20" s="8"/>
      <c r="S20" s="7"/>
      <c r="T20" s="8"/>
      <c r="U20" s="8"/>
      <c r="V20" s="8"/>
      <c r="W20" s="22">
        <v>249</v>
      </c>
      <c r="X20" s="23">
        <f>W20*100/W7</f>
        <v>2.1169869069886076</v>
      </c>
      <c r="Y20" s="8"/>
      <c r="Z20" s="8"/>
      <c r="AA20" s="8"/>
      <c r="AB20" s="8"/>
      <c r="AC20" s="8"/>
      <c r="AD20" s="8"/>
      <c r="AF20" s="95"/>
      <c r="AH20" s="95"/>
      <c r="AJ20" s="95"/>
      <c r="AL20" s="95"/>
      <c r="AN20" s="95"/>
      <c r="AP20" s="95"/>
      <c r="AR20" s="95"/>
      <c r="AT20" s="95"/>
      <c r="AV20" s="95"/>
      <c r="AX20" s="95"/>
      <c r="AZ20" s="95"/>
    </row>
    <row r="21" spans="2:52" ht="24.75" customHeight="1" x14ac:dyDescent="0.3">
      <c r="B21" s="87" t="s">
        <v>15</v>
      </c>
      <c r="C21" s="7"/>
      <c r="D21" s="8"/>
      <c r="E21" s="9"/>
      <c r="F21" s="8"/>
      <c r="G21" s="8"/>
      <c r="H21" s="8"/>
      <c r="I21" s="8"/>
      <c r="J21" s="8"/>
      <c r="K21" s="16">
        <v>119</v>
      </c>
      <c r="L21" s="23">
        <f>K21*100/K7</f>
        <v>1.1010362694300517</v>
      </c>
      <c r="M21" s="16">
        <v>72</v>
      </c>
      <c r="N21" s="23">
        <f>M21*100/M7</f>
        <v>0.61760164693772512</v>
      </c>
      <c r="O21" s="16">
        <v>89</v>
      </c>
      <c r="P21" s="23">
        <f>O21*100/O7</f>
        <v>0.70483883741189512</v>
      </c>
      <c r="Q21" s="16">
        <v>76</v>
      </c>
      <c r="R21" s="23">
        <f>Q21*100/Q7</f>
        <v>0.59743730838770537</v>
      </c>
      <c r="S21" s="16">
        <v>132</v>
      </c>
      <c r="T21" s="23">
        <f>S21*100/S7</f>
        <v>1.0348882791062328</v>
      </c>
      <c r="U21" s="25">
        <v>182</v>
      </c>
      <c r="V21" s="23">
        <f>U21*100/U7</f>
        <v>1.4751175230993678</v>
      </c>
      <c r="W21" s="25">
        <v>174</v>
      </c>
      <c r="X21" s="23">
        <f>W21*100/W7</f>
        <v>1.4793402482570992</v>
      </c>
      <c r="Y21" s="25">
        <v>59</v>
      </c>
      <c r="Z21" s="23">
        <f>Y21*100/Y7</f>
        <v>0.50123184096508366</v>
      </c>
      <c r="AA21" s="25">
        <v>90</v>
      </c>
      <c r="AB21" s="23">
        <f>AA21*100/AA7</f>
        <v>0.78740157480314965</v>
      </c>
      <c r="AC21" s="25">
        <v>62</v>
      </c>
      <c r="AD21" s="23">
        <f>AC21*100/AC7</f>
        <v>0.51350008282259396</v>
      </c>
      <c r="AF21" s="95"/>
      <c r="AH21" s="95"/>
      <c r="AJ21" s="95"/>
      <c r="AL21" s="95"/>
      <c r="AN21" s="95"/>
      <c r="AP21" s="95"/>
      <c r="AR21" s="95"/>
      <c r="AT21" s="95"/>
      <c r="AV21" s="95"/>
      <c r="AX21" s="95"/>
      <c r="AZ21" s="95"/>
    </row>
    <row r="22" spans="2:52" ht="24.75" customHeight="1" x14ac:dyDescent="0.3">
      <c r="B22" s="87" t="s">
        <v>16</v>
      </c>
      <c r="C22" s="7"/>
      <c r="D22" s="8"/>
      <c r="E22" s="16">
        <v>146</v>
      </c>
      <c r="F22" s="23">
        <f>E22*100/E7</f>
        <v>1.4636591478696741</v>
      </c>
      <c r="G22" s="8"/>
      <c r="H22" s="8"/>
      <c r="I22" s="8"/>
      <c r="J22" s="8"/>
      <c r="K22" s="7"/>
      <c r="L22" s="8"/>
      <c r="M22" s="7"/>
      <c r="N22" s="8"/>
      <c r="O22" s="7"/>
      <c r="P22" s="8"/>
      <c r="Q22" s="7"/>
      <c r="R22" s="8"/>
      <c r="S22" s="7"/>
      <c r="T22" s="8"/>
      <c r="U22" s="7"/>
      <c r="V22" s="8"/>
      <c r="W22" s="7"/>
      <c r="X22" s="8"/>
      <c r="Y22" s="25">
        <v>44</v>
      </c>
      <c r="Z22" s="23">
        <f>Y22*100/Y7</f>
        <v>0.37380001699090987</v>
      </c>
      <c r="AA22" s="7"/>
      <c r="AB22" s="8"/>
      <c r="AC22" s="7"/>
      <c r="AD22" s="8"/>
      <c r="AF22" s="95"/>
      <c r="AH22" s="95"/>
      <c r="AJ22" s="95"/>
      <c r="AL22" s="95"/>
      <c r="AN22" s="95"/>
      <c r="AP22" s="95"/>
      <c r="AR22" s="95"/>
      <c r="AT22" s="95"/>
      <c r="AV22" s="95"/>
      <c r="AX22" s="95"/>
      <c r="AZ22" s="95"/>
    </row>
    <row r="23" spans="2:52" ht="24.75" customHeight="1" x14ac:dyDescent="0.3">
      <c r="B23" s="87" t="s">
        <v>25</v>
      </c>
      <c r="C23" s="7"/>
      <c r="D23" s="8"/>
      <c r="E23" s="7"/>
      <c r="F23" s="8"/>
      <c r="G23" s="7"/>
      <c r="H23" s="8"/>
      <c r="I23" s="7"/>
      <c r="J23" s="8"/>
      <c r="K23" s="7"/>
      <c r="L23" s="8"/>
      <c r="M23" s="7"/>
      <c r="N23" s="8"/>
      <c r="O23" s="7"/>
      <c r="P23" s="8"/>
      <c r="Q23" s="7"/>
      <c r="R23" s="8"/>
      <c r="S23" s="7"/>
      <c r="T23" s="8"/>
      <c r="U23" s="8"/>
      <c r="V23" s="8"/>
      <c r="W23" s="7"/>
      <c r="X23" s="8"/>
      <c r="Y23" s="16">
        <v>107</v>
      </c>
      <c r="Z23" s="23">
        <f>Y23*100/Y7</f>
        <v>0.9090136776824399</v>
      </c>
      <c r="AA23" s="7"/>
      <c r="AB23" s="8"/>
      <c r="AC23" s="7"/>
      <c r="AD23" s="8"/>
      <c r="AF23" s="95"/>
      <c r="AH23" s="95"/>
      <c r="AJ23" s="95"/>
      <c r="AL23" s="95"/>
      <c r="AN23" s="95"/>
      <c r="AP23" s="95"/>
      <c r="AR23" s="95"/>
      <c r="AT23" s="95"/>
      <c r="AV23" s="95"/>
      <c r="AX23" s="95"/>
      <c r="AZ23" s="95"/>
    </row>
    <row r="24" spans="2:52" ht="24.75" customHeight="1" x14ac:dyDescent="0.3">
      <c r="B24" s="87" t="s">
        <v>19</v>
      </c>
      <c r="C24" s="16">
        <v>3673</v>
      </c>
      <c r="D24" s="23">
        <f>C24*100/C7</f>
        <v>50.425590334980782</v>
      </c>
      <c r="E24" s="16">
        <v>5373</v>
      </c>
      <c r="F24" s="23">
        <f>E24*100/E7</f>
        <v>53.86466165413534</v>
      </c>
      <c r="G24" s="16">
        <v>5316</v>
      </c>
      <c r="H24" s="23">
        <f>G24*100/G7</f>
        <v>54.222766217870259</v>
      </c>
      <c r="I24" s="16">
        <v>5031</v>
      </c>
      <c r="J24" s="23">
        <f>I24*100/I7</f>
        <v>49.679075738125803</v>
      </c>
      <c r="K24" s="16">
        <v>4695</v>
      </c>
      <c r="L24" s="23">
        <f>K24*100/K7</f>
        <v>43.440044411546999</v>
      </c>
      <c r="M24" s="16">
        <v>4925</v>
      </c>
      <c r="N24" s="23">
        <f>M24*100/M7</f>
        <v>42.245668210670786</v>
      </c>
      <c r="O24" s="16">
        <v>5902</v>
      </c>
      <c r="P24" s="23">
        <f>O24*100/O7</f>
        <v>46.741110319157364</v>
      </c>
      <c r="Q24" s="16">
        <v>6691</v>
      </c>
      <c r="R24" s="23">
        <f>Q24*100/Q7</f>
        <v>52.598066189764957</v>
      </c>
      <c r="S24" s="16">
        <v>7261</v>
      </c>
      <c r="T24" s="23">
        <f>S24*100/S7</f>
        <v>56.926695413563309</v>
      </c>
      <c r="U24" s="25">
        <v>6176</v>
      </c>
      <c r="V24" s="23">
        <f>U24*100/U7</f>
        <v>50.056735289349973</v>
      </c>
      <c r="W24" s="25">
        <v>3930</v>
      </c>
      <c r="X24" s="23">
        <f>W24*100/W7</f>
        <v>33.412684917531031</v>
      </c>
      <c r="Y24" s="25">
        <v>3264</v>
      </c>
      <c r="Z24" s="23">
        <f>Y24*100/Y7</f>
        <v>27.729164896780222</v>
      </c>
      <c r="AA24" s="8"/>
      <c r="AB24" s="8"/>
      <c r="AC24" s="8"/>
      <c r="AD24" s="8"/>
      <c r="AF24" s="95"/>
      <c r="AH24" s="95"/>
      <c r="AJ24" s="95"/>
      <c r="AL24" s="95"/>
      <c r="AN24" s="95"/>
      <c r="AP24" s="95"/>
      <c r="AR24" s="95"/>
      <c r="AT24" s="95"/>
      <c r="AV24" s="95"/>
      <c r="AX24" s="95"/>
      <c r="AZ24" s="95"/>
    </row>
    <row r="25" spans="2:52" ht="24.75" customHeight="1" x14ac:dyDescent="0.3">
      <c r="B25" s="88" t="s">
        <v>47</v>
      </c>
      <c r="C25" s="7"/>
      <c r="D25" s="8"/>
      <c r="E25" s="7"/>
      <c r="F25" s="8"/>
      <c r="G25" s="7"/>
      <c r="H25" s="8"/>
      <c r="I25" s="7"/>
      <c r="J25" s="8"/>
      <c r="K25" s="7"/>
      <c r="L25" s="8"/>
      <c r="M25" s="7"/>
      <c r="N25" s="8"/>
      <c r="O25" s="7"/>
      <c r="P25" s="8"/>
      <c r="Q25" s="7"/>
      <c r="R25" s="8"/>
      <c r="S25" s="7"/>
      <c r="T25" s="8"/>
      <c r="U25" s="7"/>
      <c r="V25" s="8"/>
      <c r="W25" s="7"/>
      <c r="X25" s="8"/>
      <c r="Y25" s="7"/>
      <c r="Z25" s="8"/>
      <c r="AA25" s="25">
        <v>4087</v>
      </c>
      <c r="AB25" s="23">
        <f>AA25*100/AA7</f>
        <v>35.756780402449692</v>
      </c>
      <c r="AC25" s="25">
        <v>4234</v>
      </c>
      <c r="AD25" s="23">
        <f>AC25*100/AC7</f>
        <v>35.06708630114295</v>
      </c>
      <c r="AF25" s="95"/>
      <c r="AH25" s="95"/>
      <c r="AJ25" s="95"/>
      <c r="AL25" s="95"/>
      <c r="AN25" s="95"/>
      <c r="AP25" s="95"/>
      <c r="AR25" s="95"/>
      <c r="AT25" s="95"/>
      <c r="AV25" s="95"/>
      <c r="AX25" s="95"/>
      <c r="AZ25" s="95"/>
    </row>
    <row r="26" spans="2:52" ht="24.75" customHeight="1" x14ac:dyDescent="0.3">
      <c r="B26" s="87" t="s">
        <v>20</v>
      </c>
      <c r="C26" s="25">
        <v>305</v>
      </c>
      <c r="D26" s="24">
        <f>C26*100/C7</f>
        <v>4.1872597473915434</v>
      </c>
      <c r="E26" s="16">
        <v>152</v>
      </c>
      <c r="F26" s="23">
        <f>E26*100/E7</f>
        <v>1.5238095238095237</v>
      </c>
      <c r="G26" s="16">
        <v>401</v>
      </c>
      <c r="H26" s="23">
        <f>G26*100/G7</f>
        <v>4.0901672786617711</v>
      </c>
      <c r="I26" s="16">
        <v>142</v>
      </c>
      <c r="J26" s="23">
        <f>I26*100/I7</f>
        <v>1.4021921595734177</v>
      </c>
      <c r="K26" s="16">
        <v>353</v>
      </c>
      <c r="L26" s="23">
        <f>K26*100/K7</f>
        <v>3.2660991857883048</v>
      </c>
      <c r="M26" s="16">
        <v>5530</v>
      </c>
      <c r="N26" s="23">
        <f>M26*100/M7</f>
        <v>47.435237605078058</v>
      </c>
      <c r="O26" s="16">
        <v>6191</v>
      </c>
      <c r="P26" s="23">
        <f>O26*100/O7</f>
        <v>49.029856656371265</v>
      </c>
      <c r="Q26" s="16">
        <v>5507</v>
      </c>
      <c r="R26" s="23">
        <f>Q26*100/Q7</f>
        <v>43.290621806461758</v>
      </c>
      <c r="S26" s="16">
        <v>4813</v>
      </c>
      <c r="T26" s="23">
        <f>S26*100/S7</f>
        <v>37.734221873774992</v>
      </c>
      <c r="U26" s="25">
        <v>4900</v>
      </c>
      <c r="V26" s="23">
        <f>U26*100/U7</f>
        <v>39.714702544982977</v>
      </c>
      <c r="W26" s="16">
        <v>5627</v>
      </c>
      <c r="X26" s="23">
        <f>W26*100/W7</f>
        <v>47.840503315762625</v>
      </c>
      <c r="Y26" s="16">
        <v>6900</v>
      </c>
      <c r="Z26" s="23">
        <f>Y26*100/Y7</f>
        <v>58.618639028119958</v>
      </c>
      <c r="AA26" s="16">
        <v>5951</v>
      </c>
      <c r="AB26" s="23">
        <f>AA26*100/AA7</f>
        <v>52.064741907261592</v>
      </c>
      <c r="AC26" s="16">
        <v>5244</v>
      </c>
      <c r="AD26" s="23">
        <f>AC26*100/AC7</f>
        <v>43.432168295511012</v>
      </c>
      <c r="AF26" s="95"/>
      <c r="AH26" s="95"/>
      <c r="AJ26" s="95"/>
      <c r="AL26" s="95"/>
      <c r="AN26" s="95"/>
      <c r="AP26" s="95"/>
      <c r="AR26" s="95"/>
      <c r="AT26" s="95"/>
      <c r="AV26" s="95"/>
      <c r="AX26" s="95"/>
      <c r="AZ26" s="95"/>
    </row>
    <row r="27" spans="2:52" ht="24.75" customHeight="1" x14ac:dyDescent="0.3">
      <c r="B27" s="87" t="s">
        <v>21</v>
      </c>
      <c r="C27" s="7"/>
      <c r="D27" s="8"/>
      <c r="E27" s="7"/>
      <c r="F27" s="8"/>
      <c r="G27" s="7"/>
      <c r="H27" s="8"/>
      <c r="I27" s="7"/>
      <c r="J27" s="8"/>
      <c r="K27" s="7"/>
      <c r="L27" s="8"/>
      <c r="M27" s="23">
        <v>23</v>
      </c>
      <c r="N27" s="23">
        <f>M27*100/M7</f>
        <v>0.19728941499399555</v>
      </c>
      <c r="O27" s="8"/>
      <c r="P27" s="8"/>
      <c r="Q27" s="9"/>
      <c r="R27" s="8"/>
      <c r="S27" s="7"/>
      <c r="T27" s="8"/>
      <c r="U27" s="7"/>
      <c r="V27" s="8"/>
      <c r="W27" s="7"/>
      <c r="X27" s="8"/>
      <c r="Y27" s="7"/>
      <c r="Z27" s="8"/>
      <c r="AA27" s="7"/>
      <c r="AB27" s="8"/>
      <c r="AC27" s="7"/>
      <c r="AD27" s="8"/>
      <c r="AF27" s="95"/>
      <c r="AH27" s="95"/>
      <c r="AJ27" s="95"/>
      <c r="AL27" s="95"/>
      <c r="AN27" s="95"/>
      <c r="AP27" s="95"/>
      <c r="AR27" s="95"/>
      <c r="AT27" s="95"/>
      <c r="AV27" s="95"/>
      <c r="AX27" s="95"/>
      <c r="AZ27" s="95"/>
    </row>
    <row r="28" spans="2:52" ht="24.75" customHeight="1" x14ac:dyDescent="0.3">
      <c r="B28" s="87" t="s">
        <v>22</v>
      </c>
      <c r="C28" s="7"/>
      <c r="D28" s="8"/>
      <c r="E28" s="7"/>
      <c r="F28" s="8"/>
      <c r="G28" s="7"/>
      <c r="H28" s="8"/>
      <c r="I28" s="7"/>
      <c r="J28" s="8"/>
      <c r="K28" s="7"/>
      <c r="L28" s="8"/>
      <c r="M28" s="7"/>
      <c r="N28" s="8"/>
      <c r="O28" s="7"/>
      <c r="P28" s="8"/>
      <c r="Q28" s="8"/>
      <c r="R28" s="8"/>
      <c r="S28" s="7"/>
      <c r="T28" s="8"/>
      <c r="U28" s="7"/>
      <c r="V28" s="8"/>
      <c r="W28" s="16">
        <v>272</v>
      </c>
      <c r="X28" s="23">
        <f>W28*100/W7</f>
        <v>2.3125318823329364</v>
      </c>
      <c r="Y28" s="25">
        <v>75</v>
      </c>
      <c r="Z28" s="23">
        <f>Y28*100/Y7</f>
        <v>0.63715911987086904</v>
      </c>
      <c r="AA28" s="25">
        <v>68</v>
      </c>
      <c r="AB28" s="23">
        <f>AA28*100/AA7</f>
        <v>0.59492563429571299</v>
      </c>
      <c r="AC28" s="25">
        <v>50</v>
      </c>
      <c r="AD28" s="23">
        <f>AC28*100/AC7</f>
        <v>0.41411297001822095</v>
      </c>
      <c r="AF28" s="95"/>
      <c r="AH28" s="95"/>
      <c r="AJ28" s="95"/>
      <c r="AL28" s="95"/>
      <c r="AN28" s="95"/>
      <c r="AP28" s="95"/>
      <c r="AR28" s="95"/>
      <c r="AT28" s="95"/>
      <c r="AV28" s="95"/>
      <c r="AX28" s="95"/>
      <c r="AZ28" s="95"/>
    </row>
    <row r="29" spans="2:52" ht="24.75" customHeight="1" x14ac:dyDescent="0.3">
      <c r="B29" s="6" t="s">
        <v>24</v>
      </c>
      <c r="C29" s="7"/>
      <c r="D29" s="8"/>
      <c r="E29" s="16">
        <v>3531</v>
      </c>
      <c r="F29" s="23">
        <f>E29*100/E7</f>
        <v>35.398496240601503</v>
      </c>
      <c r="G29" s="16">
        <v>3352</v>
      </c>
      <c r="H29" s="23">
        <f>G29*100/G7</f>
        <v>34.190126478988169</v>
      </c>
      <c r="I29" s="16">
        <v>4428</v>
      </c>
      <c r="J29" s="23">
        <f>I29*100/I7</f>
        <v>43.724696356275302</v>
      </c>
      <c r="K29" s="16">
        <v>5369</v>
      </c>
      <c r="L29" s="23">
        <f>K29*100/K7</f>
        <v>49.676165803108809</v>
      </c>
      <c r="M29" s="16">
        <v>154</v>
      </c>
      <c r="N29" s="23">
        <f>M29*100/M7</f>
        <v>1.3209813003945787</v>
      </c>
      <c r="O29" s="16">
        <v>93</v>
      </c>
      <c r="P29" s="23">
        <f>O29*100/O7</f>
        <v>0.73651698740793536</v>
      </c>
      <c r="Q29" s="22">
        <v>99</v>
      </c>
      <c r="R29" s="23">
        <f>Q29*100/Q7</f>
        <v>0.77824070434714254</v>
      </c>
      <c r="S29" s="7"/>
      <c r="T29" s="8"/>
      <c r="U29" s="8"/>
      <c r="V29" s="8"/>
      <c r="W29" s="8"/>
      <c r="X29" s="8"/>
      <c r="Y29" s="8"/>
      <c r="Z29" s="8"/>
      <c r="AA29" s="8"/>
      <c r="AB29" s="8"/>
      <c r="AC29" s="8"/>
      <c r="AD29" s="8"/>
      <c r="AF29" s="95"/>
      <c r="AH29" s="95"/>
      <c r="AJ29" s="95"/>
      <c r="AL29" s="95"/>
      <c r="AN29" s="95"/>
      <c r="AP29" s="95"/>
      <c r="AR29" s="95"/>
      <c r="AT29" s="95"/>
      <c r="AV29" s="95"/>
      <c r="AX29" s="95"/>
      <c r="AZ29" s="95"/>
    </row>
    <row r="30" spans="2:52" ht="3.75" customHeight="1" x14ac:dyDescent="0.3">
      <c r="B30" s="13"/>
      <c r="C30" s="14"/>
      <c r="D30" s="14"/>
      <c r="E30" s="14"/>
      <c r="F30" s="14"/>
      <c r="G30" s="17"/>
      <c r="H30" s="14"/>
      <c r="I30" s="14"/>
      <c r="J30" s="14"/>
      <c r="K30" s="14"/>
      <c r="L30" s="14"/>
      <c r="M30" s="14"/>
      <c r="N30" s="14"/>
      <c r="O30" s="14"/>
      <c r="P30" s="14"/>
      <c r="Q30" s="14"/>
      <c r="R30" s="14"/>
      <c r="S30" s="14"/>
      <c r="T30" s="14"/>
      <c r="U30" s="14"/>
      <c r="V30" s="14"/>
      <c r="W30" s="14"/>
      <c r="X30" s="14"/>
      <c r="Y30" s="14"/>
      <c r="Z30" s="14"/>
      <c r="AA30" s="14"/>
      <c r="AB30" s="14"/>
      <c r="AC30" s="14"/>
      <c r="AD30" s="14"/>
    </row>
    <row r="31" spans="2:52" ht="14.25" customHeight="1" x14ac:dyDescent="0.3">
      <c r="B31" s="6" t="s">
        <v>439</v>
      </c>
      <c r="C31" s="4"/>
      <c r="D31" s="5"/>
      <c r="E31" s="4"/>
      <c r="F31" s="5"/>
      <c r="G31" s="18"/>
      <c r="H31" s="5"/>
      <c r="I31" s="4"/>
      <c r="J31" s="5"/>
      <c r="K31" s="4"/>
      <c r="L31" s="5"/>
      <c r="M31" s="4"/>
      <c r="N31" s="5"/>
      <c r="O31" s="4"/>
      <c r="P31" s="5"/>
      <c r="Q31" s="4"/>
      <c r="R31" s="5"/>
      <c r="S31" s="4"/>
      <c r="T31" s="5"/>
      <c r="U31" s="4"/>
      <c r="V31" s="5"/>
      <c r="W31" s="4"/>
      <c r="X31" s="5"/>
      <c r="Y31" s="4"/>
      <c r="Z31" s="5"/>
    </row>
    <row r="33" spans="3:30" ht="29.25" customHeight="1" x14ac:dyDescent="0.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row>
    <row r="34" spans="3:30" ht="29.25" customHeight="1" x14ac:dyDescent="0.3">
      <c r="C34" s="19"/>
      <c r="E34" s="19"/>
      <c r="G34" s="19"/>
      <c r="I34" s="19"/>
      <c r="K34" s="19"/>
      <c r="M34" s="19"/>
      <c r="O34" s="19"/>
      <c r="Q34" s="19"/>
      <c r="S34" s="19"/>
      <c r="U34" s="19"/>
      <c r="W34" s="19"/>
      <c r="Y34" s="19"/>
      <c r="AA34" s="19"/>
      <c r="AC34" s="19"/>
    </row>
    <row r="35" spans="3:30" ht="29.25" customHeight="1" x14ac:dyDescent="0.3">
      <c r="C35" s="19"/>
      <c r="E35" s="19"/>
      <c r="G35" s="19"/>
      <c r="I35" s="19"/>
      <c r="K35" s="19"/>
      <c r="M35" s="19"/>
      <c r="O35" s="19"/>
      <c r="Q35" s="19"/>
      <c r="S35" s="19"/>
      <c r="U35" s="19"/>
      <c r="W35" s="19"/>
      <c r="Y35" s="19"/>
      <c r="AA35" s="19"/>
      <c r="AC35" s="19"/>
    </row>
  </sheetData>
  <mergeCells count="31">
    <mergeCell ref="K4:L4"/>
    <mergeCell ref="Y4:Z4"/>
    <mergeCell ref="AC4:AD4"/>
    <mergeCell ref="M4:N4"/>
    <mergeCell ref="O4:P4"/>
    <mergeCell ref="Q4:R4"/>
    <mergeCell ref="S4:T4"/>
    <mergeCell ref="U4:V4"/>
    <mergeCell ref="W4:X4"/>
    <mergeCell ref="AA4:AB4"/>
    <mergeCell ref="B4:B5"/>
    <mergeCell ref="C4:D4"/>
    <mergeCell ref="E4:F4"/>
    <mergeCell ref="G4:H4"/>
    <mergeCell ref="I4:J4"/>
    <mergeCell ref="B1:AD1"/>
    <mergeCell ref="B2:AD2"/>
    <mergeCell ref="C3:D3"/>
    <mergeCell ref="E3:F3"/>
    <mergeCell ref="G3:H3"/>
    <mergeCell ref="I3:J3"/>
    <mergeCell ref="K3:L3"/>
    <mergeCell ref="M3:N3"/>
    <mergeCell ref="O3:P3"/>
    <mergeCell ref="Q3:R3"/>
    <mergeCell ref="S3:T3"/>
    <mergeCell ref="U3:V3"/>
    <mergeCell ref="W3:X3"/>
    <mergeCell ref="Y3:Z3"/>
    <mergeCell ref="AC3:AD3"/>
    <mergeCell ref="AA3:AB3"/>
  </mergeCells>
  <conditionalFormatting sqref="C34">
    <cfRule type="cellIs" dxfId="1468" priority="28" operator="lessThan">
      <formula>0</formula>
    </cfRule>
  </conditionalFormatting>
  <conditionalFormatting sqref="C35">
    <cfRule type="cellIs" dxfId="1467" priority="27" operator="greaterThan">
      <formula>0</formula>
    </cfRule>
  </conditionalFormatting>
  <conditionalFormatting sqref="E34">
    <cfRule type="cellIs" dxfId="1466" priority="26" operator="lessThan">
      <formula>0</formula>
    </cfRule>
  </conditionalFormatting>
  <conditionalFormatting sqref="E35">
    <cfRule type="cellIs" dxfId="1465" priority="25" operator="greaterThan">
      <formula>0</formula>
    </cfRule>
  </conditionalFormatting>
  <conditionalFormatting sqref="G34">
    <cfRule type="cellIs" dxfId="1464" priority="24" operator="lessThan">
      <formula>0</formula>
    </cfRule>
  </conditionalFormatting>
  <conditionalFormatting sqref="G35">
    <cfRule type="cellIs" dxfId="1463" priority="23" operator="greaterThan">
      <formula>0</formula>
    </cfRule>
  </conditionalFormatting>
  <conditionalFormatting sqref="I34">
    <cfRule type="cellIs" dxfId="1462" priority="22" operator="lessThan">
      <formula>0</formula>
    </cfRule>
  </conditionalFormatting>
  <conditionalFormatting sqref="I35">
    <cfRule type="cellIs" dxfId="1461" priority="21" operator="greaterThan">
      <formula>0</formula>
    </cfRule>
  </conditionalFormatting>
  <conditionalFormatting sqref="K34">
    <cfRule type="cellIs" dxfId="1460" priority="20" operator="lessThan">
      <formula>0</formula>
    </cfRule>
  </conditionalFormatting>
  <conditionalFormatting sqref="K35">
    <cfRule type="cellIs" dxfId="1459" priority="19" operator="greaterThan">
      <formula>0</formula>
    </cfRule>
  </conditionalFormatting>
  <conditionalFormatting sqref="M34">
    <cfRule type="cellIs" dxfId="1458" priority="18" operator="lessThan">
      <formula>0</formula>
    </cfRule>
  </conditionalFormatting>
  <conditionalFormatting sqref="M35">
    <cfRule type="cellIs" dxfId="1457" priority="17" operator="greaterThan">
      <formula>0</formula>
    </cfRule>
  </conditionalFormatting>
  <conditionalFormatting sqref="O34">
    <cfRule type="cellIs" dxfId="1456" priority="16" operator="lessThan">
      <formula>0</formula>
    </cfRule>
  </conditionalFormatting>
  <conditionalFormatting sqref="O35">
    <cfRule type="cellIs" dxfId="1455" priority="15" operator="greaterThan">
      <formula>0</formula>
    </cfRule>
  </conditionalFormatting>
  <conditionalFormatting sqref="Q34">
    <cfRule type="cellIs" dxfId="1454" priority="14" operator="lessThan">
      <formula>0</formula>
    </cfRule>
  </conditionalFormatting>
  <conditionalFormatting sqref="Q35">
    <cfRule type="cellIs" dxfId="1453" priority="13" operator="greaterThan">
      <formula>0</formula>
    </cfRule>
  </conditionalFormatting>
  <conditionalFormatting sqref="S34">
    <cfRule type="cellIs" dxfId="1452" priority="12" operator="lessThan">
      <formula>0</formula>
    </cfRule>
  </conditionalFormatting>
  <conditionalFormatting sqref="S35">
    <cfRule type="cellIs" dxfId="1451" priority="11" operator="greaterThan">
      <formula>0</formula>
    </cfRule>
  </conditionalFormatting>
  <conditionalFormatting sqref="U34">
    <cfRule type="cellIs" dxfId="1450" priority="10" operator="lessThan">
      <formula>0</formula>
    </cfRule>
  </conditionalFormatting>
  <conditionalFormatting sqref="U35">
    <cfRule type="cellIs" dxfId="1449" priority="9" operator="greaterThan">
      <formula>0</formula>
    </cfRule>
  </conditionalFormatting>
  <conditionalFormatting sqref="W34">
    <cfRule type="cellIs" dxfId="1448" priority="8" operator="lessThan">
      <formula>0</formula>
    </cfRule>
  </conditionalFormatting>
  <conditionalFormatting sqref="W35">
    <cfRule type="cellIs" dxfId="1447" priority="7" operator="greaterThan">
      <formula>0</formula>
    </cfRule>
  </conditionalFormatting>
  <conditionalFormatting sqref="Y34">
    <cfRule type="cellIs" dxfId="1446" priority="6" operator="lessThan">
      <formula>0</formula>
    </cfRule>
  </conditionalFormatting>
  <conditionalFormatting sqref="Y35">
    <cfRule type="cellIs" dxfId="1445" priority="5" operator="greaterThan">
      <formula>0</formula>
    </cfRule>
  </conditionalFormatting>
  <conditionalFormatting sqref="AA34">
    <cfRule type="cellIs" dxfId="1444" priority="2" operator="lessThan">
      <formula>0</formula>
    </cfRule>
  </conditionalFormatting>
  <conditionalFormatting sqref="AA35">
    <cfRule type="cellIs" dxfId="1443" priority="1" operator="greaterThan">
      <formula>0</formula>
    </cfRule>
  </conditionalFormatting>
  <conditionalFormatting sqref="AC34">
    <cfRule type="cellIs" dxfId="1442" priority="4" operator="lessThan">
      <formula>0</formula>
    </cfRule>
  </conditionalFormatting>
  <conditionalFormatting sqref="AC35">
    <cfRule type="cellIs" dxfId="1441" priority="3" operator="greaterThan">
      <formula>0</formula>
    </cfRule>
  </conditionalFormatting>
  <hyperlinks>
    <hyperlink ref="AF3" location="ÍNDICE!A1" display="(Voltar ao Índice)" xr:uid="{BC27BB42-34DB-4261-9DAF-5E10D7A81A2B}"/>
  </hyperlinks>
  <printOptions horizontalCentered="1"/>
  <pageMargins left="0.45275590551181105" right="0.45275590551181105" top="0.6692913385826772" bottom="0.6692913385826772" header="0" footer="0"/>
  <pageSetup paperSize="9" scale="54" fitToHeight="3"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D28"/>
  <sheetViews>
    <sheetView showGridLines="0" zoomScaleNormal="100" workbookViewId="0">
      <pane xSplit="2" ySplit="4" topLeftCell="C5"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7265625" style="1" customWidth="1"/>
    <col min="2" max="2" width="18.81640625" style="2"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316</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6"/>
    </row>
    <row r="2" spans="2:56" x14ac:dyDescent="0.3">
      <c r="B2" s="74" t="s">
        <v>27</v>
      </c>
      <c r="C2" s="121">
        <v>1976</v>
      </c>
      <c r="D2" s="121"/>
      <c r="E2" s="122">
        <v>1979</v>
      </c>
      <c r="F2" s="122"/>
      <c r="G2" s="122">
        <v>1982</v>
      </c>
      <c r="H2" s="122"/>
      <c r="I2" s="121">
        <v>1985</v>
      </c>
      <c r="J2" s="121"/>
      <c r="K2" s="122">
        <v>1989</v>
      </c>
      <c r="L2" s="122"/>
      <c r="M2" s="121">
        <v>1993</v>
      </c>
      <c r="N2" s="121"/>
      <c r="O2" s="122">
        <v>1997</v>
      </c>
      <c r="P2" s="122"/>
      <c r="Q2" s="122">
        <v>2001</v>
      </c>
      <c r="R2" s="122"/>
      <c r="S2" s="121" t="s">
        <v>71</v>
      </c>
      <c r="T2" s="118"/>
      <c r="U2" s="122">
        <v>2009</v>
      </c>
      <c r="V2" s="122"/>
      <c r="W2" s="121">
        <v>2013</v>
      </c>
      <c r="X2" s="118"/>
      <c r="Y2" s="122">
        <v>2017</v>
      </c>
      <c r="Z2" s="122"/>
      <c r="AA2" s="117">
        <v>2021</v>
      </c>
      <c r="AB2" s="118"/>
      <c r="AC2" s="117">
        <v>2025</v>
      </c>
      <c r="AD2" s="118"/>
    </row>
    <row r="3" spans="2:56" ht="15" customHeight="1" x14ac:dyDescent="0.3">
      <c r="B3" s="122" t="s">
        <v>0</v>
      </c>
      <c r="C3" s="120">
        <v>44907</v>
      </c>
      <c r="D3" s="121"/>
      <c r="E3" s="119">
        <v>44911</v>
      </c>
      <c r="F3" s="118"/>
      <c r="G3" s="120">
        <v>44907</v>
      </c>
      <c r="H3" s="121"/>
      <c r="I3" s="119">
        <v>44910</v>
      </c>
      <c r="J3" s="118"/>
      <c r="K3" s="120">
        <v>44912</v>
      </c>
      <c r="L3" s="121"/>
      <c r="M3" s="119">
        <v>44907</v>
      </c>
      <c r="N3" s="118"/>
      <c r="O3" s="120">
        <v>44909</v>
      </c>
      <c r="P3" s="121"/>
      <c r="Q3" s="119">
        <v>44911</v>
      </c>
      <c r="R3" s="118"/>
      <c r="S3" s="120">
        <v>44843</v>
      </c>
      <c r="T3" s="121"/>
      <c r="U3" s="119">
        <v>44845</v>
      </c>
      <c r="V3" s="118"/>
      <c r="W3" s="120">
        <v>44833</v>
      </c>
      <c r="X3" s="121"/>
      <c r="Y3" s="119">
        <v>44835</v>
      </c>
      <c r="Z3" s="118"/>
      <c r="AA3" s="119">
        <v>44830</v>
      </c>
      <c r="AB3" s="118"/>
      <c r="AC3" s="119">
        <v>45942</v>
      </c>
      <c r="AD3" s="118"/>
      <c r="AF3" s="105" t="s">
        <v>371</v>
      </c>
    </row>
    <row r="4" spans="2:56" x14ac:dyDescent="0.3">
      <c r="B4" s="122"/>
      <c r="C4" s="67" t="s">
        <v>4</v>
      </c>
      <c r="D4" s="74" t="s">
        <v>5</v>
      </c>
      <c r="E4" s="67" t="s">
        <v>4</v>
      </c>
      <c r="F4" s="74" t="s">
        <v>5</v>
      </c>
      <c r="G4" s="67" t="s">
        <v>4</v>
      </c>
      <c r="H4" s="74" t="s">
        <v>5</v>
      </c>
      <c r="I4" s="67" t="s">
        <v>4</v>
      </c>
      <c r="J4" s="74" t="s">
        <v>5</v>
      </c>
      <c r="K4" s="67" t="s">
        <v>4</v>
      </c>
      <c r="L4" s="74" t="s">
        <v>5</v>
      </c>
      <c r="M4" s="67" t="s">
        <v>4</v>
      </c>
      <c r="N4" s="74" t="s">
        <v>5</v>
      </c>
      <c r="O4" s="67" t="s">
        <v>4</v>
      </c>
      <c r="P4" s="74" t="s">
        <v>5</v>
      </c>
      <c r="Q4" s="67" t="s">
        <v>4</v>
      </c>
      <c r="R4" s="74" t="s">
        <v>5</v>
      </c>
      <c r="S4" s="67" t="s">
        <v>4</v>
      </c>
      <c r="T4" s="74" t="s">
        <v>5</v>
      </c>
      <c r="U4" s="67" t="s">
        <v>4</v>
      </c>
      <c r="V4" s="74" t="s">
        <v>5</v>
      </c>
      <c r="W4" s="67" t="s">
        <v>4</v>
      </c>
      <c r="X4" s="74" t="s">
        <v>5</v>
      </c>
      <c r="Y4" s="67" t="s">
        <v>4</v>
      </c>
      <c r="Z4" s="74" t="s">
        <v>5</v>
      </c>
      <c r="AA4" s="74" t="s">
        <v>4</v>
      </c>
      <c r="AB4" s="74" t="s">
        <v>5</v>
      </c>
      <c r="AC4" s="74" t="s">
        <v>4</v>
      </c>
      <c r="AD4" s="74" t="s">
        <v>5</v>
      </c>
    </row>
    <row r="5" spans="2:56" ht="25" customHeight="1" x14ac:dyDescent="0.3">
      <c r="B5" s="83" t="s">
        <v>1</v>
      </c>
      <c r="C5" s="26">
        <v>8508</v>
      </c>
      <c r="D5" s="23">
        <v>100</v>
      </c>
      <c r="E5" s="16">
        <v>8211</v>
      </c>
      <c r="F5" s="28">
        <v>100</v>
      </c>
      <c r="G5" s="26">
        <v>8542</v>
      </c>
      <c r="H5" s="23">
        <v>100</v>
      </c>
      <c r="I5" s="16">
        <v>9085</v>
      </c>
      <c r="J5" s="23">
        <v>100</v>
      </c>
      <c r="K5" s="16">
        <v>9613</v>
      </c>
      <c r="L5" s="28">
        <v>100</v>
      </c>
      <c r="M5" s="26">
        <v>9892</v>
      </c>
      <c r="N5" s="28">
        <v>100</v>
      </c>
      <c r="O5" s="26">
        <v>10430</v>
      </c>
      <c r="P5" s="23">
        <v>100</v>
      </c>
      <c r="Q5" s="16">
        <v>10378</v>
      </c>
      <c r="R5" s="28">
        <v>100</v>
      </c>
      <c r="S5" s="26">
        <v>11161</v>
      </c>
      <c r="T5" s="23">
        <v>100</v>
      </c>
      <c r="U5" s="16">
        <v>12580</v>
      </c>
      <c r="V5" s="23">
        <v>100</v>
      </c>
      <c r="W5" s="16">
        <v>12550</v>
      </c>
      <c r="X5" s="23">
        <v>100</v>
      </c>
      <c r="Y5" s="16">
        <v>12087</v>
      </c>
      <c r="Z5" s="23">
        <v>100</v>
      </c>
      <c r="AA5" s="16">
        <v>12329</v>
      </c>
      <c r="AB5" s="23">
        <v>100</v>
      </c>
      <c r="AC5" s="16">
        <v>12495</v>
      </c>
      <c r="AD5" s="23">
        <v>100</v>
      </c>
    </row>
    <row r="6" spans="2:56" ht="25" customHeight="1" x14ac:dyDescent="0.3">
      <c r="B6" s="83" t="s">
        <v>28</v>
      </c>
      <c r="C6" s="26">
        <v>5187</v>
      </c>
      <c r="D6" s="23">
        <f>C6*100/C5</f>
        <v>60.966149506346966</v>
      </c>
      <c r="E6" s="16">
        <v>6808</v>
      </c>
      <c r="F6" s="23">
        <f>E6*100/E5</f>
        <v>82.913165266106446</v>
      </c>
      <c r="G6" s="16">
        <v>6335</v>
      </c>
      <c r="H6" s="23">
        <f>G6*100/G5</f>
        <v>74.162959494263632</v>
      </c>
      <c r="I6" s="16">
        <v>5670</v>
      </c>
      <c r="J6" s="23">
        <f>I6*100/I5</f>
        <v>62.4105668684645</v>
      </c>
      <c r="K6" s="16">
        <v>6109</v>
      </c>
      <c r="L6" s="23">
        <f>K6*100/K5</f>
        <v>63.549360241339855</v>
      </c>
      <c r="M6" s="16">
        <v>6519</v>
      </c>
      <c r="N6" s="23">
        <f>M6*100/M5</f>
        <v>65.901738778811165</v>
      </c>
      <c r="O6" s="16">
        <v>6897</v>
      </c>
      <c r="P6" s="23">
        <f>O6*100/O5</f>
        <v>66.126558005752642</v>
      </c>
      <c r="Q6" s="16">
        <v>6812</v>
      </c>
      <c r="R6" s="23">
        <f>Q6*100/Q5</f>
        <v>65.638851416457896</v>
      </c>
      <c r="S6" s="16">
        <v>7236</v>
      </c>
      <c r="T6" s="23">
        <f>S6*100/S5</f>
        <v>64.832900277752884</v>
      </c>
      <c r="U6" s="16">
        <v>7212</v>
      </c>
      <c r="V6" s="23">
        <f>U6*100/U5</f>
        <v>57.329093799682035</v>
      </c>
      <c r="W6" s="16">
        <v>6645</v>
      </c>
      <c r="X6" s="23">
        <f>W6*100/W5</f>
        <v>52.948207171314742</v>
      </c>
      <c r="Y6" s="16">
        <v>6710</v>
      </c>
      <c r="Z6" s="23">
        <f>Y6*100/Y5</f>
        <v>55.514188797882021</v>
      </c>
      <c r="AA6" s="16">
        <v>7049</v>
      </c>
      <c r="AB6" s="23">
        <f>AA6*100/AA5</f>
        <v>57.174142266201642</v>
      </c>
      <c r="AC6" s="16">
        <v>7036</v>
      </c>
      <c r="AD6" s="23">
        <f>AC6*100/AC5</f>
        <v>56.310524209683877</v>
      </c>
      <c r="AF6" s="95"/>
      <c r="AH6" s="95"/>
      <c r="AJ6" s="95"/>
      <c r="AL6" s="95"/>
      <c r="AN6" s="95"/>
      <c r="AP6" s="95"/>
      <c r="AR6" s="95"/>
      <c r="AT6" s="95"/>
      <c r="AV6" s="95"/>
      <c r="AX6" s="95"/>
      <c r="AZ6" s="95"/>
      <c r="BB6" s="95"/>
      <c r="BD6" s="95"/>
    </row>
    <row r="7" spans="2:56" ht="25" customHeight="1" x14ac:dyDescent="0.3">
      <c r="B7" s="83" t="s">
        <v>2</v>
      </c>
      <c r="C7" s="26">
        <v>87</v>
      </c>
      <c r="D7" s="23">
        <f t="shared" ref="D7" si="0">C7*100/C6</f>
        <v>1.67727009832273</v>
      </c>
      <c r="E7" s="16">
        <v>38</v>
      </c>
      <c r="F7" s="23">
        <f t="shared" ref="F7" si="1">E7*100/E6</f>
        <v>0.55816686251468861</v>
      </c>
      <c r="G7" s="16">
        <v>66</v>
      </c>
      <c r="H7" s="23">
        <f>G7*100/G6</f>
        <v>1.0418310970797158</v>
      </c>
      <c r="I7" s="16">
        <v>69</v>
      </c>
      <c r="J7" s="23">
        <f>I7*100/I6</f>
        <v>1.216931216931217</v>
      </c>
      <c r="K7" s="16">
        <v>63</v>
      </c>
      <c r="L7" s="23">
        <f>K7*100/K6</f>
        <v>1.031265346210509</v>
      </c>
      <c r="M7" s="16">
        <v>56</v>
      </c>
      <c r="N7" s="23">
        <f>M7*100/M6</f>
        <v>0.85902745819911031</v>
      </c>
      <c r="O7" s="16">
        <v>65</v>
      </c>
      <c r="P7" s="23">
        <f>O7*100/O6</f>
        <v>0.94243874148180373</v>
      </c>
      <c r="Q7" s="16">
        <v>100</v>
      </c>
      <c r="R7" s="23">
        <f>Q7*100/Q6</f>
        <v>1.467997651203758</v>
      </c>
      <c r="S7" s="16">
        <v>77</v>
      </c>
      <c r="T7" s="23">
        <f>S7*100/S6</f>
        <v>1.0641238253178551</v>
      </c>
      <c r="U7" s="16">
        <v>74</v>
      </c>
      <c r="V7" s="23">
        <f>U7*100/U6</f>
        <v>1.0260676650027731</v>
      </c>
      <c r="W7" s="16">
        <v>72</v>
      </c>
      <c r="X7" s="23">
        <f>W7*100/W6</f>
        <v>1.0835214446952597</v>
      </c>
      <c r="Y7" s="16">
        <v>63</v>
      </c>
      <c r="Z7" s="23">
        <f>Y7*100/Y6</f>
        <v>0.93889716840536508</v>
      </c>
      <c r="AA7" s="16">
        <v>54</v>
      </c>
      <c r="AB7" s="23">
        <f>AA7*100/AA6</f>
        <v>0.76606610866789615</v>
      </c>
      <c r="AC7" s="16">
        <v>67</v>
      </c>
      <c r="AD7" s="23">
        <f>AC7*100/AC6</f>
        <v>0.95224559408754972</v>
      </c>
      <c r="AF7" s="95"/>
      <c r="AH7" s="95"/>
      <c r="AJ7" s="95"/>
      <c r="AL7" s="95"/>
      <c r="AN7" s="95"/>
      <c r="AP7" s="95"/>
      <c r="AR7" s="95"/>
      <c r="AT7" s="95"/>
      <c r="AV7" s="95"/>
      <c r="AX7" s="95"/>
      <c r="AZ7" s="95"/>
      <c r="BB7" s="95"/>
      <c r="BD7" s="95"/>
    </row>
    <row r="8" spans="2:56" ht="25" customHeight="1" x14ac:dyDescent="0.3">
      <c r="B8" s="83" t="s">
        <v>3</v>
      </c>
      <c r="C8" s="26">
        <v>73</v>
      </c>
      <c r="D8" s="23">
        <f>C8*100/C6</f>
        <v>1.4073645652593021</v>
      </c>
      <c r="E8" s="16">
        <v>104</v>
      </c>
      <c r="F8" s="23">
        <f>E8*100/E6</f>
        <v>1.5276145710928319</v>
      </c>
      <c r="G8" s="16">
        <v>85</v>
      </c>
      <c r="H8" s="23">
        <f>G8*100/G6</f>
        <v>1.3417521704814523</v>
      </c>
      <c r="I8" s="16">
        <v>40</v>
      </c>
      <c r="J8" s="23">
        <f>I8*100/I6</f>
        <v>0.70546737213403876</v>
      </c>
      <c r="K8" s="16">
        <v>94</v>
      </c>
      <c r="L8" s="23">
        <f>K8*100/K6</f>
        <v>1.5387133737109182</v>
      </c>
      <c r="M8" s="16">
        <v>100</v>
      </c>
      <c r="N8" s="23">
        <f>M8*100/M6</f>
        <v>1.5339776039269826</v>
      </c>
      <c r="O8" s="16">
        <v>103</v>
      </c>
      <c r="P8" s="23">
        <f>O8*100/O6</f>
        <v>1.4934029288096273</v>
      </c>
      <c r="Q8" s="16">
        <v>133</v>
      </c>
      <c r="R8" s="23">
        <f>Q8*100/Q6</f>
        <v>1.9524368761009983</v>
      </c>
      <c r="S8" s="16">
        <v>102</v>
      </c>
      <c r="T8" s="23">
        <f>S8*100/S6</f>
        <v>1.4096185737976783</v>
      </c>
      <c r="U8" s="16">
        <v>123</v>
      </c>
      <c r="V8" s="23">
        <f>U8*100/U6</f>
        <v>1.7054908485856906</v>
      </c>
      <c r="W8" s="16">
        <v>245</v>
      </c>
      <c r="X8" s="23">
        <f>W8*100/W6</f>
        <v>3.686982693754703</v>
      </c>
      <c r="Y8" s="16">
        <v>166</v>
      </c>
      <c r="Z8" s="23">
        <f>Y8*100/Y6</f>
        <v>2.473919523099851</v>
      </c>
      <c r="AA8" s="16">
        <v>181</v>
      </c>
      <c r="AB8" s="23">
        <f>AA8*100/AA6</f>
        <v>2.5677401049794297</v>
      </c>
      <c r="AC8" s="16">
        <v>125</v>
      </c>
      <c r="AD8" s="23">
        <f>AC8*100/AC6</f>
        <v>1.7765776009096077</v>
      </c>
      <c r="AF8" s="95"/>
      <c r="AH8" s="95"/>
      <c r="AJ8" s="95"/>
      <c r="AL8" s="95"/>
      <c r="AN8" s="95"/>
      <c r="AP8" s="95"/>
      <c r="AR8" s="95"/>
      <c r="AT8" s="95"/>
      <c r="AV8" s="95"/>
      <c r="AX8" s="95"/>
      <c r="AZ8" s="95"/>
      <c r="BB8" s="95"/>
      <c r="BD8" s="95"/>
    </row>
    <row r="9" spans="2:56" ht="25" customHeight="1" x14ac:dyDescent="0.3">
      <c r="B9" s="6" t="s">
        <v>130</v>
      </c>
      <c r="C9" s="97">
        <f>-SUM(C7:C8)-SUM(C10:C19)+C6</f>
        <v>0</v>
      </c>
      <c r="D9" s="97">
        <f>-SUM(D7:D8)-SUM(D10:D19)+D5</f>
        <v>0</v>
      </c>
      <c r="E9" s="97">
        <f t="shared" ref="E9" si="2">-SUM(E7:E8)-SUM(E10:E19)+E6</f>
        <v>0</v>
      </c>
      <c r="F9" s="97">
        <f t="shared" ref="F9" si="3">-SUM(F7:F8)-SUM(F10:F19)+F5</f>
        <v>0</v>
      </c>
      <c r="G9" s="97">
        <f t="shared" ref="G9" si="4">-SUM(G7:G8)-SUM(G10:G19)+G6</f>
        <v>0</v>
      </c>
      <c r="H9" s="97">
        <f t="shared" ref="H9" si="5">-SUM(H7:H8)-SUM(H10:H19)+H5</f>
        <v>0</v>
      </c>
      <c r="I9" s="97">
        <f t="shared" ref="I9" si="6">-SUM(I7:I8)-SUM(I10:I19)+I6</f>
        <v>0</v>
      </c>
      <c r="J9" s="97">
        <f t="shared" ref="J9" si="7">-SUM(J7:J8)-SUM(J10:J19)+J5</f>
        <v>0</v>
      </c>
      <c r="K9" s="97">
        <f t="shared" ref="K9" si="8">-SUM(K7:K8)-SUM(K10:K19)+K6</f>
        <v>0</v>
      </c>
      <c r="L9" s="97">
        <f t="shared" ref="L9" si="9">-SUM(L7:L8)-SUM(L10:L19)+L5</f>
        <v>0</v>
      </c>
      <c r="M9" s="97">
        <f t="shared" ref="M9" si="10">-SUM(M7:M8)-SUM(M10:M19)+M6</f>
        <v>0</v>
      </c>
      <c r="N9" s="97">
        <f t="shared" ref="N9" si="11">-SUM(N7:N8)-SUM(N10:N19)+N5</f>
        <v>0</v>
      </c>
      <c r="O9" s="97">
        <f t="shared" ref="O9" si="12">-SUM(O7:O8)-SUM(O10:O19)+O6</f>
        <v>0</v>
      </c>
      <c r="P9" s="97">
        <f t="shared" ref="P9" si="13">-SUM(P7:P8)-SUM(P10:P19)+P5</f>
        <v>0</v>
      </c>
      <c r="Q9" s="97">
        <f t="shared" ref="Q9" si="14">-SUM(Q7:Q8)-SUM(Q10:Q19)+Q6</f>
        <v>0</v>
      </c>
      <c r="R9" s="97">
        <f t="shared" ref="R9" si="15">-SUM(R7:R8)-SUM(R10:R19)+R5</f>
        <v>0</v>
      </c>
      <c r="S9" s="97">
        <f t="shared" ref="S9" si="16">-SUM(S7:S8)-SUM(S10:S19)+S6</f>
        <v>7</v>
      </c>
      <c r="T9" s="97">
        <f t="shared" ref="T9" si="17">-SUM(T7:T8)-SUM(T10:T19)+T5</f>
        <v>9.6738529574352583E-2</v>
      </c>
      <c r="U9" s="97">
        <f t="shared" ref="U9" si="18">-SUM(U7:U8)-SUM(U10:U19)+U6</f>
        <v>0</v>
      </c>
      <c r="V9" s="97">
        <f t="shared" ref="V9" si="19">-SUM(V7:V8)-SUM(V10:V19)+V5</f>
        <v>0</v>
      </c>
      <c r="W9" s="97">
        <f t="shared" ref="W9" si="20">-SUM(W7:W8)-SUM(W10:W19)+W6</f>
        <v>0</v>
      </c>
      <c r="X9" s="97">
        <f t="shared" ref="X9" si="21">-SUM(X7:X8)-SUM(X10:X19)+X5</f>
        <v>0</v>
      </c>
      <c r="Y9" s="97">
        <f t="shared" ref="Y9" si="22">-SUM(Y7:Y8)-SUM(Y10:Y19)+Y6</f>
        <v>0</v>
      </c>
      <c r="Z9" s="97">
        <f t="shared" ref="Z9" si="23">-SUM(Z7:Z8)-SUM(Z10:Z19)+Z5</f>
        <v>0</v>
      </c>
      <c r="AA9" s="97">
        <f>-SUM(AA7:AA8)-SUM(AA10:AA19)+AA6</f>
        <v>0</v>
      </c>
      <c r="AB9" s="97">
        <f t="shared" ref="AB9:AD9" si="24">-SUM(AB7:AB8)-SUM(AB10:AB19)+AB5</f>
        <v>0</v>
      </c>
      <c r="AC9" s="97">
        <f>-SUM(AC7:AC8)-SUM(AC10:AC19)+AC6</f>
        <v>0</v>
      </c>
      <c r="AD9" s="97">
        <f t="shared" si="24"/>
        <v>0</v>
      </c>
      <c r="AF9" s="95"/>
      <c r="AH9" s="95"/>
      <c r="AJ9" s="95"/>
      <c r="AL9" s="95"/>
      <c r="AN9" s="95"/>
      <c r="AP9" s="95"/>
      <c r="AR9" s="95"/>
      <c r="AT9" s="95"/>
      <c r="AV9" s="95"/>
      <c r="AX9" s="95"/>
      <c r="AZ9" s="95"/>
      <c r="BB9" s="95"/>
      <c r="BD9" s="95"/>
    </row>
    <row r="10" spans="2:56" ht="25" customHeight="1" x14ac:dyDescent="0.3">
      <c r="B10" s="83" t="s">
        <v>6</v>
      </c>
      <c r="C10" s="27"/>
      <c r="D10" s="9"/>
      <c r="E10" s="16">
        <v>41</v>
      </c>
      <c r="F10" s="23">
        <f>E10*100/E6</f>
        <v>0.60223266745005877</v>
      </c>
      <c r="G10" s="16">
        <v>144</v>
      </c>
      <c r="H10" s="23">
        <f>G10*100/G6</f>
        <v>2.2730860299921072</v>
      </c>
      <c r="I10" s="16">
        <v>77</v>
      </c>
      <c r="J10" s="23">
        <f>I10*100/I6</f>
        <v>1.3580246913580247</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c r="BB10" s="95"/>
      <c r="BD10" s="95"/>
    </row>
    <row r="11" spans="2:56" ht="25" customHeight="1" x14ac:dyDescent="0.3">
      <c r="B11" s="83" t="s">
        <v>7</v>
      </c>
      <c r="C11" s="27"/>
      <c r="D11" s="9"/>
      <c r="E11" s="7"/>
      <c r="F11" s="8"/>
      <c r="G11" s="7"/>
      <c r="H11" s="8"/>
      <c r="I11" s="7"/>
      <c r="J11" s="8"/>
      <c r="K11" s="7"/>
      <c r="L11" s="8"/>
      <c r="M11" s="7"/>
      <c r="N11" s="8"/>
      <c r="O11" s="7"/>
      <c r="P11" s="8"/>
      <c r="Q11" s="7"/>
      <c r="R11" s="8"/>
      <c r="S11" s="16">
        <v>78</v>
      </c>
      <c r="T11" s="23">
        <f>S11*100/S6</f>
        <v>1.0779436152570481</v>
      </c>
      <c r="U11" s="16">
        <v>111</v>
      </c>
      <c r="V11" s="23">
        <f>U11*100/U6</f>
        <v>1.5391014975041597</v>
      </c>
      <c r="W11" s="7"/>
      <c r="X11" s="8"/>
      <c r="Y11" s="7"/>
      <c r="Z11" s="8"/>
      <c r="AA11" s="7"/>
      <c r="AB11" s="8"/>
      <c r="AC11" s="7"/>
      <c r="AD11" s="8"/>
      <c r="AF11" s="95"/>
      <c r="AH11" s="95"/>
      <c r="AJ11" s="95"/>
      <c r="AL11" s="95"/>
      <c r="AN11" s="95"/>
      <c r="AP11" s="95"/>
      <c r="AR11" s="95"/>
      <c r="AT11" s="95"/>
      <c r="AV11" s="95"/>
      <c r="AX11" s="95"/>
      <c r="AZ11" s="95"/>
      <c r="BB11" s="95"/>
      <c r="BD11" s="95"/>
    </row>
    <row r="12" spans="2:56" ht="25" customHeight="1" x14ac:dyDescent="0.3">
      <c r="B12" s="83" t="s">
        <v>29</v>
      </c>
      <c r="C12" s="26">
        <v>1547</v>
      </c>
      <c r="D12" s="23">
        <f>C12*100/C6</f>
        <v>29.82456140350877</v>
      </c>
      <c r="E12" s="16">
        <v>1140</v>
      </c>
      <c r="F12" s="23">
        <f>E12*100/E6</f>
        <v>16.745005875440658</v>
      </c>
      <c r="G12" s="16">
        <v>1406</v>
      </c>
      <c r="H12" s="23">
        <f>G12*100/G6</f>
        <v>22.194159431728494</v>
      </c>
      <c r="I12" s="16">
        <v>929</v>
      </c>
      <c r="J12" s="23">
        <f>I12*100/I6</f>
        <v>16.384479717813051</v>
      </c>
      <c r="K12" s="16">
        <v>1892</v>
      </c>
      <c r="L12" s="23">
        <f>K12*100/K6</f>
        <v>30.970698968734652</v>
      </c>
      <c r="M12" s="7"/>
      <c r="N12" s="8"/>
      <c r="O12" s="7"/>
      <c r="P12" s="8"/>
      <c r="Q12" s="7"/>
      <c r="R12" s="8"/>
      <c r="S12" s="7"/>
      <c r="T12" s="8"/>
      <c r="U12" s="7"/>
      <c r="V12" s="8"/>
      <c r="W12" s="7"/>
      <c r="X12" s="8"/>
      <c r="Y12" s="7"/>
      <c r="Z12" s="8"/>
      <c r="AA12" s="7"/>
      <c r="AB12" s="8"/>
      <c r="AC12" s="7"/>
      <c r="AD12" s="8"/>
      <c r="AF12" s="95"/>
      <c r="AH12" s="95"/>
      <c r="AJ12" s="95"/>
      <c r="AL12" s="95"/>
      <c r="AN12" s="95"/>
      <c r="AP12" s="95"/>
      <c r="AR12" s="95"/>
      <c r="AT12" s="95"/>
      <c r="AV12" s="95"/>
      <c r="AX12" s="95"/>
      <c r="AZ12" s="95"/>
      <c r="BB12" s="95"/>
      <c r="BD12" s="95"/>
    </row>
    <row r="13" spans="2:56" ht="25" customHeight="1" x14ac:dyDescent="0.3">
      <c r="B13" s="83" t="s">
        <v>8</v>
      </c>
      <c r="C13" s="27"/>
      <c r="D13" s="7"/>
      <c r="E13" s="7"/>
      <c r="F13" s="8"/>
      <c r="G13" s="7"/>
      <c r="H13" s="8"/>
      <c r="I13" s="8"/>
      <c r="J13" s="8"/>
      <c r="K13" s="7"/>
      <c r="L13" s="8"/>
      <c r="M13" s="16">
        <v>2295</v>
      </c>
      <c r="N13" s="23">
        <f>M13*100/M6</f>
        <v>35.204786010124252</v>
      </c>
      <c r="O13" s="16">
        <v>2554</v>
      </c>
      <c r="P13" s="23">
        <f>O13*100/O6</f>
        <v>37.030593011454258</v>
      </c>
      <c r="Q13" s="16">
        <v>2139</v>
      </c>
      <c r="R13" s="23">
        <f>Q13*100/Q6</f>
        <v>31.400469759248384</v>
      </c>
      <c r="S13" s="16">
        <v>1830</v>
      </c>
      <c r="T13" s="23">
        <f>S13*100/S6</f>
        <v>25.290215588723051</v>
      </c>
      <c r="U13" s="16">
        <v>1623</v>
      </c>
      <c r="V13" s="23">
        <f>U13*100/U6</f>
        <v>22.504159733777037</v>
      </c>
      <c r="W13" s="16">
        <v>1928</v>
      </c>
      <c r="X13" s="23">
        <f>W13*100/W6</f>
        <v>29.014296463506394</v>
      </c>
      <c r="Y13" s="16">
        <v>1305</v>
      </c>
      <c r="Z13" s="23">
        <f>Y13*100/Y6</f>
        <v>19.448584202682564</v>
      </c>
      <c r="AA13" s="16">
        <v>1018</v>
      </c>
      <c r="AB13" s="23">
        <f>AA13*100/AA6</f>
        <v>14.44176478933182</v>
      </c>
      <c r="AC13" s="16">
        <v>600</v>
      </c>
      <c r="AD13" s="23">
        <f>AC13*100/AC6</f>
        <v>8.5275724843661163</v>
      </c>
      <c r="AF13" s="95"/>
      <c r="AH13" s="95"/>
      <c r="AJ13" s="95"/>
      <c r="AL13" s="95"/>
      <c r="AN13" s="95"/>
      <c r="AP13" s="95"/>
      <c r="AR13" s="95"/>
      <c r="AT13" s="95"/>
      <c r="AV13" s="95"/>
      <c r="AX13" s="95"/>
      <c r="AZ13" s="95"/>
      <c r="BB13" s="95"/>
      <c r="BD13" s="95"/>
    </row>
    <row r="14" spans="2:56" ht="25" customHeight="1" x14ac:dyDescent="0.3">
      <c r="B14" s="83" t="s">
        <v>12</v>
      </c>
      <c r="C14" s="27"/>
      <c r="D14" s="7"/>
      <c r="E14" s="7"/>
      <c r="F14" s="8"/>
      <c r="G14" s="7"/>
      <c r="H14" s="8"/>
      <c r="I14" s="8"/>
      <c r="J14" s="8"/>
      <c r="K14" s="7"/>
      <c r="L14" s="8"/>
      <c r="M14" s="8"/>
      <c r="N14" s="8"/>
      <c r="O14" s="8"/>
      <c r="P14" s="8"/>
      <c r="Q14" s="8"/>
      <c r="R14" s="8"/>
      <c r="S14" s="8"/>
      <c r="T14" s="8"/>
      <c r="U14" s="8"/>
      <c r="V14" s="8"/>
      <c r="W14" s="8"/>
      <c r="X14" s="8"/>
      <c r="Y14" s="8"/>
      <c r="Z14" s="8"/>
      <c r="AA14" s="8"/>
      <c r="AB14" s="8"/>
      <c r="AC14" s="16">
        <v>1038</v>
      </c>
      <c r="AD14" s="23">
        <f>AC14*100/AC6</f>
        <v>14.752700397953383</v>
      </c>
      <c r="AF14" s="95"/>
      <c r="AH14" s="95"/>
      <c r="AJ14" s="95"/>
      <c r="AL14" s="95"/>
      <c r="AN14" s="95"/>
      <c r="AP14" s="95"/>
      <c r="AR14" s="95"/>
      <c r="AT14" s="95"/>
      <c r="AV14" s="95"/>
      <c r="AX14" s="95"/>
      <c r="AZ14" s="95"/>
      <c r="BB14" s="95"/>
      <c r="BD14" s="95"/>
    </row>
    <row r="15" spans="2:56" ht="25" customHeight="1" x14ac:dyDescent="0.3">
      <c r="B15" s="83" t="s">
        <v>15</v>
      </c>
      <c r="C15" s="27"/>
      <c r="D15" s="9"/>
      <c r="E15" s="7"/>
      <c r="F15" s="8"/>
      <c r="G15" s="7"/>
      <c r="H15" s="8"/>
      <c r="I15" s="7"/>
      <c r="J15" s="8"/>
      <c r="K15" s="16">
        <v>48</v>
      </c>
      <c r="L15" s="23">
        <f>K15*100/K6</f>
        <v>0.78572597806514977</v>
      </c>
      <c r="M15" s="16">
        <v>91</v>
      </c>
      <c r="N15" s="23">
        <f>M15*100/M6</f>
        <v>1.3959196195735541</v>
      </c>
      <c r="O15" s="16">
        <v>63</v>
      </c>
      <c r="P15" s="23">
        <f>O15*100/O6</f>
        <v>0.91344062635928669</v>
      </c>
      <c r="Q15" s="16">
        <v>79</v>
      </c>
      <c r="R15" s="23">
        <f>Q15*100/Q6</f>
        <v>1.1597181444509688</v>
      </c>
      <c r="S15" s="16">
        <v>87</v>
      </c>
      <c r="T15" s="23">
        <f>S15*100/S6</f>
        <v>1.2023217247097844</v>
      </c>
      <c r="U15" s="16">
        <v>95</v>
      </c>
      <c r="V15" s="23">
        <f>U15*100/U6</f>
        <v>1.317249029395452</v>
      </c>
      <c r="W15" s="16">
        <v>235</v>
      </c>
      <c r="X15" s="23">
        <f>W15*100/W6</f>
        <v>3.5364936042136943</v>
      </c>
      <c r="Y15" s="16">
        <v>114</v>
      </c>
      <c r="Z15" s="23">
        <f>Y15*100/Y6</f>
        <v>1.698956780923994</v>
      </c>
      <c r="AA15" s="16">
        <v>80</v>
      </c>
      <c r="AB15" s="23">
        <f>AA15*100/AA6</f>
        <v>1.1349127535820684</v>
      </c>
      <c r="AC15" s="16">
        <v>55</v>
      </c>
      <c r="AD15" s="23">
        <f>AC15*100/AC6</f>
        <v>0.78169414440022744</v>
      </c>
      <c r="AF15" s="95"/>
      <c r="AH15" s="95"/>
      <c r="AJ15" s="95"/>
      <c r="AL15" s="95"/>
      <c r="AN15" s="95"/>
      <c r="AP15" s="95"/>
      <c r="AR15" s="95"/>
      <c r="AT15" s="95"/>
      <c r="AV15" s="95"/>
      <c r="AX15" s="95"/>
      <c r="AZ15" s="95"/>
      <c r="BB15" s="95"/>
      <c r="BD15" s="95"/>
    </row>
    <row r="16" spans="2:56" ht="25" customHeight="1" x14ac:dyDescent="0.3">
      <c r="B16" s="83" t="s">
        <v>19</v>
      </c>
      <c r="C16" s="26">
        <v>3180</v>
      </c>
      <c r="D16" s="23">
        <f>C16*100/C6</f>
        <v>61.307113938692886</v>
      </c>
      <c r="E16" s="16">
        <v>5197</v>
      </c>
      <c r="F16" s="23">
        <f>E16*100/E6</f>
        <v>76.336662749706221</v>
      </c>
      <c r="G16" s="16">
        <v>4208</v>
      </c>
      <c r="H16" s="23">
        <f>G16*100/G6</f>
        <v>66.424625098658254</v>
      </c>
      <c r="I16" s="16">
        <v>4090</v>
      </c>
      <c r="J16" s="23">
        <f>I16*100/I6</f>
        <v>72.134038800705468</v>
      </c>
      <c r="K16" s="16">
        <v>3318</v>
      </c>
      <c r="L16" s="23">
        <f>K16*100/K6</f>
        <v>54.313308233753482</v>
      </c>
      <c r="M16" s="16">
        <v>3419</v>
      </c>
      <c r="N16" s="23">
        <f>M16*100/M6</f>
        <v>52.446694278263536</v>
      </c>
      <c r="O16" s="16">
        <v>4049</v>
      </c>
      <c r="P16" s="23">
        <f>O16*100/O6</f>
        <v>58.70668406553574</v>
      </c>
      <c r="Q16" s="16">
        <v>4257</v>
      </c>
      <c r="R16" s="23">
        <f>Q16*100/Q6</f>
        <v>62.492660011743979</v>
      </c>
      <c r="S16" s="16">
        <v>4511</v>
      </c>
      <c r="T16" s="23">
        <f>S16*100/S6</f>
        <v>62.34107241569928</v>
      </c>
      <c r="U16" s="16">
        <v>4497</v>
      </c>
      <c r="V16" s="23">
        <f>U16*100/U6</f>
        <v>62.354409317803658</v>
      </c>
      <c r="W16" s="16">
        <v>3580</v>
      </c>
      <c r="X16" s="23">
        <f>W16*100/W6</f>
        <v>53.875094055680961</v>
      </c>
      <c r="Y16" s="16">
        <v>3998</v>
      </c>
      <c r="Z16" s="23">
        <f>Y16*100/Y6</f>
        <v>59.582712369597616</v>
      </c>
      <c r="AA16" s="16">
        <v>4642</v>
      </c>
      <c r="AB16" s="23">
        <f>AA16*100/AA6</f>
        <v>65.853312526599524</v>
      </c>
      <c r="AC16" s="16">
        <v>4635</v>
      </c>
      <c r="AD16" s="23">
        <f>AC16*100/AC6</f>
        <v>65.875497441728257</v>
      </c>
      <c r="AF16" s="95"/>
      <c r="AH16" s="95"/>
      <c r="AJ16" s="95"/>
      <c r="AL16" s="95"/>
      <c r="AN16" s="95"/>
      <c r="AP16" s="95"/>
      <c r="AR16" s="95"/>
      <c r="AT16" s="95"/>
      <c r="AV16" s="95"/>
      <c r="AX16" s="95"/>
      <c r="AZ16" s="95"/>
      <c r="BB16" s="95"/>
      <c r="BD16" s="95"/>
    </row>
    <row r="17" spans="2:56" ht="25" customHeight="1" x14ac:dyDescent="0.3">
      <c r="B17" s="83" t="s">
        <v>20</v>
      </c>
      <c r="C17" s="26">
        <v>300</v>
      </c>
      <c r="D17" s="23">
        <f>C17*100/C6</f>
        <v>5.78368999421631</v>
      </c>
      <c r="E17" s="16">
        <v>288</v>
      </c>
      <c r="F17" s="23">
        <f>E17*100/E6</f>
        <v>4.230317273795535</v>
      </c>
      <c r="G17" s="16">
        <v>426</v>
      </c>
      <c r="H17" s="23">
        <f>G17*100/G6</f>
        <v>6.7245461720599842</v>
      </c>
      <c r="I17" s="16">
        <v>465</v>
      </c>
      <c r="J17" s="23">
        <f>I17*100/I6</f>
        <v>8.2010582010582009</v>
      </c>
      <c r="K17" s="16">
        <v>694</v>
      </c>
      <c r="L17" s="23">
        <f>K17*100/K6</f>
        <v>11.36028809952529</v>
      </c>
      <c r="M17" s="16">
        <v>558</v>
      </c>
      <c r="N17" s="23">
        <f>M17*100/M6</f>
        <v>8.5595950299125629</v>
      </c>
      <c r="O17" s="7"/>
      <c r="P17" s="8"/>
      <c r="Q17" s="7"/>
      <c r="R17" s="8"/>
      <c r="S17" s="16">
        <v>544</v>
      </c>
      <c r="T17" s="23">
        <f>S17*100/S6</f>
        <v>7.5179657269209512</v>
      </c>
      <c r="U17" s="16">
        <v>689</v>
      </c>
      <c r="V17" s="23">
        <f>U17*100/U6</f>
        <v>9.5535219079312252</v>
      </c>
      <c r="W17" s="16">
        <v>585</v>
      </c>
      <c r="X17" s="23">
        <f>W17*100/W6</f>
        <v>8.8036117381489838</v>
      </c>
      <c r="Y17" s="16">
        <v>971</v>
      </c>
      <c r="Z17" s="23">
        <f>Y17*100/Y6</f>
        <v>14.470938897168406</v>
      </c>
      <c r="AA17" s="16">
        <v>1004</v>
      </c>
      <c r="AB17" s="23">
        <f>AA17*100/AA6</f>
        <v>14.243155057454958</v>
      </c>
      <c r="AC17" s="16">
        <v>516</v>
      </c>
      <c r="AD17" s="23">
        <f>AC17*100/AC6</f>
        <v>7.3337123365548607</v>
      </c>
      <c r="AF17" s="95"/>
      <c r="AH17" s="95"/>
      <c r="AJ17" s="95"/>
      <c r="AL17" s="95"/>
      <c r="AN17" s="95"/>
      <c r="AP17" s="95"/>
      <c r="AR17" s="95"/>
      <c r="AT17" s="95"/>
      <c r="AV17" s="95"/>
      <c r="AX17" s="95"/>
      <c r="AZ17" s="95"/>
      <c r="BB17" s="95"/>
      <c r="BD17" s="95"/>
    </row>
    <row r="18" spans="2:56" ht="25" customHeight="1" x14ac:dyDescent="0.3">
      <c r="B18" s="83" t="s">
        <v>22</v>
      </c>
      <c r="C18" s="27"/>
      <c r="D18" s="8"/>
      <c r="E18" s="7"/>
      <c r="F18" s="8"/>
      <c r="G18" s="7"/>
      <c r="H18" s="8"/>
      <c r="I18" s="7"/>
      <c r="J18" s="8"/>
      <c r="K18" s="7"/>
      <c r="L18" s="8"/>
      <c r="M18" s="7"/>
      <c r="N18" s="8"/>
      <c r="O18" s="7"/>
      <c r="P18" s="8"/>
      <c r="Q18" s="7"/>
      <c r="R18" s="8"/>
      <c r="S18" s="7"/>
      <c r="T18" s="8"/>
      <c r="U18" s="7"/>
      <c r="V18" s="8"/>
      <c r="W18" s="7"/>
      <c r="X18" s="8"/>
      <c r="Y18" s="16">
        <v>93</v>
      </c>
      <c r="Z18" s="23">
        <f>Y18*100/Y6</f>
        <v>1.3859910581222057</v>
      </c>
      <c r="AA18" s="16">
        <v>70</v>
      </c>
      <c r="AB18" s="23">
        <f>AA18*100/AA6</f>
        <v>0.99304865938430986</v>
      </c>
      <c r="AC18" s="8"/>
      <c r="AD18" s="8"/>
      <c r="AF18" s="95"/>
      <c r="AH18" s="95"/>
      <c r="AJ18" s="95"/>
      <c r="AL18" s="95"/>
      <c r="AN18" s="95"/>
      <c r="AP18" s="95"/>
      <c r="AR18" s="95"/>
      <c r="AT18" s="95"/>
      <c r="AV18" s="95"/>
      <c r="AX18" s="95"/>
      <c r="AZ18" s="95"/>
      <c r="BB18" s="95"/>
      <c r="BD18" s="95"/>
    </row>
    <row r="19" spans="2:56" ht="25" customHeight="1" x14ac:dyDescent="0.3">
      <c r="B19" s="6" t="s">
        <v>24</v>
      </c>
      <c r="C19" s="7"/>
      <c r="D19" s="8"/>
      <c r="E19" s="7"/>
      <c r="F19" s="8"/>
      <c r="G19" s="7"/>
      <c r="H19" s="8"/>
      <c r="I19" s="7"/>
      <c r="J19" s="8"/>
      <c r="K19" s="7"/>
      <c r="L19" s="8"/>
      <c r="M19" s="7"/>
      <c r="N19" s="8"/>
      <c r="O19" s="16">
        <v>63</v>
      </c>
      <c r="P19" s="23">
        <f>O19*100/O6</f>
        <v>0.91344062635928669</v>
      </c>
      <c r="Q19" s="16">
        <v>104</v>
      </c>
      <c r="R19" s="23">
        <f>Q19*100/Q6</f>
        <v>1.5267175572519085</v>
      </c>
      <c r="S19" s="7"/>
      <c r="T19" s="8"/>
      <c r="U19" s="7"/>
      <c r="V19" s="8"/>
      <c r="W19" s="7"/>
      <c r="X19" s="8"/>
      <c r="Y19" s="7"/>
      <c r="Z19" s="8"/>
      <c r="AA19" s="7"/>
      <c r="AB19" s="8"/>
      <c r="AC19" s="7"/>
      <c r="AD19" s="8"/>
      <c r="AF19" s="95"/>
      <c r="AH19" s="95"/>
      <c r="AJ19" s="95"/>
      <c r="AL19" s="95"/>
      <c r="AN19" s="95"/>
      <c r="AP19" s="95"/>
      <c r="AR19" s="95"/>
      <c r="AT19" s="95"/>
      <c r="AV19" s="95"/>
      <c r="AX19" s="95"/>
      <c r="AZ19" s="95"/>
      <c r="BB19" s="95"/>
      <c r="BD19" s="95"/>
    </row>
    <row r="20" spans="2:56" ht="3.75" customHeight="1" x14ac:dyDescent="0.3">
      <c r="B20" s="13"/>
      <c r="C20" s="14"/>
      <c r="D20" s="14"/>
      <c r="E20" s="14"/>
      <c r="F20" s="14"/>
      <c r="G20" s="17"/>
      <c r="H20" s="14"/>
      <c r="I20" s="14"/>
      <c r="J20" s="14"/>
      <c r="K20" s="14"/>
      <c r="L20" s="14"/>
      <c r="M20" s="14"/>
      <c r="N20" s="14"/>
      <c r="O20" s="14"/>
      <c r="P20" s="14"/>
      <c r="Q20" s="14"/>
      <c r="R20" s="14"/>
      <c r="S20" s="14"/>
      <c r="T20" s="14"/>
      <c r="U20" s="14"/>
      <c r="V20" s="14"/>
      <c r="W20" s="14"/>
      <c r="X20" s="14"/>
      <c r="Y20" s="14"/>
      <c r="Z20" s="14"/>
      <c r="AA20" s="14"/>
      <c r="AB20" s="14"/>
      <c r="AC20" s="14"/>
      <c r="AD20" s="14"/>
    </row>
    <row r="21" spans="2:56" x14ac:dyDescent="0.3">
      <c r="B21" s="6" t="s">
        <v>439</v>
      </c>
      <c r="C21" s="4"/>
      <c r="D21" s="5"/>
      <c r="E21" s="4"/>
      <c r="F21" s="5"/>
      <c r="G21" s="18"/>
      <c r="H21" s="5"/>
      <c r="I21" s="4"/>
      <c r="J21" s="5"/>
      <c r="K21" s="4"/>
      <c r="L21" s="5"/>
      <c r="M21" s="4"/>
      <c r="N21" s="5"/>
      <c r="O21" s="4"/>
      <c r="P21" s="5"/>
      <c r="Q21" s="4"/>
      <c r="R21" s="5"/>
      <c r="S21" s="4"/>
      <c r="T21" s="5"/>
      <c r="U21" s="4"/>
      <c r="V21" s="5"/>
      <c r="W21" s="4"/>
      <c r="X21" s="5"/>
      <c r="Y21" s="4"/>
      <c r="Z21" s="5"/>
    </row>
    <row r="22" spans="2:56" x14ac:dyDescent="0.3">
      <c r="B22" s="4" t="s">
        <v>144</v>
      </c>
      <c r="G22" s="19"/>
    </row>
    <row r="24" spans="2:56" x14ac:dyDescent="0.3">
      <c r="C24" s="93"/>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row>
    <row r="26" spans="2:56" x14ac:dyDescent="0.3">
      <c r="C26" s="19"/>
      <c r="E26" s="19"/>
      <c r="G26" s="19"/>
      <c r="I26" s="19"/>
      <c r="K26" s="19"/>
      <c r="M26" s="19"/>
      <c r="O26" s="19"/>
      <c r="Q26" s="19"/>
      <c r="S26" s="19"/>
      <c r="U26" s="19"/>
      <c r="W26" s="19"/>
      <c r="Y26" s="19"/>
      <c r="AA26" s="19"/>
      <c r="AC26" s="19"/>
    </row>
    <row r="27" spans="2:56" x14ac:dyDescent="0.3">
      <c r="C27" s="19"/>
      <c r="E27" s="19"/>
      <c r="G27" s="19"/>
      <c r="I27" s="19"/>
      <c r="K27" s="19"/>
      <c r="M27" s="19"/>
      <c r="O27" s="19"/>
      <c r="Q27" s="19"/>
      <c r="S27" s="19"/>
      <c r="U27" s="19"/>
      <c r="W27" s="19"/>
      <c r="Y27" s="19"/>
      <c r="AA27" s="19"/>
      <c r="AC27" s="19"/>
    </row>
    <row r="28" spans="2:56" x14ac:dyDescent="0.3">
      <c r="K28" s="76"/>
    </row>
  </sheetData>
  <mergeCells count="30">
    <mergeCell ref="AA2:AB2"/>
    <mergeCell ref="AA3:AB3"/>
    <mergeCell ref="O2:P2"/>
    <mergeCell ref="Q2:R2"/>
    <mergeCell ref="S2:T2"/>
    <mergeCell ref="I3:J3"/>
    <mergeCell ref="K3:L3"/>
    <mergeCell ref="M3:N3"/>
    <mergeCell ref="M2:N2"/>
    <mergeCell ref="C2:D2"/>
    <mergeCell ref="E2:F2"/>
    <mergeCell ref="G2:H2"/>
    <mergeCell ref="I2:J2"/>
    <mergeCell ref="K2:L2"/>
    <mergeCell ref="B1:AD1"/>
    <mergeCell ref="AC2:AD2"/>
    <mergeCell ref="AC3:AD3"/>
    <mergeCell ref="O3:P3"/>
    <mergeCell ref="Q3:R3"/>
    <mergeCell ref="S3:T3"/>
    <mergeCell ref="U3:V3"/>
    <mergeCell ref="W3:X3"/>
    <mergeCell ref="Y3:Z3"/>
    <mergeCell ref="U2:V2"/>
    <mergeCell ref="W2:X2"/>
    <mergeCell ref="Y2:Z2"/>
    <mergeCell ref="B3:B4"/>
    <mergeCell ref="C3:D3"/>
    <mergeCell ref="E3:F3"/>
    <mergeCell ref="G3:H3"/>
  </mergeCells>
  <conditionalFormatting sqref="C26">
    <cfRule type="cellIs" dxfId="2130" priority="28" operator="lessThan">
      <formula>0</formula>
    </cfRule>
  </conditionalFormatting>
  <conditionalFormatting sqref="C27">
    <cfRule type="cellIs" dxfId="2129" priority="27" operator="greaterThan">
      <formula>0</formula>
    </cfRule>
  </conditionalFormatting>
  <conditionalFormatting sqref="E26">
    <cfRule type="cellIs" dxfId="2128" priority="26" operator="lessThan">
      <formula>0</formula>
    </cfRule>
  </conditionalFormatting>
  <conditionalFormatting sqref="E27">
    <cfRule type="cellIs" dxfId="2127" priority="25" operator="greaterThan">
      <formula>0</formula>
    </cfRule>
  </conditionalFormatting>
  <conditionalFormatting sqref="G26">
    <cfRule type="cellIs" dxfId="2126" priority="24" operator="lessThan">
      <formula>0</formula>
    </cfRule>
  </conditionalFormatting>
  <conditionalFormatting sqref="G27">
    <cfRule type="cellIs" dxfId="2125" priority="23" operator="greaterThan">
      <formula>0</formula>
    </cfRule>
  </conditionalFormatting>
  <conditionalFormatting sqref="I26">
    <cfRule type="cellIs" dxfId="2124" priority="22" operator="lessThan">
      <formula>0</formula>
    </cfRule>
  </conditionalFormatting>
  <conditionalFormatting sqref="I27">
    <cfRule type="cellIs" dxfId="2123" priority="21" operator="greaterThan">
      <formula>0</formula>
    </cfRule>
  </conditionalFormatting>
  <conditionalFormatting sqref="K26">
    <cfRule type="cellIs" dxfId="2122" priority="20" operator="lessThan">
      <formula>0</formula>
    </cfRule>
  </conditionalFormatting>
  <conditionalFormatting sqref="K27">
    <cfRule type="cellIs" dxfId="2121" priority="19" operator="greaterThan">
      <formula>0</formula>
    </cfRule>
  </conditionalFormatting>
  <conditionalFormatting sqref="M26">
    <cfRule type="cellIs" dxfId="2120" priority="18" operator="lessThan">
      <formula>0</formula>
    </cfRule>
  </conditionalFormatting>
  <conditionalFormatting sqref="M27">
    <cfRule type="cellIs" dxfId="2119" priority="17" operator="greaterThan">
      <formula>0</formula>
    </cfRule>
  </conditionalFormatting>
  <conditionalFormatting sqref="O26">
    <cfRule type="cellIs" dxfId="2118" priority="16" operator="lessThan">
      <formula>0</formula>
    </cfRule>
  </conditionalFormatting>
  <conditionalFormatting sqref="O27">
    <cfRule type="cellIs" dxfId="2117" priority="15" operator="greaterThan">
      <formula>0</formula>
    </cfRule>
  </conditionalFormatting>
  <conditionalFormatting sqref="Q26">
    <cfRule type="cellIs" dxfId="2116" priority="14" operator="lessThan">
      <formula>0</formula>
    </cfRule>
  </conditionalFormatting>
  <conditionalFormatting sqref="Q27">
    <cfRule type="cellIs" dxfId="2115" priority="13" operator="greaterThan">
      <formula>0</formula>
    </cfRule>
  </conditionalFormatting>
  <conditionalFormatting sqref="S26">
    <cfRule type="cellIs" dxfId="2114" priority="12" operator="lessThan">
      <formula>0</formula>
    </cfRule>
  </conditionalFormatting>
  <conditionalFormatting sqref="S27">
    <cfRule type="cellIs" dxfId="2113" priority="11" operator="greaterThan">
      <formula>0</formula>
    </cfRule>
  </conditionalFormatting>
  <conditionalFormatting sqref="U26">
    <cfRule type="cellIs" dxfId="2112" priority="10" operator="lessThan">
      <formula>0</formula>
    </cfRule>
  </conditionalFormatting>
  <conditionalFormatting sqref="U27">
    <cfRule type="cellIs" dxfId="2111" priority="9" operator="greaterThan">
      <formula>0</formula>
    </cfRule>
  </conditionalFormatting>
  <conditionalFormatting sqref="W26">
    <cfRule type="cellIs" dxfId="2110" priority="8" operator="lessThan">
      <formula>0</formula>
    </cfRule>
  </conditionalFormatting>
  <conditionalFormatting sqref="W27">
    <cfRule type="cellIs" dxfId="2109" priority="7" operator="greaterThan">
      <formula>0</formula>
    </cfRule>
  </conditionalFormatting>
  <conditionalFormatting sqref="Y26">
    <cfRule type="cellIs" dxfId="2108" priority="6" operator="lessThan">
      <formula>0</formula>
    </cfRule>
  </conditionalFormatting>
  <conditionalFormatting sqref="Y27">
    <cfRule type="cellIs" dxfId="2107" priority="5" operator="greaterThan">
      <formula>0</formula>
    </cfRule>
  </conditionalFormatting>
  <conditionalFormatting sqref="AA26">
    <cfRule type="cellIs" dxfId="2106" priority="2" operator="lessThan">
      <formula>0</formula>
    </cfRule>
  </conditionalFormatting>
  <conditionalFormatting sqref="AA27">
    <cfRule type="cellIs" dxfId="2105" priority="1" operator="greaterThan">
      <formula>0</formula>
    </cfRule>
  </conditionalFormatting>
  <conditionalFormatting sqref="AC26">
    <cfRule type="cellIs" dxfId="2104" priority="4" operator="lessThan">
      <formula>0</formula>
    </cfRule>
  </conditionalFormatting>
  <conditionalFormatting sqref="AC27">
    <cfRule type="cellIs" dxfId="2103" priority="3" operator="greaterThan">
      <formula>0</formula>
    </cfRule>
  </conditionalFormatting>
  <hyperlinks>
    <hyperlink ref="AF3" location="ÍNDICE!A1" display="(Voltar ao Índice)" xr:uid="{2EDC8EFB-60F2-40F6-BD71-5EC66421E54B}"/>
  </hyperlinks>
  <printOptions horizontalCentered="1"/>
  <pageMargins left="0.47244094488188981" right="0.47244094488188981" top="0.6692913385826772" bottom="0.6692913385826772" header="0" footer="0"/>
  <pageSetup paperSize="9" scale="49" fitToHeight="3" orientation="landscape" verticalDpi="0" r:id="rId1"/>
  <ignoredErrors>
    <ignoredError sqref="D9:Z9 AB9:AC9"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FF823-64E3-464D-B505-AE75CCED0175}">
  <sheetPr>
    <pageSetUpPr fitToPage="1"/>
  </sheetPr>
  <dimension ref="B1:R130"/>
  <sheetViews>
    <sheetView showGridLines="0" zoomScaleNormal="100" workbookViewId="0">
      <selection activeCell="B1" sqref="B1:P1"/>
    </sheetView>
  </sheetViews>
  <sheetFormatPr defaultColWidth="9.1796875" defaultRowHeight="29.25" customHeight="1" x14ac:dyDescent="0.3"/>
  <cols>
    <col min="1" max="1" width="6.7265625" style="1" customWidth="1"/>
    <col min="2" max="2" width="16.453125" style="3" bestFit="1" customWidth="1"/>
    <col min="3" max="9" width="9.1796875" style="1"/>
    <col min="10" max="10" width="9.1796875" style="1" customWidth="1"/>
    <col min="11" max="16" width="9.1796875" style="1"/>
    <col min="17" max="17" width="6.7265625" style="1" customWidth="1"/>
    <col min="18" max="18" width="13.26953125" style="1" bestFit="1" customWidth="1"/>
    <col min="19" max="16384" width="9.1796875" style="1"/>
  </cols>
  <sheetData>
    <row r="1" spans="2:18" ht="30" customHeight="1" x14ac:dyDescent="0.3">
      <c r="B1" s="115" t="s">
        <v>333</v>
      </c>
      <c r="C1" s="115"/>
      <c r="D1" s="115"/>
      <c r="E1" s="115"/>
      <c r="F1" s="115"/>
      <c r="G1" s="115"/>
      <c r="H1" s="115"/>
      <c r="I1" s="115"/>
      <c r="J1" s="115"/>
      <c r="K1" s="115"/>
      <c r="L1" s="115"/>
      <c r="M1" s="115"/>
      <c r="N1" s="115"/>
      <c r="O1" s="115"/>
      <c r="P1" s="115"/>
    </row>
    <row r="2" spans="2:18" ht="30" customHeight="1" x14ac:dyDescent="0.3">
      <c r="B2" s="115" t="s">
        <v>405</v>
      </c>
      <c r="C2" s="115"/>
      <c r="D2" s="115"/>
      <c r="E2" s="115"/>
      <c r="F2" s="115"/>
      <c r="G2" s="115"/>
      <c r="H2" s="115"/>
      <c r="I2" s="115"/>
      <c r="J2" s="115"/>
      <c r="K2" s="115"/>
      <c r="L2" s="115"/>
      <c r="M2" s="115"/>
      <c r="N2" s="115"/>
      <c r="O2" s="115"/>
      <c r="P2" s="115"/>
    </row>
    <row r="3" spans="2:18" ht="15" customHeight="1"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18" ht="15" customHeight="1" x14ac:dyDescent="0.3">
      <c r="B4" s="127" t="s">
        <v>0</v>
      </c>
      <c r="C4" s="135">
        <v>44911</v>
      </c>
      <c r="D4" s="128"/>
      <c r="E4" s="119">
        <v>44843</v>
      </c>
      <c r="F4" s="118"/>
      <c r="G4" s="137">
        <v>44845</v>
      </c>
      <c r="H4" s="127"/>
      <c r="I4" s="135">
        <v>44833</v>
      </c>
      <c r="J4" s="128"/>
      <c r="K4" s="135">
        <v>44835</v>
      </c>
      <c r="L4" s="128"/>
      <c r="M4" s="123">
        <v>44830</v>
      </c>
      <c r="N4" s="143"/>
      <c r="O4" s="123">
        <v>45942</v>
      </c>
      <c r="P4" s="143"/>
    </row>
    <row r="5" spans="2:18" ht="15" customHeight="1" x14ac:dyDescent="0.3">
      <c r="B5" s="128"/>
      <c r="C5" s="68" t="s">
        <v>4</v>
      </c>
      <c r="D5" s="72" t="s">
        <v>5</v>
      </c>
      <c r="E5" s="72" t="s">
        <v>4</v>
      </c>
      <c r="F5" s="72" t="s">
        <v>5</v>
      </c>
      <c r="G5" s="72" t="s">
        <v>4</v>
      </c>
      <c r="H5" s="71" t="s">
        <v>5</v>
      </c>
      <c r="I5" s="72" t="s">
        <v>4</v>
      </c>
      <c r="J5" s="71" t="s">
        <v>5</v>
      </c>
      <c r="K5" s="68" t="s">
        <v>4</v>
      </c>
      <c r="L5" s="71" t="s">
        <v>5</v>
      </c>
      <c r="M5" s="75" t="s">
        <v>4</v>
      </c>
      <c r="N5" s="75" t="s">
        <v>5</v>
      </c>
      <c r="O5" s="75" t="s">
        <v>4</v>
      </c>
      <c r="P5" s="75" t="s">
        <v>5</v>
      </c>
    </row>
    <row r="6" spans="2:18" ht="24.75" customHeight="1" x14ac:dyDescent="0.3">
      <c r="B6" s="6" t="s">
        <v>1</v>
      </c>
      <c r="C6" s="16">
        <v>1591</v>
      </c>
      <c r="D6" s="23">
        <v>100</v>
      </c>
      <c r="E6" s="16">
        <v>1746</v>
      </c>
      <c r="F6" s="23">
        <v>100</v>
      </c>
      <c r="G6" s="16">
        <v>2026</v>
      </c>
      <c r="H6" s="23">
        <v>100</v>
      </c>
      <c r="I6" s="16">
        <v>2263</v>
      </c>
      <c r="J6" s="23">
        <v>100</v>
      </c>
      <c r="K6" s="16">
        <v>2391</v>
      </c>
      <c r="L6" s="23">
        <v>100</v>
      </c>
      <c r="M6" s="16">
        <v>2575</v>
      </c>
      <c r="N6" s="23">
        <v>100</v>
      </c>
      <c r="O6" s="16">
        <v>2673</v>
      </c>
      <c r="P6" s="23">
        <v>100</v>
      </c>
    </row>
    <row r="7" spans="2:18" ht="24.75" customHeight="1" x14ac:dyDescent="0.3">
      <c r="B7" s="87" t="s">
        <v>28</v>
      </c>
      <c r="C7" s="16">
        <v>1106</v>
      </c>
      <c r="D7" s="23">
        <f>C7*100/C6</f>
        <v>69.516027655562539</v>
      </c>
      <c r="E7" s="16">
        <v>1203</v>
      </c>
      <c r="F7" s="23">
        <f>E7*100/E6</f>
        <v>68.900343642611688</v>
      </c>
      <c r="G7" s="16">
        <v>1348</v>
      </c>
      <c r="H7" s="23">
        <f>G7*100/G6</f>
        <v>66.535044422507397</v>
      </c>
      <c r="I7" s="16">
        <v>1384</v>
      </c>
      <c r="J7" s="23">
        <f>I7*100/I6</f>
        <v>61.157755192222716</v>
      </c>
      <c r="K7" s="16">
        <v>1364</v>
      </c>
      <c r="L7" s="23">
        <f>K7*100/K6</f>
        <v>57.047260560434964</v>
      </c>
      <c r="M7" s="16">
        <v>1467</v>
      </c>
      <c r="N7" s="23">
        <f>M7*100/M6</f>
        <v>56.970873786407765</v>
      </c>
      <c r="O7" s="16">
        <v>1592</v>
      </c>
      <c r="P7" s="23">
        <f>O7*100/O6</f>
        <v>59.558548447437339</v>
      </c>
    </row>
    <row r="8" spans="2:18" ht="24.75" customHeight="1" x14ac:dyDescent="0.3">
      <c r="B8" s="87" t="s">
        <v>2</v>
      </c>
      <c r="C8" s="16">
        <v>10</v>
      </c>
      <c r="D8" s="23">
        <f>C8*100/C7</f>
        <v>0.9041591320072333</v>
      </c>
      <c r="E8" s="16">
        <v>13</v>
      </c>
      <c r="F8" s="23">
        <f>E8*100/E7</f>
        <v>1.0806317539484622</v>
      </c>
      <c r="G8" s="16">
        <v>22</v>
      </c>
      <c r="H8" s="23">
        <f>G8*100/G7</f>
        <v>1.6320474777448071</v>
      </c>
      <c r="I8" s="16">
        <v>24</v>
      </c>
      <c r="J8" s="23">
        <f>I8*100/I7</f>
        <v>1.7341040462427746</v>
      </c>
      <c r="K8" s="16">
        <v>27</v>
      </c>
      <c r="L8" s="23">
        <f>K8*100/K7</f>
        <v>1.9794721407624634</v>
      </c>
      <c r="M8" s="16">
        <v>15</v>
      </c>
      <c r="N8" s="23">
        <f>M8*100/M7</f>
        <v>1.0224948875255624</v>
      </c>
      <c r="O8" s="16">
        <v>16</v>
      </c>
      <c r="P8" s="23">
        <f>O8*100/O7</f>
        <v>1.0050251256281406</v>
      </c>
    </row>
    <row r="9" spans="2:18" ht="24.75" customHeight="1" x14ac:dyDescent="0.3">
      <c r="B9" s="87" t="s">
        <v>3</v>
      </c>
      <c r="C9" s="16">
        <v>5</v>
      </c>
      <c r="D9" s="23">
        <f>C9*100/C7</f>
        <v>0.45207956600361665</v>
      </c>
      <c r="E9" s="16">
        <v>17</v>
      </c>
      <c r="F9" s="23">
        <f>E9*100/E7</f>
        <v>1.4131338320864506</v>
      </c>
      <c r="G9" s="25">
        <v>17</v>
      </c>
      <c r="H9" s="23">
        <f>G9*100/G7</f>
        <v>1.2611275964391691</v>
      </c>
      <c r="I9" s="25">
        <v>55</v>
      </c>
      <c r="J9" s="23">
        <f>I9*100/I7</f>
        <v>3.9739884393063583</v>
      </c>
      <c r="K9" s="25">
        <v>30</v>
      </c>
      <c r="L9" s="23">
        <f>K9*100/K7</f>
        <v>2.1994134897360702</v>
      </c>
      <c r="M9" s="25">
        <v>37</v>
      </c>
      <c r="N9" s="23">
        <f>M9*100/M7</f>
        <v>2.5221540558963871</v>
      </c>
      <c r="O9" s="25">
        <v>17</v>
      </c>
      <c r="P9" s="23">
        <f>O9*100/O7</f>
        <v>1.0678391959798994</v>
      </c>
    </row>
    <row r="10" spans="2:18" ht="24.75" customHeight="1" x14ac:dyDescent="0.3">
      <c r="B10" s="87" t="s">
        <v>7</v>
      </c>
      <c r="C10" s="8"/>
      <c r="D10" s="8"/>
      <c r="E10" s="16">
        <v>13</v>
      </c>
      <c r="F10" s="23">
        <f>E10*100/E7</f>
        <v>1.0806317539484622</v>
      </c>
      <c r="G10" s="25">
        <v>16</v>
      </c>
      <c r="H10" s="23">
        <f>G10*100/G7</f>
        <v>1.1869436201780414</v>
      </c>
      <c r="I10" s="25">
        <v>8</v>
      </c>
      <c r="J10" s="23">
        <f>I10*100/I7</f>
        <v>0.5780346820809249</v>
      </c>
      <c r="K10" s="25">
        <v>7</v>
      </c>
      <c r="L10" s="23">
        <f>K10*100/K7</f>
        <v>0.51319648093841641</v>
      </c>
      <c r="M10" s="7"/>
      <c r="N10" s="8"/>
      <c r="O10" s="7"/>
      <c r="P10" s="8"/>
    </row>
    <row r="11" spans="2:18" ht="24.75" customHeight="1" x14ac:dyDescent="0.3">
      <c r="B11" s="87" t="s">
        <v>8</v>
      </c>
      <c r="C11" s="22">
        <v>11</v>
      </c>
      <c r="D11" s="23">
        <f>C11*100/C7</f>
        <v>0.99457504520795659</v>
      </c>
      <c r="E11" s="16">
        <v>14</v>
      </c>
      <c r="F11" s="23">
        <f>E11*100/E7</f>
        <v>1.1637572734829593</v>
      </c>
      <c r="G11" s="25">
        <v>33</v>
      </c>
      <c r="H11" s="23">
        <f>G11*100/G7</f>
        <v>2.4480712166172105</v>
      </c>
      <c r="I11" s="25">
        <v>62</v>
      </c>
      <c r="J11" s="23">
        <f>I11*100/I7</f>
        <v>4.4797687861271678</v>
      </c>
      <c r="K11" s="25">
        <v>32</v>
      </c>
      <c r="L11" s="23">
        <f>K11*100/K7</f>
        <v>2.3460410557184752</v>
      </c>
      <c r="M11" s="8"/>
      <c r="N11" s="8"/>
      <c r="O11" s="8"/>
      <c r="P11" s="8"/>
    </row>
    <row r="12" spans="2:18" ht="24.75" customHeight="1" x14ac:dyDescent="0.3">
      <c r="B12" s="87" t="s">
        <v>10</v>
      </c>
      <c r="C12" s="8"/>
      <c r="D12" s="8"/>
      <c r="E12" s="7"/>
      <c r="F12" s="8"/>
      <c r="G12" s="7"/>
      <c r="H12" s="8"/>
      <c r="I12" s="7"/>
      <c r="J12" s="8"/>
      <c r="K12" s="7"/>
      <c r="L12" s="8"/>
      <c r="M12" s="25">
        <v>41</v>
      </c>
      <c r="N12" s="23">
        <f>M12*100/M7</f>
        <v>2.7948193592365373</v>
      </c>
      <c r="O12" s="25">
        <v>114</v>
      </c>
      <c r="P12" s="23">
        <f>O12*100/O7</f>
        <v>7.1608040201005023</v>
      </c>
    </row>
    <row r="13" spans="2:18" ht="24.75" customHeight="1" x14ac:dyDescent="0.3">
      <c r="B13" s="87" t="s">
        <v>11</v>
      </c>
      <c r="C13" s="8"/>
      <c r="D13" s="8"/>
      <c r="E13" s="7"/>
      <c r="F13" s="8"/>
      <c r="G13" s="7"/>
      <c r="H13" s="8"/>
      <c r="I13" s="7"/>
      <c r="J13" s="8"/>
      <c r="K13" s="7"/>
      <c r="L13" s="8"/>
      <c r="M13" s="25">
        <v>31</v>
      </c>
      <c r="N13" s="23">
        <f>M13*100/M7</f>
        <v>2.1131561008861621</v>
      </c>
      <c r="O13" s="25">
        <v>25</v>
      </c>
      <c r="P13" s="23">
        <f>O13*100/O7</f>
        <v>1.5703517587939699</v>
      </c>
    </row>
    <row r="14" spans="2:18" ht="24.75" customHeight="1" x14ac:dyDescent="0.3">
      <c r="B14" s="87" t="s">
        <v>12</v>
      </c>
      <c r="C14" s="8"/>
      <c r="D14" s="8"/>
      <c r="E14" s="7"/>
      <c r="F14" s="8"/>
      <c r="G14" s="7"/>
      <c r="H14" s="8"/>
      <c r="I14" s="7"/>
      <c r="J14" s="8"/>
      <c r="K14" s="16">
        <v>77</v>
      </c>
      <c r="L14" s="23">
        <f>K14*100/K7</f>
        <v>5.645161290322581</v>
      </c>
      <c r="M14" s="25">
        <v>68</v>
      </c>
      <c r="N14" s="23">
        <f>M14*100/M7</f>
        <v>4.6353101567825492</v>
      </c>
      <c r="O14" s="25">
        <v>159</v>
      </c>
      <c r="P14" s="23">
        <f>O14*100/O7</f>
        <v>9.9874371859296485</v>
      </c>
    </row>
    <row r="15" spans="2:18" ht="24.75" customHeight="1" x14ac:dyDescent="0.3">
      <c r="B15" s="87" t="s">
        <v>13</v>
      </c>
      <c r="C15" s="8"/>
      <c r="D15" s="8"/>
      <c r="E15" s="7"/>
      <c r="F15" s="8"/>
      <c r="G15" s="25">
        <v>12</v>
      </c>
      <c r="H15" s="23">
        <f>G15*100/G7</f>
        <v>0.89020771513353114</v>
      </c>
      <c r="I15" s="7"/>
      <c r="J15" s="8"/>
      <c r="K15" s="16">
        <v>16</v>
      </c>
      <c r="L15" s="23">
        <f>K15*100/K7</f>
        <v>1.1730205278592376</v>
      </c>
      <c r="M15" s="7"/>
      <c r="N15" s="8"/>
      <c r="O15" s="7"/>
      <c r="P15" s="8"/>
    </row>
    <row r="16" spans="2:18" ht="24.75" customHeight="1" x14ac:dyDescent="0.3">
      <c r="B16" s="87" t="s">
        <v>14</v>
      </c>
      <c r="C16" s="8"/>
      <c r="D16" s="8"/>
      <c r="E16" s="7"/>
      <c r="F16" s="8"/>
      <c r="G16" s="8"/>
      <c r="H16" s="8"/>
      <c r="I16" s="22">
        <v>20</v>
      </c>
      <c r="J16" s="23">
        <f>I16*100/I7</f>
        <v>1.4450867052023122</v>
      </c>
      <c r="K16" s="8"/>
      <c r="L16" s="8"/>
      <c r="M16" s="8"/>
      <c r="N16" s="8"/>
      <c r="O16" s="8"/>
      <c r="P16" s="8"/>
    </row>
    <row r="17" spans="2:16" ht="24.75" customHeight="1" x14ac:dyDescent="0.3">
      <c r="B17" s="87" t="s">
        <v>16</v>
      </c>
      <c r="C17" s="8"/>
      <c r="D17" s="8"/>
      <c r="E17" s="7"/>
      <c r="F17" s="8"/>
      <c r="G17" s="8"/>
      <c r="H17" s="8"/>
      <c r="I17" s="8"/>
      <c r="J17" s="8"/>
      <c r="K17" s="22">
        <v>4</v>
      </c>
      <c r="L17" s="23">
        <f>K17*100/K7</f>
        <v>0.2932551319648094</v>
      </c>
      <c r="M17" s="8"/>
      <c r="N17" s="8"/>
      <c r="O17" s="8"/>
      <c r="P17" s="8"/>
    </row>
    <row r="18" spans="2:16" ht="24.75" customHeight="1" x14ac:dyDescent="0.3">
      <c r="B18" s="87" t="s">
        <v>15</v>
      </c>
      <c r="C18" s="16">
        <v>9</v>
      </c>
      <c r="D18" s="23">
        <f>C18*100/C7</f>
        <v>0.8137432188065099</v>
      </c>
      <c r="E18" s="16">
        <v>9</v>
      </c>
      <c r="F18" s="23">
        <f>E18*100/E7</f>
        <v>0.74812967581047385</v>
      </c>
      <c r="G18" s="25">
        <v>20</v>
      </c>
      <c r="H18" s="23">
        <f>G18*100/G7</f>
        <v>1.4836795252225519</v>
      </c>
      <c r="I18" s="25">
        <v>19</v>
      </c>
      <c r="J18" s="23">
        <f>I18*100/I7</f>
        <v>1.3728323699421965</v>
      </c>
      <c r="K18" s="25">
        <v>9</v>
      </c>
      <c r="L18" s="23">
        <f>K18*100/K7</f>
        <v>0.65982404692082108</v>
      </c>
      <c r="M18" s="25">
        <v>13</v>
      </c>
      <c r="N18" s="23">
        <f>M18*100/M7</f>
        <v>0.88616223585548737</v>
      </c>
      <c r="O18" s="25">
        <v>10</v>
      </c>
      <c r="P18" s="23">
        <f>O18*100/O7</f>
        <v>0.62814070351758799</v>
      </c>
    </row>
    <row r="19" spans="2:16" ht="24.75" customHeight="1" x14ac:dyDescent="0.3">
      <c r="B19" s="87" t="s">
        <v>25</v>
      </c>
      <c r="C19" s="7"/>
      <c r="D19" s="8"/>
      <c r="E19" s="7"/>
      <c r="F19" s="8"/>
      <c r="G19" s="8"/>
      <c r="H19" s="8"/>
      <c r="I19" s="7"/>
      <c r="J19" s="8"/>
      <c r="K19" s="16">
        <v>7</v>
      </c>
      <c r="L19" s="23">
        <f>K19*100/K7</f>
        <v>0.51319648093841641</v>
      </c>
      <c r="M19" s="7"/>
      <c r="N19" s="8"/>
      <c r="O19" s="7"/>
      <c r="P19" s="8"/>
    </row>
    <row r="20" spans="2:16" ht="24.75" customHeight="1" x14ac:dyDescent="0.3">
      <c r="B20" s="87" t="s">
        <v>19</v>
      </c>
      <c r="C20" s="16">
        <v>558</v>
      </c>
      <c r="D20" s="23">
        <f>C20*100/C7</f>
        <v>50.452079566003619</v>
      </c>
      <c r="E20" s="16">
        <v>556</v>
      </c>
      <c r="F20" s="23">
        <f>E20*100/E7</f>
        <v>46.217788861180381</v>
      </c>
      <c r="G20" s="25">
        <v>616</v>
      </c>
      <c r="H20" s="23">
        <f>G20*100/G7</f>
        <v>45.697329376854597</v>
      </c>
      <c r="I20" s="25">
        <v>411</v>
      </c>
      <c r="J20" s="23">
        <f>I20*100/I7</f>
        <v>29.696531791907514</v>
      </c>
      <c r="K20" s="25">
        <v>365</v>
      </c>
      <c r="L20" s="23">
        <f>K20*100/K7</f>
        <v>26.759530791788855</v>
      </c>
      <c r="M20" s="8"/>
      <c r="N20" s="8"/>
      <c r="O20" s="8"/>
      <c r="P20" s="8"/>
    </row>
    <row r="21" spans="2:16" ht="24.75" customHeight="1" x14ac:dyDescent="0.3">
      <c r="B21" s="88" t="s">
        <v>47</v>
      </c>
      <c r="C21" s="7"/>
      <c r="D21" s="8"/>
      <c r="E21" s="7"/>
      <c r="F21" s="8"/>
      <c r="G21" s="7"/>
      <c r="H21" s="8"/>
      <c r="I21" s="7"/>
      <c r="J21" s="8"/>
      <c r="K21" s="7"/>
      <c r="L21" s="8"/>
      <c r="M21" s="25">
        <v>564</v>
      </c>
      <c r="N21" s="23">
        <f>M21*100/M7</f>
        <v>38.445807770961146</v>
      </c>
      <c r="O21" s="25">
        <v>597</v>
      </c>
      <c r="P21" s="23">
        <f>O21*100/O7</f>
        <v>37.5</v>
      </c>
    </row>
    <row r="22" spans="2:16" ht="24.75" customHeight="1" x14ac:dyDescent="0.3">
      <c r="B22" s="87" t="s">
        <v>20</v>
      </c>
      <c r="C22" s="16">
        <v>508</v>
      </c>
      <c r="D22" s="23">
        <f>C22*100/C7</f>
        <v>45.931283905967447</v>
      </c>
      <c r="E22" s="16">
        <v>581</v>
      </c>
      <c r="F22" s="23">
        <f>E22*100/E7</f>
        <v>48.295926849542809</v>
      </c>
      <c r="G22" s="25">
        <v>612</v>
      </c>
      <c r="H22" s="23">
        <f>G22*100/G7</f>
        <v>45.40059347181009</v>
      </c>
      <c r="I22" s="16">
        <v>752</v>
      </c>
      <c r="J22" s="23">
        <f>I22*100/I7</f>
        <v>54.335260115606935</v>
      </c>
      <c r="K22" s="16">
        <v>781</v>
      </c>
      <c r="L22" s="23">
        <f>K22*100/K7</f>
        <v>57.258064516129032</v>
      </c>
      <c r="M22" s="16">
        <v>681</v>
      </c>
      <c r="N22" s="23">
        <f>M22*100/M7</f>
        <v>46.421267893660534</v>
      </c>
      <c r="O22" s="16">
        <v>646</v>
      </c>
      <c r="P22" s="23">
        <f>O22*100/O7</f>
        <v>40.577889447236181</v>
      </c>
    </row>
    <row r="23" spans="2:16" ht="24.75" customHeight="1" x14ac:dyDescent="0.3">
      <c r="B23" s="87" t="s">
        <v>22</v>
      </c>
      <c r="C23" s="8"/>
      <c r="D23" s="8"/>
      <c r="E23" s="7"/>
      <c r="F23" s="8"/>
      <c r="G23" s="7"/>
      <c r="H23" s="8"/>
      <c r="I23" s="16">
        <v>33</v>
      </c>
      <c r="J23" s="23">
        <f>I23*100/I7</f>
        <v>2.3843930635838149</v>
      </c>
      <c r="K23" s="25">
        <v>9</v>
      </c>
      <c r="L23" s="23">
        <f>K23*100/K7</f>
        <v>0.65982404692082108</v>
      </c>
      <c r="M23" s="25">
        <v>17</v>
      </c>
      <c r="N23" s="23">
        <f>M23*100/M7</f>
        <v>1.1588275391956373</v>
      </c>
      <c r="O23" s="25">
        <v>8</v>
      </c>
      <c r="P23" s="23">
        <f>O23*100/O7</f>
        <v>0.50251256281407031</v>
      </c>
    </row>
    <row r="24" spans="2:16" ht="24.75" customHeight="1" x14ac:dyDescent="0.3">
      <c r="B24" s="6" t="s">
        <v>24</v>
      </c>
      <c r="C24" s="22">
        <v>5</v>
      </c>
      <c r="D24" s="23">
        <f>C24*100/C7</f>
        <v>0.45207956600361665</v>
      </c>
      <c r="E24" s="7"/>
      <c r="F24" s="8"/>
      <c r="G24" s="8"/>
      <c r="H24" s="8"/>
      <c r="I24" s="8"/>
      <c r="J24" s="8"/>
      <c r="K24" s="8"/>
      <c r="L24" s="8"/>
      <c r="M24" s="8"/>
      <c r="N24" s="8"/>
      <c r="O24" s="8"/>
      <c r="P24" s="8"/>
    </row>
    <row r="25" spans="2:16" ht="3.75" customHeight="1" x14ac:dyDescent="0.3">
      <c r="B25" s="13"/>
      <c r="C25" s="14"/>
      <c r="D25" s="14"/>
      <c r="E25" s="14"/>
      <c r="F25" s="14"/>
      <c r="G25" s="14"/>
      <c r="H25" s="14"/>
      <c r="I25" s="14"/>
      <c r="J25" s="14"/>
      <c r="K25" s="14"/>
      <c r="L25" s="14"/>
      <c r="M25" s="14"/>
      <c r="N25" s="14"/>
      <c r="O25" s="14"/>
      <c r="P25" s="14"/>
    </row>
    <row r="26" spans="2:16" ht="14.25" customHeight="1" x14ac:dyDescent="0.3">
      <c r="B26" s="6" t="s">
        <v>438</v>
      </c>
    </row>
    <row r="27" spans="2:16" ht="14.25" customHeight="1" x14ac:dyDescent="0.3">
      <c r="C27" s="19"/>
      <c r="E27" s="19"/>
      <c r="G27" s="19"/>
      <c r="I27" s="19"/>
      <c r="K27" s="19"/>
      <c r="M27" s="19"/>
      <c r="O27" s="19"/>
    </row>
    <row r="28" spans="2:16" ht="30" customHeight="1" x14ac:dyDescent="0.3">
      <c r="B28" s="115" t="s">
        <v>239</v>
      </c>
      <c r="C28" s="115"/>
      <c r="D28" s="115"/>
      <c r="E28" s="115"/>
      <c r="F28" s="115"/>
      <c r="G28" s="115"/>
      <c r="H28" s="115"/>
      <c r="I28" s="115"/>
      <c r="J28" s="115"/>
      <c r="K28" s="115"/>
      <c r="L28" s="115"/>
      <c r="M28" s="115"/>
      <c r="N28" s="115"/>
      <c r="O28" s="115"/>
      <c r="P28" s="115"/>
    </row>
    <row r="29" spans="2:16" ht="15" customHeight="1" x14ac:dyDescent="0.3">
      <c r="B29" s="15" t="s">
        <v>27</v>
      </c>
      <c r="C29" s="125">
        <v>2001</v>
      </c>
      <c r="D29" s="126"/>
      <c r="E29" s="129">
        <v>2005</v>
      </c>
      <c r="F29" s="130"/>
      <c r="G29" s="125">
        <v>2009</v>
      </c>
      <c r="H29" s="126"/>
      <c r="I29" s="129">
        <v>2013</v>
      </c>
      <c r="J29" s="126"/>
      <c r="K29" s="129">
        <v>2017</v>
      </c>
      <c r="L29" s="126"/>
      <c r="M29" s="125">
        <v>2021</v>
      </c>
      <c r="N29" s="130"/>
      <c r="O29" s="125">
        <v>2025</v>
      </c>
      <c r="P29" s="130"/>
    </row>
    <row r="30" spans="2:16" ht="15" customHeight="1" x14ac:dyDescent="0.3">
      <c r="B30" s="134" t="s">
        <v>0</v>
      </c>
      <c r="C30" s="132">
        <v>44911</v>
      </c>
      <c r="D30" s="128"/>
      <c r="E30" s="119">
        <v>44843</v>
      </c>
      <c r="F30" s="118"/>
      <c r="G30" s="137">
        <v>44845</v>
      </c>
      <c r="H30" s="127"/>
      <c r="I30" s="135">
        <v>44833</v>
      </c>
      <c r="J30" s="128"/>
      <c r="K30" s="135">
        <v>44835</v>
      </c>
      <c r="L30" s="128"/>
      <c r="M30" s="123">
        <v>44830</v>
      </c>
      <c r="N30" s="143"/>
      <c r="O30" s="123">
        <v>45942</v>
      </c>
      <c r="P30" s="143"/>
    </row>
    <row r="31" spans="2:16" ht="15" customHeight="1" x14ac:dyDescent="0.3">
      <c r="B31" s="133"/>
      <c r="C31" s="74" t="s">
        <v>4</v>
      </c>
      <c r="D31" s="72" t="s">
        <v>5</v>
      </c>
      <c r="E31" s="72" t="s">
        <v>4</v>
      </c>
      <c r="F31" s="72" t="s">
        <v>5</v>
      </c>
      <c r="G31" s="72" t="s">
        <v>4</v>
      </c>
      <c r="H31" s="71" t="s">
        <v>5</v>
      </c>
      <c r="I31" s="72" t="s">
        <v>4</v>
      </c>
      <c r="J31" s="71" t="s">
        <v>5</v>
      </c>
      <c r="K31" s="68" t="s">
        <v>4</v>
      </c>
      <c r="L31" s="71" t="s">
        <v>5</v>
      </c>
      <c r="M31" s="68" t="s">
        <v>4</v>
      </c>
      <c r="N31" s="71" t="s">
        <v>5</v>
      </c>
      <c r="O31" s="68" t="s">
        <v>4</v>
      </c>
      <c r="P31" s="71" t="s">
        <v>5</v>
      </c>
    </row>
    <row r="32" spans="2:16" ht="24.75" customHeight="1" x14ac:dyDescent="0.3">
      <c r="B32" s="10" t="s">
        <v>1</v>
      </c>
      <c r="C32" s="16">
        <v>2920</v>
      </c>
      <c r="D32" s="23">
        <v>100</v>
      </c>
      <c r="E32" s="16">
        <v>3256</v>
      </c>
      <c r="F32" s="23">
        <v>100</v>
      </c>
      <c r="G32" s="16">
        <v>3515</v>
      </c>
      <c r="H32" s="23">
        <v>100</v>
      </c>
      <c r="I32" s="16">
        <v>3589</v>
      </c>
      <c r="J32" s="23">
        <v>100</v>
      </c>
      <c r="K32" s="16">
        <v>3726</v>
      </c>
      <c r="L32" s="23">
        <v>100</v>
      </c>
      <c r="M32" s="16">
        <v>3708</v>
      </c>
      <c r="N32" s="23">
        <v>100</v>
      </c>
      <c r="O32" s="16">
        <v>3601</v>
      </c>
      <c r="P32" s="23">
        <v>100</v>
      </c>
    </row>
    <row r="33" spans="2:16" ht="24.75" customHeight="1" x14ac:dyDescent="0.3">
      <c r="B33" s="11" t="s">
        <v>28</v>
      </c>
      <c r="C33" s="16">
        <v>2090</v>
      </c>
      <c r="D33" s="23">
        <f>C33*100/C32</f>
        <v>71.575342465753423</v>
      </c>
      <c r="E33" s="16">
        <v>2294</v>
      </c>
      <c r="F33" s="23">
        <f>E33*100/E32</f>
        <v>70.454545454545453</v>
      </c>
      <c r="G33" s="16">
        <v>2301</v>
      </c>
      <c r="H33" s="23">
        <f>G33*100/G32</f>
        <v>65.462304409672825</v>
      </c>
      <c r="I33" s="16">
        <v>2124</v>
      </c>
      <c r="J33" s="23">
        <f>I33*100/I32</f>
        <v>59.180830314850937</v>
      </c>
      <c r="K33" s="16">
        <v>2104</v>
      </c>
      <c r="L33" s="23">
        <f>K33*100/K32</f>
        <v>56.468062265163717</v>
      </c>
      <c r="M33" s="16">
        <v>2008</v>
      </c>
      <c r="N33" s="23">
        <f>M33*100/M32</f>
        <v>54.153182308522112</v>
      </c>
      <c r="O33" s="16">
        <v>2374</v>
      </c>
      <c r="P33" s="23">
        <f>O33*100/O32</f>
        <v>65.926131630102745</v>
      </c>
    </row>
    <row r="34" spans="2:16" ht="24.75" customHeight="1" x14ac:dyDescent="0.3">
      <c r="B34" s="11" t="s">
        <v>2</v>
      </c>
      <c r="C34" s="16">
        <v>6</v>
      </c>
      <c r="D34" s="23">
        <f>C34*100/C33</f>
        <v>0.28708133971291866</v>
      </c>
      <c r="E34" s="16">
        <v>18</v>
      </c>
      <c r="F34" s="23">
        <f>E34*100/E33</f>
        <v>0.78465562336530081</v>
      </c>
      <c r="G34" s="16">
        <v>24</v>
      </c>
      <c r="H34" s="23">
        <f>G34*100/G33</f>
        <v>1.0430247718383312</v>
      </c>
      <c r="I34" s="16">
        <v>30</v>
      </c>
      <c r="J34" s="23">
        <f>I34*100/I33</f>
        <v>1.4124293785310735</v>
      </c>
      <c r="K34" s="16">
        <v>17</v>
      </c>
      <c r="L34" s="23">
        <f>K34*100/K33</f>
        <v>0.80798479087452468</v>
      </c>
      <c r="M34" s="16">
        <v>22</v>
      </c>
      <c r="N34" s="23">
        <f>M34*100/M33</f>
        <v>1.095617529880478</v>
      </c>
      <c r="O34" s="16">
        <v>27</v>
      </c>
      <c r="P34" s="23">
        <f>O34*100/O33</f>
        <v>1.1373209772535804</v>
      </c>
    </row>
    <row r="35" spans="2:16" ht="24.75" customHeight="1" x14ac:dyDescent="0.3">
      <c r="B35" s="6" t="s">
        <v>3</v>
      </c>
      <c r="C35" s="16">
        <v>27</v>
      </c>
      <c r="D35" s="23">
        <f>C35*100/C33</f>
        <v>1.2918660287081341</v>
      </c>
      <c r="E35" s="16">
        <v>21</v>
      </c>
      <c r="F35" s="23">
        <f>E35*100/E33</f>
        <v>0.91543156059285091</v>
      </c>
      <c r="G35" s="25">
        <v>19</v>
      </c>
      <c r="H35" s="23">
        <f>G35*100/G33</f>
        <v>0.82572794437201213</v>
      </c>
      <c r="I35" s="25">
        <v>53</v>
      </c>
      <c r="J35" s="23">
        <f>I35*100/I33</f>
        <v>2.4952919020715632</v>
      </c>
      <c r="K35" s="25">
        <v>37</v>
      </c>
      <c r="L35" s="23">
        <f>K35*100/K33</f>
        <v>1.7585551330798479</v>
      </c>
      <c r="M35" s="25">
        <v>26</v>
      </c>
      <c r="N35" s="23">
        <f>M35*100/M33</f>
        <v>1.2948207171314741</v>
      </c>
      <c r="O35" s="25">
        <v>27</v>
      </c>
      <c r="P35" s="23">
        <f>O35*100/O33</f>
        <v>1.1373209772535804</v>
      </c>
    </row>
    <row r="36" spans="2:16" ht="24.75" customHeight="1" x14ac:dyDescent="0.3">
      <c r="B36" s="11" t="s">
        <v>7</v>
      </c>
      <c r="C36" s="8"/>
      <c r="D36" s="8"/>
      <c r="E36" s="16">
        <v>7</v>
      </c>
      <c r="F36" s="23">
        <f>E36*100/E33</f>
        <v>0.3051438535309503</v>
      </c>
      <c r="G36" s="25">
        <v>13</v>
      </c>
      <c r="H36" s="23">
        <f>G36*100/G33</f>
        <v>0.56497175141242939</v>
      </c>
      <c r="I36" s="25">
        <v>14</v>
      </c>
      <c r="J36" s="23">
        <f>I36*100/I33</f>
        <v>0.6591337099811676</v>
      </c>
      <c r="K36" s="25">
        <v>11</v>
      </c>
      <c r="L36" s="23">
        <f>K36*100/K33</f>
        <v>0.52281368821292773</v>
      </c>
      <c r="M36" s="7"/>
      <c r="N36" s="8"/>
      <c r="O36" s="7"/>
      <c r="P36" s="8"/>
    </row>
    <row r="37" spans="2:16" ht="24.75" customHeight="1" x14ac:dyDescent="0.3">
      <c r="B37" s="12" t="s">
        <v>8</v>
      </c>
      <c r="C37" s="22">
        <v>17</v>
      </c>
      <c r="D37" s="23">
        <f>C37*100/C33</f>
        <v>0.8133971291866029</v>
      </c>
      <c r="E37" s="16">
        <v>14</v>
      </c>
      <c r="F37" s="23">
        <f>E37*100/E33</f>
        <v>0.61028770706190061</v>
      </c>
      <c r="G37" s="25">
        <v>71</v>
      </c>
      <c r="H37" s="23">
        <f>G37*100/G33</f>
        <v>3.0856149500217298</v>
      </c>
      <c r="I37" s="25">
        <v>312</v>
      </c>
      <c r="J37" s="23">
        <f>I37*100/I33</f>
        <v>14.689265536723164</v>
      </c>
      <c r="K37" s="25">
        <v>42</v>
      </c>
      <c r="L37" s="23">
        <f>K37*100/K33</f>
        <v>1.9961977186311788</v>
      </c>
      <c r="M37" s="8"/>
      <c r="N37" s="8"/>
      <c r="O37" s="8"/>
      <c r="P37" s="8"/>
    </row>
    <row r="38" spans="2:16" ht="24.75" customHeight="1" x14ac:dyDescent="0.3">
      <c r="B38" s="12" t="s">
        <v>10</v>
      </c>
      <c r="C38" s="8"/>
      <c r="D38" s="8"/>
      <c r="E38" s="7"/>
      <c r="F38" s="8"/>
      <c r="G38" s="7"/>
      <c r="H38" s="8"/>
      <c r="I38" s="7"/>
      <c r="J38" s="8"/>
      <c r="K38" s="7"/>
      <c r="L38" s="8"/>
      <c r="M38" s="25">
        <v>53</v>
      </c>
      <c r="N38" s="23">
        <f>M38*100/M33</f>
        <v>2.6394422310756971</v>
      </c>
      <c r="O38" s="25">
        <v>438</v>
      </c>
      <c r="P38" s="23">
        <f>O38*100/O33</f>
        <v>18.449873631002529</v>
      </c>
    </row>
    <row r="39" spans="2:16" ht="24.75" customHeight="1" x14ac:dyDescent="0.3">
      <c r="B39" s="11" t="s">
        <v>11</v>
      </c>
      <c r="C39" s="8"/>
      <c r="D39" s="8"/>
      <c r="E39" s="7"/>
      <c r="F39" s="8"/>
      <c r="G39" s="7"/>
      <c r="H39" s="8"/>
      <c r="I39" s="7"/>
      <c r="J39" s="8"/>
      <c r="K39" s="7"/>
      <c r="L39" s="8"/>
      <c r="M39" s="25">
        <v>20</v>
      </c>
      <c r="N39" s="23">
        <f>M39*100/M33</f>
        <v>0.99601593625498008</v>
      </c>
      <c r="O39" s="25">
        <v>13</v>
      </c>
      <c r="P39" s="23">
        <f>O39*100/O33</f>
        <v>0.54759898904802018</v>
      </c>
    </row>
    <row r="40" spans="2:16" ht="24.75" customHeight="1" x14ac:dyDescent="0.3">
      <c r="B40" s="12" t="s">
        <v>12</v>
      </c>
      <c r="C40" s="8"/>
      <c r="D40" s="8"/>
      <c r="E40" s="7"/>
      <c r="F40" s="8"/>
      <c r="G40" s="7"/>
      <c r="H40" s="8"/>
      <c r="I40" s="7"/>
      <c r="J40" s="8"/>
      <c r="K40" s="16">
        <v>82</v>
      </c>
      <c r="L40" s="23">
        <f>K40*100/K33</f>
        <v>3.8973384030418252</v>
      </c>
      <c r="M40" s="25">
        <v>53</v>
      </c>
      <c r="N40" s="23">
        <f>M40*100/M33</f>
        <v>2.6394422310756971</v>
      </c>
      <c r="O40" s="25">
        <v>96</v>
      </c>
      <c r="P40" s="23">
        <f>O40*100/O33</f>
        <v>4.0438079191238412</v>
      </c>
    </row>
    <row r="41" spans="2:16" ht="24.75" customHeight="1" x14ac:dyDescent="0.3">
      <c r="B41" s="11" t="s">
        <v>13</v>
      </c>
      <c r="C41" s="8"/>
      <c r="D41" s="8"/>
      <c r="E41" s="7"/>
      <c r="F41" s="8"/>
      <c r="G41" s="25">
        <v>22</v>
      </c>
      <c r="H41" s="23">
        <f>G41*100/G33</f>
        <v>0.95610604085180362</v>
      </c>
      <c r="I41" s="7"/>
      <c r="J41" s="8"/>
      <c r="K41" s="22">
        <v>14</v>
      </c>
      <c r="L41" s="23">
        <f>K41*100/K33</f>
        <v>0.66539923954372626</v>
      </c>
      <c r="M41" s="7"/>
      <c r="N41" s="8"/>
      <c r="O41" s="7"/>
      <c r="P41" s="8"/>
    </row>
    <row r="42" spans="2:16" ht="24.75" customHeight="1" x14ac:dyDescent="0.3">
      <c r="B42" s="6" t="s">
        <v>14</v>
      </c>
      <c r="C42" s="8"/>
      <c r="D42" s="8"/>
      <c r="E42" s="7"/>
      <c r="F42" s="8"/>
      <c r="G42" s="8"/>
      <c r="H42" s="8"/>
      <c r="I42" s="22">
        <v>33</v>
      </c>
      <c r="J42" s="23">
        <f>I42*100/I33</f>
        <v>1.5536723163841808</v>
      </c>
      <c r="K42" s="8"/>
      <c r="L42" s="8"/>
      <c r="M42" s="8"/>
      <c r="N42" s="8"/>
      <c r="O42" s="8"/>
      <c r="P42" s="8"/>
    </row>
    <row r="43" spans="2:16" ht="24.75" customHeight="1" x14ac:dyDescent="0.3">
      <c r="B43" s="12" t="s">
        <v>15</v>
      </c>
      <c r="C43" s="16">
        <v>7</v>
      </c>
      <c r="D43" s="23">
        <f>C43*100/C33</f>
        <v>0.3349282296650718</v>
      </c>
      <c r="E43" s="16">
        <v>14</v>
      </c>
      <c r="F43" s="23">
        <f>E43*100/E33</f>
        <v>0.61028770706190061</v>
      </c>
      <c r="G43" s="25">
        <v>20</v>
      </c>
      <c r="H43" s="23">
        <f>G43*100/G33</f>
        <v>0.86918730986527593</v>
      </c>
      <c r="I43" s="25">
        <v>21</v>
      </c>
      <c r="J43" s="23">
        <f>I43*100/I33</f>
        <v>0.98870056497175141</v>
      </c>
      <c r="K43" s="25">
        <v>3</v>
      </c>
      <c r="L43" s="23">
        <f>K43*100/K33</f>
        <v>0.14258555133079848</v>
      </c>
      <c r="M43" s="25">
        <v>6</v>
      </c>
      <c r="N43" s="23">
        <f>M43*100/M33</f>
        <v>0.29880478087649404</v>
      </c>
      <c r="O43" s="25">
        <v>7</v>
      </c>
      <c r="P43" s="23">
        <f>O43*100/O33</f>
        <v>0.29486099410278011</v>
      </c>
    </row>
    <row r="44" spans="2:16" ht="24.75" customHeight="1" x14ac:dyDescent="0.3">
      <c r="B44" s="11" t="s">
        <v>16</v>
      </c>
      <c r="C44" s="7"/>
      <c r="D44" s="8"/>
      <c r="E44" s="7"/>
      <c r="F44" s="8"/>
      <c r="G44" s="7"/>
      <c r="H44" s="8"/>
      <c r="I44" s="7"/>
      <c r="J44" s="8"/>
      <c r="K44" s="22">
        <v>6</v>
      </c>
      <c r="L44" s="23">
        <f>K44*100/K33</f>
        <v>0.28517110266159695</v>
      </c>
      <c r="M44" s="7"/>
      <c r="N44" s="8"/>
      <c r="O44" s="7"/>
      <c r="P44" s="8"/>
    </row>
    <row r="45" spans="2:16" ht="24.75" customHeight="1" x14ac:dyDescent="0.3">
      <c r="B45" s="12" t="s">
        <v>25</v>
      </c>
      <c r="C45" s="7"/>
      <c r="D45" s="8"/>
      <c r="E45" s="7"/>
      <c r="F45" s="8"/>
      <c r="G45" s="8"/>
      <c r="H45" s="8"/>
      <c r="I45" s="7"/>
      <c r="J45" s="8"/>
      <c r="K45" s="16">
        <v>10</v>
      </c>
      <c r="L45" s="23">
        <f>K45*100/K33</f>
        <v>0.47528517110266161</v>
      </c>
      <c r="M45" s="7"/>
      <c r="N45" s="8"/>
      <c r="O45" s="7"/>
      <c r="P45" s="8"/>
    </row>
    <row r="46" spans="2:16" ht="24.75" customHeight="1" x14ac:dyDescent="0.3">
      <c r="B46" s="12" t="s">
        <v>19</v>
      </c>
      <c r="C46" s="16">
        <v>1385</v>
      </c>
      <c r="D46" s="23">
        <f>C46*100/C33</f>
        <v>66.267942583732051</v>
      </c>
      <c r="E46" s="16">
        <v>1521</v>
      </c>
      <c r="F46" s="23">
        <f>E46*100/E33</f>
        <v>66.303400174367923</v>
      </c>
      <c r="G46" s="25">
        <v>1157</v>
      </c>
      <c r="H46" s="23">
        <f>G46*100/G33</f>
        <v>50.282485875706215</v>
      </c>
      <c r="I46" s="25">
        <v>736</v>
      </c>
      <c r="J46" s="23">
        <f>I46*100/I33</f>
        <v>34.651600753295668</v>
      </c>
      <c r="K46" s="25">
        <v>755</v>
      </c>
      <c r="L46" s="23">
        <f>K46*100/K33</f>
        <v>35.884030418250951</v>
      </c>
      <c r="M46" s="8"/>
      <c r="N46" s="8"/>
      <c r="O46" s="8"/>
      <c r="P46" s="8"/>
    </row>
    <row r="47" spans="2:16" ht="24.75" customHeight="1" x14ac:dyDescent="0.3">
      <c r="B47" s="64" t="s">
        <v>47</v>
      </c>
      <c r="C47" s="7"/>
      <c r="D47" s="8"/>
      <c r="E47" s="7"/>
      <c r="F47" s="8"/>
      <c r="G47" s="7"/>
      <c r="H47" s="8"/>
      <c r="I47" s="7"/>
      <c r="J47" s="8"/>
      <c r="K47" s="7"/>
      <c r="L47" s="8"/>
      <c r="M47" s="25">
        <v>693</v>
      </c>
      <c r="N47" s="23">
        <f>M47*100/M33</f>
        <v>34.511952191235061</v>
      </c>
      <c r="O47" s="25">
        <v>758</v>
      </c>
      <c r="P47" s="23">
        <f>O47*100/O33</f>
        <v>31.929233361415331</v>
      </c>
    </row>
    <row r="48" spans="2:16" ht="24.75" customHeight="1" x14ac:dyDescent="0.3">
      <c r="B48" s="12" t="s">
        <v>20</v>
      </c>
      <c r="C48" s="16">
        <v>635</v>
      </c>
      <c r="D48" s="23">
        <f>C48*100/C33</f>
        <v>30.382775119617225</v>
      </c>
      <c r="E48" s="16">
        <v>699</v>
      </c>
      <c r="F48" s="23">
        <f>E48*100/E33</f>
        <v>30.470793374019181</v>
      </c>
      <c r="G48" s="25">
        <v>975</v>
      </c>
      <c r="H48" s="23">
        <f>G48*100/G33</f>
        <v>42.372881355932201</v>
      </c>
      <c r="I48" s="16">
        <v>869</v>
      </c>
      <c r="J48" s="23">
        <f>I48*100/I33</f>
        <v>40.913370998116761</v>
      </c>
      <c r="K48" s="16">
        <v>1107</v>
      </c>
      <c r="L48" s="23">
        <f>K48*100/K33</f>
        <v>52.614068441064639</v>
      </c>
      <c r="M48" s="16">
        <v>1131</v>
      </c>
      <c r="N48" s="23">
        <f>M48*100/M33</f>
        <v>56.32470119521912</v>
      </c>
      <c r="O48" s="16">
        <v>1003</v>
      </c>
      <c r="P48" s="23">
        <f>O48*100/O33</f>
        <v>42.24936815501264</v>
      </c>
    </row>
    <row r="49" spans="2:16" ht="24.75" customHeight="1" x14ac:dyDescent="0.3">
      <c r="B49" s="12" t="s">
        <v>22</v>
      </c>
      <c r="C49" s="8"/>
      <c r="D49" s="8"/>
      <c r="E49" s="7"/>
      <c r="F49" s="8"/>
      <c r="G49" s="7"/>
      <c r="H49" s="8"/>
      <c r="I49" s="16">
        <v>56</v>
      </c>
      <c r="J49" s="23">
        <f>I49*100/I33</f>
        <v>2.6365348399246704</v>
      </c>
      <c r="K49" s="25">
        <v>20</v>
      </c>
      <c r="L49" s="23">
        <f>K49*100/K33</f>
        <v>0.95057034220532322</v>
      </c>
      <c r="M49" s="25">
        <v>4</v>
      </c>
      <c r="N49" s="23">
        <f>M49*100/M33</f>
        <v>0.19920318725099601</v>
      </c>
      <c r="O49" s="25">
        <v>5</v>
      </c>
      <c r="P49" s="23">
        <f>O49*100/O33</f>
        <v>0.21061499578770007</v>
      </c>
    </row>
    <row r="50" spans="2:16" ht="24.75" customHeight="1" x14ac:dyDescent="0.3">
      <c r="B50" s="12" t="s">
        <v>24</v>
      </c>
      <c r="C50" s="22">
        <v>13</v>
      </c>
      <c r="D50" s="23">
        <f>C50*100/C33</f>
        <v>0.62200956937799046</v>
      </c>
      <c r="E50" s="7"/>
      <c r="F50" s="8"/>
      <c r="G50" s="8"/>
      <c r="H50" s="8"/>
      <c r="I50" s="8"/>
      <c r="J50" s="8"/>
      <c r="K50" s="8"/>
      <c r="L50" s="8"/>
      <c r="M50" s="8"/>
      <c r="N50" s="8"/>
      <c r="O50" s="8"/>
      <c r="P50" s="8"/>
    </row>
    <row r="51" spans="2:16" ht="3.75" customHeight="1" x14ac:dyDescent="0.3">
      <c r="B51" s="13"/>
      <c r="C51" s="14"/>
      <c r="D51" s="14"/>
      <c r="E51" s="14"/>
      <c r="F51" s="14"/>
      <c r="G51" s="14"/>
      <c r="H51" s="14"/>
      <c r="I51" s="14"/>
      <c r="J51" s="14"/>
      <c r="K51" s="14"/>
      <c r="L51" s="14"/>
      <c r="M51" s="14"/>
      <c r="N51" s="14"/>
      <c r="O51" s="14"/>
      <c r="P51" s="14"/>
    </row>
    <row r="52" spans="2:16" ht="14.25" customHeight="1" x14ac:dyDescent="0.3">
      <c r="B52" s="6" t="s">
        <v>438</v>
      </c>
    </row>
    <row r="53" spans="2:16" ht="14.25" customHeight="1" x14ac:dyDescent="0.3">
      <c r="B53" s="4"/>
    </row>
    <row r="54" spans="2:16" ht="30" customHeight="1" x14ac:dyDescent="0.3">
      <c r="B54" s="115" t="s">
        <v>240</v>
      </c>
      <c r="C54" s="115"/>
      <c r="D54" s="115"/>
      <c r="E54" s="115"/>
      <c r="F54" s="115"/>
      <c r="G54" s="115"/>
      <c r="H54" s="115"/>
      <c r="I54" s="115"/>
      <c r="J54" s="115"/>
      <c r="K54" s="115"/>
      <c r="L54" s="115"/>
      <c r="M54" s="115"/>
      <c r="N54" s="115"/>
      <c r="O54" s="115"/>
      <c r="P54" s="115"/>
    </row>
    <row r="55" spans="2:16" ht="15" customHeight="1" x14ac:dyDescent="0.3">
      <c r="B55" s="15" t="s">
        <v>27</v>
      </c>
      <c r="C55" s="125">
        <v>2001</v>
      </c>
      <c r="D55" s="126"/>
      <c r="E55" s="129">
        <v>2005</v>
      </c>
      <c r="F55" s="130"/>
      <c r="G55" s="125">
        <v>2009</v>
      </c>
      <c r="H55" s="126"/>
      <c r="I55" s="129">
        <v>2013</v>
      </c>
      <c r="J55" s="126"/>
      <c r="K55" s="129">
        <v>2017</v>
      </c>
      <c r="L55" s="126"/>
      <c r="M55" s="125">
        <v>2021</v>
      </c>
      <c r="N55" s="130"/>
      <c r="O55" s="125">
        <v>2025</v>
      </c>
      <c r="P55" s="130"/>
    </row>
    <row r="56" spans="2:16" ht="15" customHeight="1" x14ac:dyDescent="0.3">
      <c r="B56" s="134" t="s">
        <v>0</v>
      </c>
      <c r="C56" s="132">
        <v>44911</v>
      </c>
      <c r="D56" s="128"/>
      <c r="E56" s="119">
        <v>44843</v>
      </c>
      <c r="F56" s="118"/>
      <c r="G56" s="137">
        <v>44845</v>
      </c>
      <c r="H56" s="127"/>
      <c r="I56" s="135">
        <v>44833</v>
      </c>
      <c r="J56" s="128"/>
      <c r="K56" s="135">
        <v>44835</v>
      </c>
      <c r="L56" s="128"/>
      <c r="M56" s="123">
        <v>44830</v>
      </c>
      <c r="N56" s="143"/>
      <c r="O56" s="123">
        <v>45942</v>
      </c>
      <c r="P56" s="143"/>
    </row>
    <row r="57" spans="2:16" ht="15" customHeight="1" x14ac:dyDescent="0.3">
      <c r="B57" s="133"/>
      <c r="C57" s="74" t="s">
        <v>4</v>
      </c>
      <c r="D57" s="72" t="s">
        <v>5</v>
      </c>
      <c r="E57" s="72" t="s">
        <v>4</v>
      </c>
      <c r="F57" s="72" t="s">
        <v>5</v>
      </c>
      <c r="G57" s="72" t="s">
        <v>4</v>
      </c>
      <c r="H57" s="71" t="s">
        <v>5</v>
      </c>
      <c r="I57" s="72" t="s">
        <v>4</v>
      </c>
      <c r="J57" s="71" t="s">
        <v>5</v>
      </c>
      <c r="K57" s="68" t="s">
        <v>4</v>
      </c>
      <c r="L57" s="71" t="s">
        <v>5</v>
      </c>
      <c r="M57" s="68" t="s">
        <v>4</v>
      </c>
      <c r="N57" s="71" t="s">
        <v>5</v>
      </c>
      <c r="O57" s="68" t="s">
        <v>4</v>
      </c>
      <c r="P57" s="71" t="s">
        <v>5</v>
      </c>
    </row>
    <row r="58" spans="2:16" ht="24.75" customHeight="1" x14ac:dyDescent="0.3">
      <c r="B58" s="6" t="s">
        <v>1</v>
      </c>
      <c r="C58" s="16">
        <v>10336</v>
      </c>
      <c r="D58" s="23">
        <v>100</v>
      </c>
      <c r="E58" s="16">
        <v>10830</v>
      </c>
      <c r="F58" s="23">
        <v>100</v>
      </c>
      <c r="G58" s="16">
        <v>11275</v>
      </c>
      <c r="H58" s="23">
        <v>100</v>
      </c>
      <c r="I58" s="16">
        <v>11241</v>
      </c>
      <c r="J58" s="23">
        <v>100</v>
      </c>
      <c r="K58" s="16">
        <v>11099</v>
      </c>
      <c r="L58" s="23">
        <v>100</v>
      </c>
      <c r="M58" s="16">
        <v>10775</v>
      </c>
      <c r="N58" s="23">
        <v>100</v>
      </c>
      <c r="O58" s="16">
        <v>10384</v>
      </c>
      <c r="P58" s="23">
        <v>100</v>
      </c>
    </row>
    <row r="59" spans="2:16" ht="24.75" customHeight="1" x14ac:dyDescent="0.3">
      <c r="B59" s="87" t="s">
        <v>28</v>
      </c>
      <c r="C59" s="16">
        <v>6755</v>
      </c>
      <c r="D59" s="23">
        <f>C59*100/C58</f>
        <v>65.35410216718266</v>
      </c>
      <c r="E59" s="16">
        <v>6603</v>
      </c>
      <c r="F59" s="23">
        <f>E59*100/E58</f>
        <v>60.969529085872573</v>
      </c>
      <c r="G59" s="16">
        <v>6200</v>
      </c>
      <c r="H59" s="23">
        <f>G59*100/G58</f>
        <v>54.988913525498894</v>
      </c>
      <c r="I59" s="16">
        <v>5775</v>
      </c>
      <c r="J59" s="23">
        <f>I59*100/I58</f>
        <v>51.374432879637041</v>
      </c>
      <c r="K59" s="16">
        <v>6056</v>
      </c>
      <c r="L59" s="23">
        <f>K59*100/K58</f>
        <v>54.563474186863679</v>
      </c>
      <c r="M59" s="16">
        <v>5738</v>
      </c>
      <c r="N59" s="23">
        <f>M59*100/M58</f>
        <v>53.252900232018561</v>
      </c>
      <c r="O59" s="16">
        <v>5953</v>
      </c>
      <c r="P59" s="23">
        <f>O59*100/O58</f>
        <v>57.328582434514637</v>
      </c>
    </row>
    <row r="60" spans="2:16" ht="24.75" customHeight="1" x14ac:dyDescent="0.3">
      <c r="B60" s="87" t="s">
        <v>2</v>
      </c>
      <c r="C60" s="16">
        <v>55</v>
      </c>
      <c r="D60" s="23">
        <f>C60*100/C59</f>
        <v>0.81421169504071056</v>
      </c>
      <c r="E60" s="16">
        <v>78</v>
      </c>
      <c r="F60" s="23">
        <f>E60*100/E59</f>
        <v>1.1812812358019082</v>
      </c>
      <c r="G60" s="16">
        <v>65</v>
      </c>
      <c r="H60" s="23">
        <f>G60*100/G59</f>
        <v>1.0483870967741935</v>
      </c>
      <c r="I60" s="16">
        <v>84</v>
      </c>
      <c r="J60" s="23">
        <f>I60*100/I59</f>
        <v>1.4545454545454546</v>
      </c>
      <c r="K60" s="16">
        <v>61</v>
      </c>
      <c r="L60" s="23">
        <f>K60*100/K59</f>
        <v>1.0072655217965654</v>
      </c>
      <c r="M60" s="16">
        <v>41</v>
      </c>
      <c r="N60" s="23">
        <f>M60*100/M59</f>
        <v>0.71453468107354479</v>
      </c>
      <c r="O60" s="16">
        <v>51</v>
      </c>
      <c r="P60" s="23">
        <f>O60*100/O59</f>
        <v>0.85671090206618516</v>
      </c>
    </row>
    <row r="61" spans="2:16" ht="24.75" customHeight="1" x14ac:dyDescent="0.3">
      <c r="B61" s="87" t="s">
        <v>3</v>
      </c>
      <c r="C61" s="16">
        <v>57</v>
      </c>
      <c r="D61" s="23">
        <f>C61*100/C59</f>
        <v>0.843819393042191</v>
      </c>
      <c r="E61" s="16">
        <v>86</v>
      </c>
      <c r="F61" s="23">
        <f>E61*100/E59</f>
        <v>1.302438285627745</v>
      </c>
      <c r="G61" s="25">
        <v>63</v>
      </c>
      <c r="H61" s="23">
        <f>G61*100/G59</f>
        <v>1.0161290322580645</v>
      </c>
      <c r="I61" s="25">
        <v>180</v>
      </c>
      <c r="J61" s="23">
        <f>I61*100/I59</f>
        <v>3.116883116883117</v>
      </c>
      <c r="K61" s="25">
        <v>84</v>
      </c>
      <c r="L61" s="23">
        <f>K61*100/K59</f>
        <v>1.3870541611624836</v>
      </c>
      <c r="M61" s="25">
        <v>97</v>
      </c>
      <c r="N61" s="23">
        <f>M61*100/M59</f>
        <v>1.6904844893691182</v>
      </c>
      <c r="O61" s="25">
        <v>90</v>
      </c>
      <c r="P61" s="23">
        <f>O61*100/O59</f>
        <v>1.5118427683520914</v>
      </c>
    </row>
    <row r="62" spans="2:16" ht="24.75" customHeight="1" x14ac:dyDescent="0.3">
      <c r="B62" s="87" t="s">
        <v>7</v>
      </c>
      <c r="C62" s="8"/>
      <c r="D62" s="8"/>
      <c r="E62" s="16">
        <v>75</v>
      </c>
      <c r="F62" s="23">
        <f>E62*100/E59</f>
        <v>1.1358473421172195</v>
      </c>
      <c r="G62" s="25">
        <v>137</v>
      </c>
      <c r="H62" s="23">
        <f>G62*100/G59</f>
        <v>2.2096774193548385</v>
      </c>
      <c r="I62" s="25">
        <v>85</v>
      </c>
      <c r="J62" s="23">
        <f>I62*100/I59</f>
        <v>1.4718614718614718</v>
      </c>
      <c r="K62" s="25">
        <v>44</v>
      </c>
      <c r="L62" s="23">
        <f>K62*100/K59</f>
        <v>0.72655217965653895</v>
      </c>
      <c r="M62" s="7"/>
      <c r="N62" s="8"/>
      <c r="O62" s="7"/>
      <c r="P62" s="8"/>
    </row>
    <row r="63" spans="2:16" ht="24.75" customHeight="1" x14ac:dyDescent="0.3">
      <c r="B63" s="87" t="s">
        <v>8</v>
      </c>
      <c r="C63" s="22">
        <v>49</v>
      </c>
      <c r="D63" s="23">
        <f>C63*100/C59</f>
        <v>0.72538860103626945</v>
      </c>
      <c r="E63" s="16">
        <v>50</v>
      </c>
      <c r="F63" s="23">
        <f>E63*100/E59</f>
        <v>0.75723156141147963</v>
      </c>
      <c r="G63" s="25">
        <v>155</v>
      </c>
      <c r="H63" s="23">
        <f>G63*100/G59</f>
        <v>2.5</v>
      </c>
      <c r="I63" s="25">
        <v>310</v>
      </c>
      <c r="J63" s="23">
        <f>I63*100/I59</f>
        <v>5.3679653679653683</v>
      </c>
      <c r="K63" s="25">
        <v>122</v>
      </c>
      <c r="L63" s="23">
        <f>K63*100/K59</f>
        <v>2.0145310435931307</v>
      </c>
      <c r="M63" s="8"/>
      <c r="N63" s="8"/>
      <c r="O63" s="8"/>
      <c r="P63" s="8"/>
    </row>
    <row r="64" spans="2:16" ht="24.75" customHeight="1" x14ac:dyDescent="0.3">
      <c r="B64" s="87" t="s">
        <v>10</v>
      </c>
      <c r="C64" s="8"/>
      <c r="D64" s="8"/>
      <c r="E64" s="7"/>
      <c r="F64" s="8"/>
      <c r="G64" s="7"/>
      <c r="H64" s="8"/>
      <c r="I64" s="7"/>
      <c r="J64" s="8"/>
      <c r="K64" s="7"/>
      <c r="L64" s="8"/>
      <c r="M64" s="25">
        <v>107</v>
      </c>
      <c r="N64" s="23">
        <f>M64*100/M59</f>
        <v>1.8647612408504706</v>
      </c>
      <c r="O64" s="25">
        <v>302</v>
      </c>
      <c r="P64" s="23">
        <f>O64*100/O59</f>
        <v>5.0730724004703509</v>
      </c>
    </row>
    <row r="65" spans="2:16" ht="24.75" customHeight="1" x14ac:dyDescent="0.3">
      <c r="B65" s="87" t="s">
        <v>11</v>
      </c>
      <c r="C65" s="8"/>
      <c r="D65" s="8"/>
      <c r="E65" s="7"/>
      <c r="F65" s="8"/>
      <c r="G65" s="7"/>
      <c r="H65" s="8"/>
      <c r="I65" s="7"/>
      <c r="J65" s="8"/>
      <c r="K65" s="7"/>
      <c r="L65" s="8"/>
      <c r="M65" s="25">
        <v>123</v>
      </c>
      <c r="N65" s="23">
        <f>M65*100/M59</f>
        <v>2.1436040432206345</v>
      </c>
      <c r="O65" s="25">
        <v>113</v>
      </c>
      <c r="P65" s="23">
        <f>O65*100/O59</f>
        <v>1.8982025869309591</v>
      </c>
    </row>
    <row r="66" spans="2:16" ht="24.75" customHeight="1" x14ac:dyDescent="0.3">
      <c r="B66" s="87" t="s">
        <v>12</v>
      </c>
      <c r="C66" s="8"/>
      <c r="D66" s="8"/>
      <c r="E66" s="7"/>
      <c r="F66" s="8"/>
      <c r="G66" s="7"/>
      <c r="H66" s="8"/>
      <c r="I66" s="7"/>
      <c r="J66" s="8"/>
      <c r="K66" s="16">
        <v>232</v>
      </c>
      <c r="L66" s="23">
        <f>K66*100/K59</f>
        <v>3.8309114927344781</v>
      </c>
      <c r="M66" s="25">
        <v>265</v>
      </c>
      <c r="N66" s="23">
        <f>M66*100/M59</f>
        <v>4.6183339142558379</v>
      </c>
      <c r="O66" s="25">
        <v>595</v>
      </c>
      <c r="P66" s="23">
        <f>O66*100/O59</f>
        <v>9.9949605241054922</v>
      </c>
    </row>
    <row r="67" spans="2:16" ht="24.75" customHeight="1" x14ac:dyDescent="0.3">
      <c r="B67" s="87" t="s">
        <v>13</v>
      </c>
      <c r="C67" s="8"/>
      <c r="D67" s="8"/>
      <c r="E67" s="7"/>
      <c r="F67" s="8"/>
      <c r="G67" s="25">
        <v>145</v>
      </c>
      <c r="H67" s="23">
        <f>G67*100/G59</f>
        <v>2.338709677419355</v>
      </c>
      <c r="I67" s="7"/>
      <c r="J67" s="8"/>
      <c r="K67" s="16">
        <v>39</v>
      </c>
      <c r="L67" s="23">
        <f>K67*100/K59</f>
        <v>0.64398943196829594</v>
      </c>
      <c r="M67" s="7"/>
      <c r="N67" s="8"/>
      <c r="O67" s="7"/>
      <c r="P67" s="8"/>
    </row>
    <row r="68" spans="2:16" ht="24.75" customHeight="1" x14ac:dyDescent="0.3">
      <c r="B68" s="87" t="s">
        <v>14</v>
      </c>
      <c r="C68" s="8"/>
      <c r="D68" s="8"/>
      <c r="E68" s="7"/>
      <c r="F68" s="8"/>
      <c r="G68" s="8"/>
      <c r="H68" s="8"/>
      <c r="I68" s="22">
        <v>148</v>
      </c>
      <c r="J68" s="23">
        <f>I68*100/I59</f>
        <v>2.5627705627705626</v>
      </c>
      <c r="K68" s="8"/>
      <c r="L68" s="8"/>
      <c r="M68" s="8"/>
      <c r="N68" s="8"/>
      <c r="O68" s="8"/>
      <c r="P68" s="8"/>
    </row>
    <row r="69" spans="2:16" ht="24.75" customHeight="1" x14ac:dyDescent="0.3">
      <c r="B69" s="87" t="s">
        <v>15</v>
      </c>
      <c r="C69" s="16">
        <v>40</v>
      </c>
      <c r="D69" s="23">
        <f>C69*100/C59</f>
        <v>0.59215396002960774</v>
      </c>
      <c r="E69" s="16">
        <v>59</v>
      </c>
      <c r="F69" s="23">
        <f>E69*100/E59</f>
        <v>0.893533242465546</v>
      </c>
      <c r="G69" s="25">
        <v>94</v>
      </c>
      <c r="H69" s="23">
        <f>G69*100/G59</f>
        <v>1.5161290322580645</v>
      </c>
      <c r="I69" s="25">
        <v>79</v>
      </c>
      <c r="J69" s="23">
        <f>I69*100/I59</f>
        <v>1.3679653679653681</v>
      </c>
      <c r="K69" s="25">
        <v>28</v>
      </c>
      <c r="L69" s="23">
        <f>K69*100/K59</f>
        <v>0.46235138705416118</v>
      </c>
      <c r="M69" s="25">
        <v>43</v>
      </c>
      <c r="N69" s="23">
        <f>M69*100/M59</f>
        <v>0.7493900313698153</v>
      </c>
      <c r="O69" s="25">
        <v>33</v>
      </c>
      <c r="P69" s="23">
        <f>O69*100/O59</f>
        <v>0.55434234839576679</v>
      </c>
    </row>
    <row r="70" spans="2:16" ht="24.75" customHeight="1" x14ac:dyDescent="0.3">
      <c r="B70" s="87" t="s">
        <v>16</v>
      </c>
      <c r="C70" s="7"/>
      <c r="D70" s="8"/>
      <c r="E70" s="7"/>
      <c r="F70" s="8"/>
      <c r="G70" s="7"/>
      <c r="H70" s="8"/>
      <c r="I70" s="7"/>
      <c r="J70" s="8"/>
      <c r="K70" s="25">
        <v>25</v>
      </c>
      <c r="L70" s="23">
        <f>K70*100/K59</f>
        <v>0.41281373844121533</v>
      </c>
      <c r="M70" s="7"/>
      <c r="N70" s="8"/>
      <c r="O70" s="7"/>
      <c r="P70" s="8"/>
    </row>
    <row r="71" spans="2:16" ht="24.75" customHeight="1" x14ac:dyDescent="0.3">
      <c r="B71" s="87" t="s">
        <v>25</v>
      </c>
      <c r="C71" s="7"/>
      <c r="D71" s="8"/>
      <c r="E71" s="7"/>
      <c r="F71" s="8"/>
      <c r="G71" s="8"/>
      <c r="H71" s="8"/>
      <c r="I71" s="7"/>
      <c r="J71" s="8"/>
      <c r="K71" s="16">
        <v>66</v>
      </c>
      <c r="L71" s="23">
        <f>K71*100/K59</f>
        <v>1.0898282694848085</v>
      </c>
      <c r="M71" s="7"/>
      <c r="N71" s="8"/>
      <c r="O71" s="7"/>
      <c r="P71" s="8"/>
    </row>
    <row r="72" spans="2:16" ht="24.75" customHeight="1" x14ac:dyDescent="0.3">
      <c r="B72" s="87" t="s">
        <v>19</v>
      </c>
      <c r="C72" s="16">
        <v>3313</v>
      </c>
      <c r="D72" s="23">
        <f>C72*100/C59</f>
        <v>49.045151739452258</v>
      </c>
      <c r="E72" s="16">
        <v>3693</v>
      </c>
      <c r="F72" s="23">
        <f>E72*100/E59</f>
        <v>55.929123125851888</v>
      </c>
      <c r="G72" s="25">
        <v>3027</v>
      </c>
      <c r="H72" s="23">
        <f>G72*100/G59</f>
        <v>48.822580645161288</v>
      </c>
      <c r="I72" s="25">
        <v>1871</v>
      </c>
      <c r="J72" s="23">
        <f>I72*100/I59</f>
        <v>32.398268398268399</v>
      </c>
      <c r="K72" s="25">
        <v>1471</v>
      </c>
      <c r="L72" s="23">
        <f>K72*100/K59</f>
        <v>24.289960369881111</v>
      </c>
      <c r="M72" s="8"/>
      <c r="N72" s="8"/>
      <c r="O72" s="8"/>
      <c r="P72" s="8"/>
    </row>
    <row r="73" spans="2:16" ht="24.75" customHeight="1" x14ac:dyDescent="0.3">
      <c r="B73" s="88" t="s">
        <v>47</v>
      </c>
      <c r="C73" s="7"/>
      <c r="D73" s="8"/>
      <c r="E73" s="7"/>
      <c r="F73" s="8"/>
      <c r="G73" s="7"/>
      <c r="H73" s="8"/>
      <c r="I73" s="7"/>
      <c r="J73" s="8"/>
      <c r="K73" s="7"/>
      <c r="L73" s="8"/>
      <c r="M73" s="25">
        <v>1971</v>
      </c>
      <c r="N73" s="23">
        <f>M73*100/M59</f>
        <v>34.349947716974555</v>
      </c>
      <c r="O73" s="25">
        <v>2208</v>
      </c>
      <c r="P73" s="23">
        <f>O73*100/O59</f>
        <v>37.090542583571306</v>
      </c>
    </row>
    <row r="74" spans="2:16" ht="24.75" customHeight="1" x14ac:dyDescent="0.3">
      <c r="B74" s="87" t="s">
        <v>20</v>
      </c>
      <c r="C74" s="16">
        <v>3176</v>
      </c>
      <c r="D74" s="23">
        <f>C74*100/C59</f>
        <v>47.017024426350851</v>
      </c>
      <c r="E74" s="16">
        <v>2562</v>
      </c>
      <c r="F74" s="23">
        <f>E74*100/E59</f>
        <v>38.800545206724216</v>
      </c>
      <c r="G74" s="25">
        <v>2514</v>
      </c>
      <c r="H74" s="23">
        <f>G74*100/G59</f>
        <v>40.548387096774192</v>
      </c>
      <c r="I74" s="16">
        <v>2880</v>
      </c>
      <c r="J74" s="23">
        <f>I74*100/I59</f>
        <v>49.870129870129873</v>
      </c>
      <c r="K74" s="16">
        <v>3858</v>
      </c>
      <c r="L74" s="23">
        <f>K74*100/K59</f>
        <v>63.705416116248351</v>
      </c>
      <c r="M74" s="16">
        <v>3059</v>
      </c>
      <c r="N74" s="23">
        <f>M74*100/M59</f>
        <v>53.311258278145694</v>
      </c>
      <c r="O74" s="16">
        <v>2536</v>
      </c>
      <c r="P74" s="23">
        <f>O74*100/O59</f>
        <v>42.6003695615656</v>
      </c>
    </row>
    <row r="75" spans="2:16" ht="24.75" customHeight="1" x14ac:dyDescent="0.3">
      <c r="B75" s="87" t="s">
        <v>22</v>
      </c>
      <c r="C75" s="8"/>
      <c r="D75" s="8"/>
      <c r="E75" s="7"/>
      <c r="F75" s="8"/>
      <c r="G75" s="7"/>
      <c r="H75" s="8"/>
      <c r="I75" s="16">
        <v>138</v>
      </c>
      <c r="J75" s="23">
        <f>I75*100/I59</f>
        <v>2.3896103896103895</v>
      </c>
      <c r="K75" s="25">
        <v>26</v>
      </c>
      <c r="L75" s="23">
        <f>K75*100/K59</f>
        <v>0.42932628797886396</v>
      </c>
      <c r="M75" s="25">
        <v>32</v>
      </c>
      <c r="N75" s="23">
        <f>M75*100/M59</f>
        <v>0.55768560474032769</v>
      </c>
      <c r="O75" s="25">
        <v>25</v>
      </c>
      <c r="P75" s="23">
        <f>O75*100/O59</f>
        <v>0.41995632454224763</v>
      </c>
    </row>
    <row r="76" spans="2:16" ht="24.75" customHeight="1" x14ac:dyDescent="0.3">
      <c r="B76" s="6" t="s">
        <v>24</v>
      </c>
      <c r="C76" s="22">
        <v>65</v>
      </c>
      <c r="D76" s="23">
        <f>C76*100/C59</f>
        <v>0.96225018504811255</v>
      </c>
      <c r="E76" s="7"/>
      <c r="F76" s="8"/>
      <c r="G76" s="8"/>
      <c r="H76" s="8"/>
      <c r="I76" s="8"/>
      <c r="J76" s="8"/>
      <c r="K76" s="8"/>
      <c r="L76" s="8"/>
      <c r="M76" s="8"/>
      <c r="N76" s="8"/>
      <c r="O76" s="8"/>
      <c r="P76" s="8"/>
    </row>
    <row r="77" spans="2:16" ht="3.75" customHeight="1" x14ac:dyDescent="0.3">
      <c r="B77" s="13"/>
      <c r="C77" s="14"/>
      <c r="D77" s="14"/>
      <c r="E77" s="14"/>
      <c r="F77" s="14"/>
      <c r="G77" s="14"/>
      <c r="H77" s="14"/>
      <c r="I77" s="14"/>
      <c r="J77" s="14"/>
      <c r="K77" s="14"/>
      <c r="L77" s="14"/>
      <c r="M77" s="14"/>
      <c r="N77" s="14"/>
      <c r="O77" s="14"/>
      <c r="P77" s="14"/>
    </row>
    <row r="78" spans="2:16" ht="14.25" customHeight="1" x14ac:dyDescent="0.3">
      <c r="B78" s="6" t="s">
        <v>438</v>
      </c>
    </row>
    <row r="79" spans="2:16" ht="14.25" customHeight="1" x14ac:dyDescent="0.3">
      <c r="B79" s="4"/>
    </row>
    <row r="80" spans="2:16" ht="30" customHeight="1" x14ac:dyDescent="0.3">
      <c r="B80" s="115" t="s">
        <v>406</v>
      </c>
      <c r="C80" s="115"/>
      <c r="D80" s="115"/>
      <c r="E80" s="115"/>
      <c r="F80" s="115"/>
      <c r="G80" s="115"/>
      <c r="H80" s="115"/>
      <c r="I80" s="115"/>
      <c r="J80" s="115"/>
      <c r="K80" s="115"/>
      <c r="L80" s="115"/>
      <c r="M80" s="115"/>
      <c r="N80" s="115"/>
      <c r="O80" s="115"/>
      <c r="P80" s="115"/>
    </row>
    <row r="81" spans="2:16" ht="15" customHeight="1" x14ac:dyDescent="0.3">
      <c r="B81" s="15" t="s">
        <v>27</v>
      </c>
      <c r="C81" s="125">
        <v>2001</v>
      </c>
      <c r="D81" s="126"/>
      <c r="E81" s="129">
        <v>2005</v>
      </c>
      <c r="F81" s="130"/>
      <c r="G81" s="125">
        <v>2009</v>
      </c>
      <c r="H81" s="126"/>
      <c r="I81" s="129">
        <v>2013</v>
      </c>
      <c r="J81" s="126"/>
      <c r="K81" s="129">
        <v>2017</v>
      </c>
      <c r="L81" s="126"/>
      <c r="M81" s="125">
        <v>2021</v>
      </c>
      <c r="N81" s="130"/>
      <c r="O81" s="125">
        <v>2025</v>
      </c>
      <c r="P81" s="130"/>
    </row>
    <row r="82" spans="2:16" ht="15" customHeight="1" x14ac:dyDescent="0.3">
      <c r="B82" s="134" t="s">
        <v>0</v>
      </c>
      <c r="C82" s="132">
        <v>44911</v>
      </c>
      <c r="D82" s="128"/>
      <c r="E82" s="119">
        <v>44843</v>
      </c>
      <c r="F82" s="118"/>
      <c r="G82" s="137">
        <v>44845</v>
      </c>
      <c r="H82" s="127"/>
      <c r="I82" s="135">
        <v>44833</v>
      </c>
      <c r="J82" s="128"/>
      <c r="K82" s="135">
        <v>44835</v>
      </c>
      <c r="L82" s="128"/>
      <c r="M82" s="123">
        <v>44830</v>
      </c>
      <c r="N82" s="143"/>
      <c r="O82" s="123">
        <v>45942</v>
      </c>
      <c r="P82" s="143"/>
    </row>
    <row r="83" spans="2:16" ht="15" customHeight="1" x14ac:dyDescent="0.3">
      <c r="B83" s="133"/>
      <c r="C83" s="74" t="s">
        <v>4</v>
      </c>
      <c r="D83" s="72" t="s">
        <v>5</v>
      </c>
      <c r="E83" s="72" t="s">
        <v>4</v>
      </c>
      <c r="F83" s="72" t="s">
        <v>5</v>
      </c>
      <c r="G83" s="72" t="s">
        <v>4</v>
      </c>
      <c r="H83" s="71" t="s">
        <v>5</v>
      </c>
      <c r="I83" s="72" t="s">
        <v>4</v>
      </c>
      <c r="J83" s="71" t="s">
        <v>5</v>
      </c>
      <c r="K83" s="68" t="s">
        <v>4</v>
      </c>
      <c r="L83" s="71" t="s">
        <v>5</v>
      </c>
      <c r="M83" s="68" t="s">
        <v>4</v>
      </c>
      <c r="N83" s="71" t="s">
        <v>5</v>
      </c>
      <c r="O83" s="68" t="s">
        <v>4</v>
      </c>
      <c r="P83" s="71" t="s">
        <v>5</v>
      </c>
    </row>
    <row r="84" spans="2:16" ht="24.75" customHeight="1" x14ac:dyDescent="0.3">
      <c r="B84" s="10" t="s">
        <v>1</v>
      </c>
      <c r="C84" s="16">
        <v>2783</v>
      </c>
      <c r="D84" s="23">
        <v>100</v>
      </c>
      <c r="E84" s="16">
        <v>2789</v>
      </c>
      <c r="F84" s="23">
        <v>100</v>
      </c>
      <c r="G84" s="16">
        <v>2776</v>
      </c>
      <c r="H84" s="23">
        <v>100</v>
      </c>
      <c r="I84" s="16">
        <v>2596</v>
      </c>
      <c r="J84" s="23">
        <v>100</v>
      </c>
      <c r="K84" s="16">
        <v>2424</v>
      </c>
      <c r="L84" s="23">
        <v>100</v>
      </c>
      <c r="M84" s="16">
        <v>2291</v>
      </c>
      <c r="N84" s="23">
        <v>100</v>
      </c>
      <c r="O84" s="16">
        <v>2160</v>
      </c>
      <c r="P84" s="23">
        <v>100</v>
      </c>
    </row>
    <row r="85" spans="2:16" ht="24.75" customHeight="1" x14ac:dyDescent="0.3">
      <c r="B85" s="11" t="s">
        <v>28</v>
      </c>
      <c r="C85" s="16">
        <v>1946</v>
      </c>
      <c r="D85" s="23">
        <f>C85*100/C84</f>
        <v>69.924541861300753</v>
      </c>
      <c r="E85" s="16">
        <v>1464</v>
      </c>
      <c r="F85" s="23">
        <f>E85*100/E84</f>
        <v>52.491932592326997</v>
      </c>
      <c r="G85" s="16">
        <v>1705</v>
      </c>
      <c r="H85" s="23">
        <f>G85*100/G84</f>
        <v>61.419308357348704</v>
      </c>
      <c r="I85" s="16">
        <v>1686</v>
      </c>
      <c r="J85" s="23">
        <f>I85*100/I84</f>
        <v>64.94607087827427</v>
      </c>
      <c r="K85" s="16">
        <v>1494</v>
      </c>
      <c r="L85" s="23">
        <f>K85*100/K84</f>
        <v>61.633663366336634</v>
      </c>
      <c r="M85" s="16">
        <v>1447</v>
      </c>
      <c r="N85" s="23">
        <f>M85*100/M84</f>
        <v>63.160192055870802</v>
      </c>
      <c r="O85" s="16">
        <v>1401</v>
      </c>
      <c r="P85" s="23">
        <f>O85*100/O84</f>
        <v>64.861111111111114</v>
      </c>
    </row>
    <row r="86" spans="2:16" ht="24.75" customHeight="1" x14ac:dyDescent="0.3">
      <c r="B86" s="11" t="s">
        <v>2</v>
      </c>
      <c r="C86" s="16">
        <v>15</v>
      </c>
      <c r="D86" s="23">
        <f>C86*100/C85</f>
        <v>0.77081192189105863</v>
      </c>
      <c r="E86" s="16">
        <v>17</v>
      </c>
      <c r="F86" s="23">
        <f>E86*100/E85</f>
        <v>1.1612021857923498</v>
      </c>
      <c r="G86" s="16">
        <v>18</v>
      </c>
      <c r="H86" s="23">
        <f>G86*100/G85</f>
        <v>1.0557184750733137</v>
      </c>
      <c r="I86" s="16">
        <v>16</v>
      </c>
      <c r="J86" s="23">
        <f>I86*100/I85</f>
        <v>0.94899169632265723</v>
      </c>
      <c r="K86" s="16">
        <v>12</v>
      </c>
      <c r="L86" s="23">
        <f>K86*100/K85</f>
        <v>0.80321285140562249</v>
      </c>
      <c r="M86" s="16">
        <v>7</v>
      </c>
      <c r="N86" s="23">
        <f>M86*100/M85</f>
        <v>0.4837595024187975</v>
      </c>
      <c r="O86" s="16">
        <v>8</v>
      </c>
      <c r="P86" s="23">
        <f>O86*100/O85</f>
        <v>0.57102069950035694</v>
      </c>
    </row>
    <row r="87" spans="2:16" ht="24.75" customHeight="1" x14ac:dyDescent="0.3">
      <c r="B87" s="6" t="s">
        <v>3</v>
      </c>
      <c r="C87" s="16">
        <v>42</v>
      </c>
      <c r="D87" s="23">
        <f>C87*100/C85</f>
        <v>2.1582733812949639</v>
      </c>
      <c r="E87" s="16">
        <v>37</v>
      </c>
      <c r="F87" s="23">
        <f>E87*100/E85</f>
        <v>2.5273224043715845</v>
      </c>
      <c r="G87" s="25">
        <v>31</v>
      </c>
      <c r="H87" s="23">
        <f>G87*100/G85</f>
        <v>1.8181818181818181</v>
      </c>
      <c r="I87" s="25">
        <v>51</v>
      </c>
      <c r="J87" s="23">
        <f>I87*100/I85</f>
        <v>3.0249110320284696</v>
      </c>
      <c r="K87" s="25">
        <v>50</v>
      </c>
      <c r="L87" s="23">
        <f>K87*100/K85</f>
        <v>3.3467202141900936</v>
      </c>
      <c r="M87" s="25">
        <v>36</v>
      </c>
      <c r="N87" s="23">
        <f>M87*100/M85</f>
        <v>2.48790601243953</v>
      </c>
      <c r="O87" s="25">
        <v>15</v>
      </c>
      <c r="P87" s="23">
        <f>O87*100/O85</f>
        <v>1.0706638115631693</v>
      </c>
    </row>
    <row r="88" spans="2:16" ht="24.75" customHeight="1" x14ac:dyDescent="0.3">
      <c r="B88" s="11" t="s">
        <v>7</v>
      </c>
      <c r="C88" s="8"/>
      <c r="D88" s="8"/>
      <c r="E88" s="16">
        <v>12</v>
      </c>
      <c r="F88" s="23">
        <f>E88*100/E85</f>
        <v>0.81967213114754101</v>
      </c>
      <c r="G88" s="25">
        <v>40</v>
      </c>
      <c r="H88" s="23">
        <f>G88*100/G85</f>
        <v>2.3460410557184752</v>
      </c>
      <c r="I88" s="25">
        <v>15</v>
      </c>
      <c r="J88" s="23">
        <f>I88*100/I85</f>
        <v>0.88967971530249113</v>
      </c>
      <c r="K88" s="25">
        <v>46</v>
      </c>
      <c r="L88" s="23">
        <f>K88*100/K85</f>
        <v>3.0789825970548863</v>
      </c>
      <c r="M88" s="7"/>
      <c r="N88" s="8"/>
      <c r="O88" s="7"/>
      <c r="P88" s="8"/>
    </row>
    <row r="89" spans="2:16" ht="24.75" customHeight="1" x14ac:dyDescent="0.3">
      <c r="B89" s="12" t="s">
        <v>8</v>
      </c>
      <c r="C89" s="22">
        <v>28</v>
      </c>
      <c r="D89" s="23">
        <f>C89*100/C85</f>
        <v>1.4388489208633093</v>
      </c>
      <c r="E89" s="16">
        <v>19</v>
      </c>
      <c r="F89" s="23">
        <f>E89*100/E85</f>
        <v>1.2978142076502732</v>
      </c>
      <c r="G89" s="25">
        <v>88</v>
      </c>
      <c r="H89" s="23">
        <f>G89*100/G85</f>
        <v>5.161290322580645</v>
      </c>
      <c r="I89" s="25">
        <v>92</v>
      </c>
      <c r="J89" s="23">
        <f>I89*100/I85</f>
        <v>5.456702253855279</v>
      </c>
      <c r="K89" s="25">
        <v>26</v>
      </c>
      <c r="L89" s="23">
        <f>K89*100/K85</f>
        <v>1.7402945113788488</v>
      </c>
      <c r="M89" s="8"/>
      <c r="N89" s="8"/>
      <c r="O89" s="8"/>
      <c r="P89" s="8"/>
    </row>
    <row r="90" spans="2:16" ht="24.75" customHeight="1" x14ac:dyDescent="0.3">
      <c r="B90" s="12" t="s">
        <v>10</v>
      </c>
      <c r="C90" s="8"/>
      <c r="D90" s="8"/>
      <c r="E90" s="7"/>
      <c r="F90" s="8"/>
      <c r="G90" s="7"/>
      <c r="H90" s="8"/>
      <c r="I90" s="7"/>
      <c r="J90" s="8"/>
      <c r="K90" s="7"/>
      <c r="L90" s="8"/>
      <c r="M90" s="25">
        <v>25</v>
      </c>
      <c r="N90" s="23">
        <f>M90*100/M85</f>
        <v>1.7277125086385625</v>
      </c>
      <c r="O90" s="25">
        <v>52</v>
      </c>
      <c r="P90" s="23">
        <f>O90*100/O85</f>
        <v>3.71163454675232</v>
      </c>
    </row>
    <row r="91" spans="2:16" ht="24.75" customHeight="1" x14ac:dyDescent="0.3">
      <c r="B91" s="11" t="s">
        <v>11</v>
      </c>
      <c r="C91" s="8"/>
      <c r="D91" s="8"/>
      <c r="E91" s="7"/>
      <c r="F91" s="8"/>
      <c r="G91" s="7"/>
      <c r="H91" s="8"/>
      <c r="I91" s="7"/>
      <c r="J91" s="8"/>
      <c r="K91" s="7"/>
      <c r="L91" s="8"/>
      <c r="M91" s="25">
        <v>13</v>
      </c>
      <c r="N91" s="23">
        <f>M91*100/M85</f>
        <v>0.89841050449205251</v>
      </c>
      <c r="O91" s="25">
        <v>15</v>
      </c>
      <c r="P91" s="23">
        <f>O91*100/O85</f>
        <v>1.0706638115631693</v>
      </c>
    </row>
    <row r="92" spans="2:16" ht="24.75" customHeight="1" x14ac:dyDescent="0.3">
      <c r="B92" s="12" t="s">
        <v>12</v>
      </c>
      <c r="C92" s="8"/>
      <c r="D92" s="8"/>
      <c r="E92" s="7"/>
      <c r="F92" s="8"/>
      <c r="G92" s="7"/>
      <c r="H92" s="8"/>
      <c r="I92" s="7"/>
      <c r="J92" s="8"/>
      <c r="K92" s="16">
        <v>50</v>
      </c>
      <c r="L92" s="23">
        <f>K92*100/K85</f>
        <v>3.3467202141900936</v>
      </c>
      <c r="M92" s="25">
        <v>46</v>
      </c>
      <c r="N92" s="23">
        <f>M92*100/M85</f>
        <v>3.178991015894955</v>
      </c>
      <c r="O92" s="25">
        <v>124</v>
      </c>
      <c r="P92" s="23">
        <f>O92*100/O85</f>
        <v>8.8508208422555317</v>
      </c>
    </row>
    <row r="93" spans="2:16" ht="24.75" customHeight="1" x14ac:dyDescent="0.3">
      <c r="B93" s="11" t="s">
        <v>13</v>
      </c>
      <c r="C93" s="8"/>
      <c r="D93" s="8"/>
      <c r="E93" s="7"/>
      <c r="F93" s="8"/>
      <c r="G93" s="25">
        <v>28</v>
      </c>
      <c r="H93" s="23">
        <f>G93*100/G85</f>
        <v>1.6422287390029326</v>
      </c>
      <c r="I93" s="7"/>
      <c r="J93" s="8"/>
      <c r="K93" s="16">
        <v>62</v>
      </c>
      <c r="L93" s="23">
        <f>K93*100/K85</f>
        <v>4.1499330655957163</v>
      </c>
      <c r="M93" s="7"/>
      <c r="N93" s="8"/>
      <c r="O93" s="7"/>
      <c r="P93" s="8"/>
    </row>
    <row r="94" spans="2:16" ht="24.75" customHeight="1" x14ac:dyDescent="0.3">
      <c r="B94" s="6" t="s">
        <v>14</v>
      </c>
      <c r="C94" s="8"/>
      <c r="D94" s="8"/>
      <c r="E94" s="7"/>
      <c r="F94" s="8"/>
      <c r="G94" s="8"/>
      <c r="H94" s="8"/>
      <c r="I94" s="22">
        <v>36</v>
      </c>
      <c r="J94" s="23">
        <f>I94*100/I85</f>
        <v>2.1352313167259784</v>
      </c>
      <c r="K94" s="8"/>
      <c r="L94" s="8"/>
      <c r="M94" s="8"/>
      <c r="N94" s="8"/>
      <c r="O94" s="8"/>
      <c r="P94" s="8"/>
    </row>
    <row r="95" spans="2:16" ht="24.75" customHeight="1" x14ac:dyDescent="0.3">
      <c r="B95" s="12" t="s">
        <v>15</v>
      </c>
      <c r="C95" s="16">
        <v>13</v>
      </c>
      <c r="D95" s="23">
        <f>C95*100/C85</f>
        <v>0.66803699897225077</v>
      </c>
      <c r="E95" s="16">
        <v>18</v>
      </c>
      <c r="F95" s="23">
        <f>E95*100/E85</f>
        <v>1.2295081967213115</v>
      </c>
      <c r="G95" s="25">
        <v>25</v>
      </c>
      <c r="H95" s="23">
        <f>G95*100/G85</f>
        <v>1.466275659824047</v>
      </c>
      <c r="I95" s="25">
        <v>29</v>
      </c>
      <c r="J95" s="23">
        <f>I95*100/I85</f>
        <v>1.7200474495848161</v>
      </c>
      <c r="K95" s="25">
        <v>14</v>
      </c>
      <c r="L95" s="23">
        <f>K95*100/K85</f>
        <v>0.93708165997322623</v>
      </c>
      <c r="M95" s="25">
        <v>19</v>
      </c>
      <c r="N95" s="23">
        <f>M95*100/M85</f>
        <v>1.3130615065653075</v>
      </c>
      <c r="O95" s="25">
        <v>10</v>
      </c>
      <c r="P95" s="23">
        <f>O95*100/O85</f>
        <v>0.7137758743754461</v>
      </c>
    </row>
    <row r="96" spans="2:16" ht="24.75" customHeight="1" x14ac:dyDescent="0.3">
      <c r="B96" s="11" t="s">
        <v>16</v>
      </c>
      <c r="C96" s="7"/>
      <c r="D96" s="8"/>
      <c r="E96" s="7"/>
      <c r="F96" s="8"/>
      <c r="G96" s="7"/>
      <c r="H96" s="8"/>
      <c r="I96" s="7"/>
      <c r="J96" s="8"/>
      <c r="K96" s="22">
        <v>5</v>
      </c>
      <c r="L96" s="23">
        <f>K96*100/K85</f>
        <v>0.33467202141900937</v>
      </c>
      <c r="M96" s="7"/>
      <c r="N96" s="8"/>
      <c r="O96" s="7"/>
      <c r="P96" s="8"/>
    </row>
    <row r="97" spans="2:16" ht="24.75" customHeight="1" x14ac:dyDescent="0.3">
      <c r="B97" s="12" t="s">
        <v>25</v>
      </c>
      <c r="C97" s="7"/>
      <c r="D97" s="8"/>
      <c r="E97" s="7"/>
      <c r="F97" s="8"/>
      <c r="G97" s="8"/>
      <c r="H97" s="8"/>
      <c r="I97" s="7"/>
      <c r="J97" s="8"/>
      <c r="K97" s="16">
        <v>19</v>
      </c>
      <c r="L97" s="23">
        <f>K97*100/K85</f>
        <v>1.2717536813922357</v>
      </c>
      <c r="M97" s="7"/>
      <c r="N97" s="8"/>
      <c r="O97" s="7"/>
      <c r="P97" s="8"/>
    </row>
    <row r="98" spans="2:16" ht="24.75" customHeight="1" x14ac:dyDescent="0.3">
      <c r="B98" s="12" t="s">
        <v>19</v>
      </c>
      <c r="C98" s="16">
        <v>966</v>
      </c>
      <c r="D98" s="23">
        <f>C98*100/C85</f>
        <v>49.640287769784173</v>
      </c>
      <c r="E98" s="16">
        <v>848</v>
      </c>
      <c r="F98" s="23">
        <f>E98*100/E85</f>
        <v>57.923497267759565</v>
      </c>
      <c r="G98" s="25">
        <v>924</v>
      </c>
      <c r="H98" s="23">
        <f>G98*100/G85</f>
        <v>54.193548387096776</v>
      </c>
      <c r="I98" s="25">
        <v>534</v>
      </c>
      <c r="J98" s="23">
        <f>I98*100/I85</f>
        <v>31.672597864768683</v>
      </c>
      <c r="K98" s="25">
        <v>340</v>
      </c>
      <c r="L98" s="23">
        <f>K98*100/K85</f>
        <v>22.757697456492636</v>
      </c>
      <c r="M98" s="8"/>
      <c r="N98" s="8"/>
      <c r="O98" s="8"/>
      <c r="P98" s="8"/>
    </row>
    <row r="99" spans="2:16" ht="24.75" customHeight="1" x14ac:dyDescent="0.3">
      <c r="B99" s="64" t="s">
        <v>47</v>
      </c>
      <c r="C99" s="7"/>
      <c r="D99" s="8"/>
      <c r="E99" s="7"/>
      <c r="F99" s="8"/>
      <c r="G99" s="7"/>
      <c r="H99" s="8"/>
      <c r="I99" s="7"/>
      <c r="J99" s="8"/>
      <c r="K99" s="7"/>
      <c r="L99" s="8"/>
      <c r="M99" s="25">
        <v>454</v>
      </c>
      <c r="N99" s="23">
        <f>M99*100/M85</f>
        <v>31.375259156876297</v>
      </c>
      <c r="O99" s="25">
        <v>313</v>
      </c>
      <c r="P99" s="23">
        <f>O99*100/O85</f>
        <v>22.341184867951462</v>
      </c>
    </row>
    <row r="100" spans="2:16" ht="24.75" customHeight="1" x14ac:dyDescent="0.3">
      <c r="B100" s="12" t="s">
        <v>20</v>
      </c>
      <c r="C100" s="16">
        <v>873</v>
      </c>
      <c r="D100" s="23">
        <f>C100*100/C85</f>
        <v>44.861253854059612</v>
      </c>
      <c r="E100" s="16">
        <v>513</v>
      </c>
      <c r="F100" s="23">
        <f>E100*100/E85</f>
        <v>35.040983606557376</v>
      </c>
      <c r="G100" s="25">
        <v>551</v>
      </c>
      <c r="H100" s="23">
        <f>G100*100/G85</f>
        <v>32.316715542521997</v>
      </c>
      <c r="I100" s="16">
        <v>878</v>
      </c>
      <c r="J100" s="23">
        <f>I100*100/I85</f>
        <v>52.075919335705812</v>
      </c>
      <c r="K100" s="16">
        <v>854</v>
      </c>
      <c r="L100" s="23">
        <f>K100*100/K85</f>
        <v>57.161981258366801</v>
      </c>
      <c r="M100" s="16">
        <v>835</v>
      </c>
      <c r="N100" s="23">
        <f>M100*100/M85</f>
        <v>57.705597788527989</v>
      </c>
      <c r="O100" s="16">
        <v>856</v>
      </c>
      <c r="P100" s="23">
        <f>O100*100/O85</f>
        <v>61.099214846538189</v>
      </c>
    </row>
    <row r="101" spans="2:16" ht="24.75" customHeight="1" x14ac:dyDescent="0.3">
      <c r="B101" s="12" t="s">
        <v>22</v>
      </c>
      <c r="C101" s="8"/>
      <c r="D101" s="8"/>
      <c r="E101" s="7"/>
      <c r="F101" s="8"/>
      <c r="G101" s="7"/>
      <c r="H101" s="8"/>
      <c r="I101" s="16">
        <v>35</v>
      </c>
      <c r="J101" s="23">
        <f>I101*100/I85</f>
        <v>2.0759193357058128</v>
      </c>
      <c r="K101" s="25">
        <v>16</v>
      </c>
      <c r="L101" s="23">
        <f>K101*100/K85</f>
        <v>1.07095046854083</v>
      </c>
      <c r="M101" s="16">
        <v>12</v>
      </c>
      <c r="N101" s="23">
        <f>M101*100/M85</f>
        <v>0.82930200414651001</v>
      </c>
      <c r="O101" s="16">
        <v>8</v>
      </c>
      <c r="P101" s="23">
        <f>O101*100/O85</f>
        <v>0.57102069950035694</v>
      </c>
    </row>
    <row r="102" spans="2:16" ht="24.75" customHeight="1" x14ac:dyDescent="0.3">
      <c r="B102" s="12" t="s">
        <v>24</v>
      </c>
      <c r="C102" s="22">
        <v>9</v>
      </c>
      <c r="D102" s="23">
        <f>C102*100/C85</f>
        <v>0.46248715313463518</v>
      </c>
      <c r="E102" s="7"/>
      <c r="F102" s="8"/>
      <c r="G102" s="8"/>
      <c r="H102" s="8"/>
      <c r="I102" s="8"/>
      <c r="J102" s="8"/>
      <c r="K102" s="8"/>
      <c r="L102" s="8"/>
      <c r="M102" s="8"/>
      <c r="N102" s="8"/>
      <c r="O102" s="8"/>
      <c r="P102" s="8"/>
    </row>
    <row r="103" spans="2:16" ht="3.75" customHeight="1" x14ac:dyDescent="0.3">
      <c r="B103" s="13"/>
      <c r="C103" s="14"/>
      <c r="D103" s="14"/>
      <c r="E103" s="14"/>
      <c r="F103" s="14"/>
      <c r="G103" s="14"/>
      <c r="H103" s="14"/>
      <c r="I103" s="14"/>
      <c r="J103" s="14"/>
      <c r="K103" s="14"/>
      <c r="L103" s="14"/>
      <c r="M103" s="14"/>
      <c r="N103" s="14"/>
      <c r="O103" s="14"/>
      <c r="P103" s="14"/>
    </row>
    <row r="104" spans="2:16" ht="14.25" customHeight="1" x14ac:dyDescent="0.3">
      <c r="B104" s="6" t="s">
        <v>438</v>
      </c>
    </row>
    <row r="105" spans="2:16" ht="14.25" customHeight="1" x14ac:dyDescent="0.3"/>
    <row r="106" spans="2:16" ht="30" customHeight="1" x14ac:dyDescent="0.3">
      <c r="B106" s="115" t="s">
        <v>407</v>
      </c>
      <c r="C106" s="115"/>
      <c r="D106" s="115"/>
      <c r="E106" s="115"/>
      <c r="F106" s="115"/>
      <c r="G106" s="115"/>
      <c r="H106" s="115"/>
      <c r="I106" s="115"/>
      <c r="J106" s="115"/>
      <c r="K106" s="115"/>
      <c r="L106" s="115"/>
      <c r="M106" s="115"/>
      <c r="N106" s="115"/>
      <c r="O106" s="115"/>
      <c r="P106" s="115"/>
    </row>
    <row r="107" spans="2:16" ht="15" customHeight="1" x14ac:dyDescent="0.3">
      <c r="B107" s="15" t="s">
        <v>27</v>
      </c>
      <c r="C107" s="125">
        <v>2001</v>
      </c>
      <c r="D107" s="126"/>
      <c r="E107" s="129">
        <v>2005</v>
      </c>
      <c r="F107" s="130"/>
      <c r="G107" s="125">
        <v>2009</v>
      </c>
      <c r="H107" s="126"/>
      <c r="I107" s="129">
        <v>2013</v>
      </c>
      <c r="J107" s="126"/>
      <c r="K107" s="129">
        <v>2017</v>
      </c>
      <c r="L107" s="126"/>
      <c r="M107" s="125">
        <v>2021</v>
      </c>
      <c r="N107" s="130"/>
      <c r="O107" s="125">
        <v>2025</v>
      </c>
      <c r="P107" s="130"/>
    </row>
    <row r="108" spans="2:16" ht="15" customHeight="1" x14ac:dyDescent="0.3">
      <c r="B108" s="134" t="s">
        <v>0</v>
      </c>
      <c r="C108" s="132">
        <v>44911</v>
      </c>
      <c r="D108" s="128"/>
      <c r="E108" s="119">
        <v>44843</v>
      </c>
      <c r="F108" s="118"/>
      <c r="G108" s="137">
        <v>44845</v>
      </c>
      <c r="H108" s="127"/>
      <c r="I108" s="135">
        <v>44833</v>
      </c>
      <c r="J108" s="128"/>
      <c r="K108" s="135">
        <v>44835</v>
      </c>
      <c r="L108" s="128"/>
      <c r="M108" s="123">
        <v>44830</v>
      </c>
      <c r="N108" s="143"/>
      <c r="O108" s="123">
        <v>45942</v>
      </c>
      <c r="P108" s="143"/>
    </row>
    <row r="109" spans="2:16" ht="15" customHeight="1" x14ac:dyDescent="0.3">
      <c r="B109" s="133"/>
      <c r="C109" s="74" t="s">
        <v>4</v>
      </c>
      <c r="D109" s="72" t="s">
        <v>5</v>
      </c>
      <c r="E109" s="72" t="s">
        <v>4</v>
      </c>
      <c r="F109" s="72" t="s">
        <v>5</v>
      </c>
      <c r="G109" s="72" t="s">
        <v>4</v>
      </c>
      <c r="H109" s="71" t="s">
        <v>5</v>
      </c>
      <c r="I109" s="72" t="s">
        <v>4</v>
      </c>
      <c r="J109" s="71" t="s">
        <v>5</v>
      </c>
      <c r="K109" s="68" t="s">
        <v>4</v>
      </c>
      <c r="L109" s="71" t="s">
        <v>5</v>
      </c>
      <c r="M109" s="68" t="s">
        <v>4</v>
      </c>
      <c r="N109" s="71" t="s">
        <v>5</v>
      </c>
      <c r="O109" s="68" t="s">
        <v>4</v>
      </c>
      <c r="P109" s="71" t="s">
        <v>5</v>
      </c>
    </row>
    <row r="110" spans="2:16" ht="24.75" customHeight="1" x14ac:dyDescent="0.3">
      <c r="B110" s="10" t="s">
        <v>1</v>
      </c>
      <c r="C110" s="16">
        <v>1212</v>
      </c>
      <c r="D110" s="23">
        <v>100</v>
      </c>
      <c r="E110" s="16">
        <v>1275</v>
      </c>
      <c r="F110" s="23">
        <v>100</v>
      </c>
      <c r="G110" s="16">
        <v>1355</v>
      </c>
      <c r="H110" s="23">
        <v>100</v>
      </c>
      <c r="I110" s="16">
        <v>1347</v>
      </c>
      <c r="J110" s="23">
        <v>100</v>
      </c>
      <c r="K110" s="16">
        <v>1266</v>
      </c>
      <c r="L110" s="23">
        <v>100</v>
      </c>
      <c r="M110" s="16">
        <v>1211</v>
      </c>
      <c r="N110" s="23">
        <v>100</v>
      </c>
      <c r="O110" s="16">
        <v>1145</v>
      </c>
      <c r="P110" s="23">
        <v>100</v>
      </c>
    </row>
    <row r="111" spans="2:16" ht="24.75" customHeight="1" x14ac:dyDescent="0.3">
      <c r="B111" s="11" t="s">
        <v>28</v>
      </c>
      <c r="C111" s="16">
        <v>822</v>
      </c>
      <c r="D111" s="23">
        <f>C111*100/C110</f>
        <v>67.821782178217816</v>
      </c>
      <c r="E111" s="16">
        <v>788</v>
      </c>
      <c r="F111" s="23">
        <f>E111*100/E110</f>
        <v>61.803921568627452</v>
      </c>
      <c r="G111" s="16">
        <v>784</v>
      </c>
      <c r="H111" s="23">
        <f>G111*100/G110</f>
        <v>57.859778597785976</v>
      </c>
      <c r="I111" s="16">
        <v>787</v>
      </c>
      <c r="J111" s="23">
        <f>I111*100/I110</f>
        <v>58.426132145508539</v>
      </c>
      <c r="K111" s="16">
        <v>756</v>
      </c>
      <c r="L111" s="23">
        <f>K111*100/K110</f>
        <v>59.715639810426538</v>
      </c>
      <c r="M111" s="16">
        <v>769</v>
      </c>
      <c r="N111" s="23">
        <f>M111*100/M110</f>
        <v>63.501238645747314</v>
      </c>
      <c r="O111" s="16">
        <v>754</v>
      </c>
      <c r="P111" s="23">
        <f>O111*100/O110</f>
        <v>65.851528384279476</v>
      </c>
    </row>
    <row r="112" spans="2:16" ht="24.75" customHeight="1" x14ac:dyDescent="0.3">
      <c r="B112" s="11" t="s">
        <v>2</v>
      </c>
      <c r="C112" s="16">
        <v>7</v>
      </c>
      <c r="D112" s="23">
        <f>C112*100/C111</f>
        <v>0.85158150851581504</v>
      </c>
      <c r="E112" s="16">
        <v>10</v>
      </c>
      <c r="F112" s="23">
        <f>E112*100/E111</f>
        <v>1.2690355329949239</v>
      </c>
      <c r="G112" s="16">
        <v>8</v>
      </c>
      <c r="H112" s="23">
        <f>G112*100/G111</f>
        <v>1.0204081632653061</v>
      </c>
      <c r="I112" s="16">
        <v>15</v>
      </c>
      <c r="J112" s="23">
        <f>I112*100/I111</f>
        <v>1.9059720457433291</v>
      </c>
      <c r="K112" s="16">
        <v>6</v>
      </c>
      <c r="L112" s="23">
        <f>K112*100/K111</f>
        <v>0.79365079365079361</v>
      </c>
      <c r="M112" s="16">
        <v>8</v>
      </c>
      <c r="N112" s="23">
        <f>M112*100/M111</f>
        <v>1.0403120936280885</v>
      </c>
      <c r="O112" s="16">
        <v>7</v>
      </c>
      <c r="P112" s="23">
        <f>O112*100/O111</f>
        <v>0.92838196286472152</v>
      </c>
    </row>
    <row r="113" spans="2:16" ht="24.75" customHeight="1" x14ac:dyDescent="0.3">
      <c r="B113" s="6" t="s">
        <v>3</v>
      </c>
      <c r="C113" s="16">
        <v>13</v>
      </c>
      <c r="D113" s="23">
        <f>C113*100/C111</f>
        <v>1.5815085158150852</v>
      </c>
      <c r="E113" s="16">
        <v>11</v>
      </c>
      <c r="F113" s="23">
        <f>E113*100/E111</f>
        <v>1.3959390862944163</v>
      </c>
      <c r="G113" s="25">
        <v>6</v>
      </c>
      <c r="H113" s="23">
        <f>G113*100/G111</f>
        <v>0.76530612244897955</v>
      </c>
      <c r="I113" s="25">
        <v>29</v>
      </c>
      <c r="J113" s="23">
        <f>I113*100/I111</f>
        <v>3.6848792884371031</v>
      </c>
      <c r="K113" s="25">
        <v>9</v>
      </c>
      <c r="L113" s="23">
        <f>K113*100/K111</f>
        <v>1.1904761904761905</v>
      </c>
      <c r="M113" s="25">
        <v>24</v>
      </c>
      <c r="N113" s="23">
        <f>M113*100/M111</f>
        <v>3.1209362808842651</v>
      </c>
      <c r="O113" s="25">
        <v>10</v>
      </c>
      <c r="P113" s="23">
        <f>O113*100/O111</f>
        <v>1.3262599469496021</v>
      </c>
    </row>
    <row r="114" spans="2:16" ht="24.75" customHeight="1" x14ac:dyDescent="0.3">
      <c r="B114" s="11" t="s">
        <v>7</v>
      </c>
      <c r="C114" s="8"/>
      <c r="D114" s="8"/>
      <c r="E114" s="16">
        <v>10</v>
      </c>
      <c r="F114" s="23">
        <f>E114*100/E111</f>
        <v>1.2690355329949239</v>
      </c>
      <c r="G114" s="25">
        <v>14</v>
      </c>
      <c r="H114" s="23">
        <f>G114*100/G111</f>
        <v>1.7857142857142858</v>
      </c>
      <c r="I114" s="25">
        <v>19</v>
      </c>
      <c r="J114" s="23">
        <f>I114*100/I111</f>
        <v>2.4142312579415504</v>
      </c>
      <c r="K114" s="22">
        <v>8</v>
      </c>
      <c r="L114" s="23">
        <f>K114*100/K111</f>
        <v>1.0582010582010581</v>
      </c>
      <c r="M114" s="7"/>
      <c r="N114" s="8"/>
      <c r="O114" s="7"/>
      <c r="P114" s="8"/>
    </row>
    <row r="115" spans="2:16" ht="24.75" customHeight="1" x14ac:dyDescent="0.3">
      <c r="B115" s="12" t="s">
        <v>8</v>
      </c>
      <c r="C115" s="22">
        <v>9</v>
      </c>
      <c r="D115" s="23">
        <f>C115*100/C111</f>
        <v>1.0948905109489051</v>
      </c>
      <c r="E115" s="16">
        <v>13</v>
      </c>
      <c r="F115" s="23">
        <f>E115*100/E111</f>
        <v>1.649746192893401</v>
      </c>
      <c r="G115" s="25">
        <v>30</v>
      </c>
      <c r="H115" s="23">
        <f>G115*100/G111</f>
        <v>3.8265306122448979</v>
      </c>
      <c r="I115" s="25">
        <v>53</v>
      </c>
      <c r="J115" s="23">
        <f>I115*100/I111</f>
        <v>6.7344345616264292</v>
      </c>
      <c r="K115" s="25">
        <v>13</v>
      </c>
      <c r="L115" s="23">
        <f>K115*100/K111</f>
        <v>1.7195767195767195</v>
      </c>
      <c r="M115" s="8"/>
      <c r="N115" s="8"/>
      <c r="O115" s="8"/>
      <c r="P115" s="8"/>
    </row>
    <row r="116" spans="2:16" ht="24.75" customHeight="1" x14ac:dyDescent="0.3">
      <c r="B116" s="12" t="s">
        <v>10</v>
      </c>
      <c r="C116" s="8"/>
      <c r="D116" s="8"/>
      <c r="E116" s="7"/>
      <c r="F116" s="8"/>
      <c r="G116" s="7"/>
      <c r="H116" s="8"/>
      <c r="I116" s="7"/>
      <c r="J116" s="8"/>
      <c r="K116" s="7"/>
      <c r="L116" s="8"/>
      <c r="M116" s="22">
        <v>13</v>
      </c>
      <c r="N116" s="23">
        <f>M116*100/M111</f>
        <v>1.6905071521456436</v>
      </c>
      <c r="O116" s="22">
        <v>44</v>
      </c>
      <c r="P116" s="23">
        <f>O116*100/O111</f>
        <v>5.8355437665782492</v>
      </c>
    </row>
    <row r="117" spans="2:16" ht="24.75" customHeight="1" x14ac:dyDescent="0.3">
      <c r="B117" s="11" t="s">
        <v>11</v>
      </c>
      <c r="C117" s="8"/>
      <c r="D117" s="8"/>
      <c r="E117" s="7"/>
      <c r="F117" s="8"/>
      <c r="G117" s="7"/>
      <c r="H117" s="8"/>
      <c r="I117" s="7"/>
      <c r="J117" s="8"/>
      <c r="K117" s="7"/>
      <c r="L117" s="8"/>
      <c r="M117" s="22">
        <v>8</v>
      </c>
      <c r="N117" s="23">
        <f>M117*100/M111</f>
        <v>1.0403120936280885</v>
      </c>
      <c r="O117" s="22">
        <v>5</v>
      </c>
      <c r="P117" s="23">
        <f>O117*100/O111</f>
        <v>0.66312997347480107</v>
      </c>
    </row>
    <row r="118" spans="2:16" ht="24.75" customHeight="1" x14ac:dyDescent="0.3">
      <c r="B118" s="12" t="s">
        <v>12</v>
      </c>
      <c r="C118" s="8"/>
      <c r="D118" s="8"/>
      <c r="E118" s="7"/>
      <c r="F118" s="8"/>
      <c r="G118" s="7"/>
      <c r="H118" s="8"/>
      <c r="I118" s="7"/>
      <c r="J118" s="8"/>
      <c r="K118" s="22">
        <v>66</v>
      </c>
      <c r="L118" s="23">
        <f>K118*100/K111</f>
        <v>8.7301587301587293</v>
      </c>
      <c r="M118" s="25">
        <v>84</v>
      </c>
      <c r="N118" s="23">
        <f>M118*100/M111</f>
        <v>10.923276983094928</v>
      </c>
      <c r="O118" s="25">
        <v>121</v>
      </c>
      <c r="P118" s="23">
        <f>O118*100/O111</f>
        <v>16.047745358090186</v>
      </c>
    </row>
    <row r="119" spans="2:16" ht="24.75" customHeight="1" x14ac:dyDescent="0.3">
      <c r="B119" s="11" t="s">
        <v>13</v>
      </c>
      <c r="C119" s="8"/>
      <c r="D119" s="8"/>
      <c r="E119" s="7"/>
      <c r="F119" s="8"/>
      <c r="G119" s="25">
        <v>17</v>
      </c>
      <c r="H119" s="23">
        <f>G119*100/G111</f>
        <v>2.1683673469387754</v>
      </c>
      <c r="I119" s="7"/>
      <c r="J119" s="8"/>
      <c r="K119" s="22">
        <v>4</v>
      </c>
      <c r="L119" s="23">
        <f>K119*100/K111</f>
        <v>0.52910052910052907</v>
      </c>
      <c r="M119" s="7"/>
      <c r="N119" s="8"/>
      <c r="O119" s="7"/>
      <c r="P119" s="8"/>
    </row>
    <row r="120" spans="2:16" ht="24.75" customHeight="1" x14ac:dyDescent="0.3">
      <c r="B120" s="6" t="s">
        <v>14</v>
      </c>
      <c r="C120" s="8"/>
      <c r="D120" s="8"/>
      <c r="E120" s="7"/>
      <c r="F120" s="8"/>
      <c r="G120" s="8"/>
      <c r="H120" s="8"/>
      <c r="I120" s="22">
        <v>9</v>
      </c>
      <c r="J120" s="23">
        <f>I120*100/I111</f>
        <v>1.1435832274459974</v>
      </c>
      <c r="K120" s="9"/>
      <c r="L120" s="8"/>
      <c r="M120" s="8"/>
      <c r="N120" s="8"/>
      <c r="O120" s="8"/>
      <c r="P120" s="8"/>
    </row>
    <row r="121" spans="2:16" ht="24.75" customHeight="1" x14ac:dyDescent="0.3">
      <c r="B121" s="12" t="s">
        <v>15</v>
      </c>
      <c r="C121" s="16">
        <v>7</v>
      </c>
      <c r="D121" s="23">
        <f>C121*100/C111</f>
        <v>0.85158150851581504</v>
      </c>
      <c r="E121" s="16">
        <v>22</v>
      </c>
      <c r="F121" s="23">
        <f>E121*100/E111</f>
        <v>2.7918781725888326</v>
      </c>
      <c r="G121" s="25">
        <v>21</v>
      </c>
      <c r="H121" s="23">
        <f>G121*100/G111</f>
        <v>2.6785714285714284</v>
      </c>
      <c r="I121" s="25">
        <v>20</v>
      </c>
      <c r="J121" s="23">
        <f>I121*100/I111</f>
        <v>2.5412960609911055</v>
      </c>
      <c r="K121" s="22">
        <v>4</v>
      </c>
      <c r="L121" s="23">
        <f>K121*100/K111</f>
        <v>0.52910052910052907</v>
      </c>
      <c r="M121" s="25">
        <v>7</v>
      </c>
      <c r="N121" s="23">
        <f>M121*100/M111</f>
        <v>0.91027308192457734</v>
      </c>
      <c r="O121" s="25">
        <v>2</v>
      </c>
      <c r="P121" s="23">
        <f>O121*100/O111</f>
        <v>0.26525198938992045</v>
      </c>
    </row>
    <row r="122" spans="2:16" ht="24.75" customHeight="1" x14ac:dyDescent="0.3">
      <c r="B122" s="11" t="s">
        <v>16</v>
      </c>
      <c r="C122" s="7"/>
      <c r="D122" s="8"/>
      <c r="E122" s="7"/>
      <c r="F122" s="8"/>
      <c r="G122" s="7"/>
      <c r="H122" s="8"/>
      <c r="I122" s="7"/>
      <c r="J122" s="8"/>
      <c r="K122" s="22">
        <v>2</v>
      </c>
      <c r="L122" s="23">
        <f>K122*100/K111</f>
        <v>0.26455026455026454</v>
      </c>
      <c r="M122" s="7"/>
      <c r="N122" s="8"/>
      <c r="O122" s="7"/>
      <c r="P122" s="8"/>
    </row>
    <row r="123" spans="2:16" ht="24.75" customHeight="1" x14ac:dyDescent="0.3">
      <c r="B123" s="12" t="s">
        <v>25</v>
      </c>
      <c r="C123" s="7"/>
      <c r="D123" s="8"/>
      <c r="E123" s="7"/>
      <c r="F123" s="8"/>
      <c r="G123" s="8"/>
      <c r="H123" s="8"/>
      <c r="I123" s="7"/>
      <c r="J123" s="8"/>
      <c r="K123" s="22">
        <v>5</v>
      </c>
      <c r="L123" s="23">
        <f>K123*100/K111</f>
        <v>0.66137566137566139</v>
      </c>
      <c r="M123" s="7"/>
      <c r="N123" s="8"/>
      <c r="O123" s="7"/>
      <c r="P123" s="8"/>
    </row>
    <row r="124" spans="2:16" ht="24.75" customHeight="1" x14ac:dyDescent="0.3">
      <c r="B124" s="12" t="s">
        <v>19</v>
      </c>
      <c r="C124" s="16">
        <v>465</v>
      </c>
      <c r="D124" s="23">
        <f>C124*100/C111</f>
        <v>56.569343065693431</v>
      </c>
      <c r="E124" s="16">
        <v>493</v>
      </c>
      <c r="F124" s="23">
        <f>E124*100/E111</f>
        <v>62.56345177664975</v>
      </c>
      <c r="G124" s="25">
        <v>461</v>
      </c>
      <c r="H124" s="23">
        <f>G124*100/G111</f>
        <v>58.801020408163268</v>
      </c>
      <c r="I124" s="25">
        <v>374</v>
      </c>
      <c r="J124" s="23">
        <f>I124*100/I111</f>
        <v>47.522236340533674</v>
      </c>
      <c r="K124" s="63">
        <v>335</v>
      </c>
      <c r="L124" s="23">
        <f>K124*100/K111</f>
        <v>44.31216931216931</v>
      </c>
      <c r="M124" s="8"/>
      <c r="N124" s="8"/>
      <c r="O124" s="8"/>
      <c r="P124" s="8"/>
    </row>
    <row r="125" spans="2:16" ht="24.75" customHeight="1" x14ac:dyDescent="0.3">
      <c r="B125" s="64" t="s">
        <v>47</v>
      </c>
      <c r="C125" s="7"/>
      <c r="D125" s="8"/>
      <c r="E125" s="7"/>
      <c r="F125" s="8"/>
      <c r="G125" s="7"/>
      <c r="H125" s="8"/>
      <c r="I125" s="7"/>
      <c r="J125" s="8"/>
      <c r="K125" s="9"/>
      <c r="L125" s="8"/>
      <c r="M125" s="25">
        <v>431</v>
      </c>
      <c r="N125" s="23">
        <f>M125*100/M111</f>
        <v>56.046814044213264</v>
      </c>
      <c r="O125" s="25">
        <v>358</v>
      </c>
      <c r="P125" s="23">
        <f>O125*100/O111</f>
        <v>47.480106100795759</v>
      </c>
    </row>
    <row r="126" spans="2:16" ht="24.75" customHeight="1" x14ac:dyDescent="0.3">
      <c r="B126" s="12" t="s">
        <v>20</v>
      </c>
      <c r="C126" s="16">
        <v>314</v>
      </c>
      <c r="D126" s="23">
        <f>C126*100/C111</f>
        <v>38.199513381995132</v>
      </c>
      <c r="E126" s="16">
        <v>229</v>
      </c>
      <c r="F126" s="23">
        <f>E126*100/E111</f>
        <v>29.060913705583758</v>
      </c>
      <c r="G126" s="25">
        <v>227</v>
      </c>
      <c r="H126" s="23">
        <f>G126*100/G111</f>
        <v>28.954081632653061</v>
      </c>
      <c r="I126" s="16">
        <v>252</v>
      </c>
      <c r="J126" s="23">
        <f>I126*100/I111</f>
        <v>32.020330368487926</v>
      </c>
      <c r="K126" s="16">
        <v>301</v>
      </c>
      <c r="L126" s="23">
        <f>K126*100/K111</f>
        <v>39.814814814814817</v>
      </c>
      <c r="M126" s="16">
        <v>188</v>
      </c>
      <c r="N126" s="23">
        <f>M126*100/M111</f>
        <v>24.447334200260077</v>
      </c>
      <c r="O126" s="16">
        <v>203</v>
      </c>
      <c r="P126" s="23">
        <f>O126*100/O111</f>
        <v>26.923076923076923</v>
      </c>
    </row>
    <row r="127" spans="2:16" ht="24.75" customHeight="1" x14ac:dyDescent="0.3">
      <c r="B127" s="12" t="s">
        <v>22</v>
      </c>
      <c r="C127" s="8"/>
      <c r="D127" s="8"/>
      <c r="E127" s="7"/>
      <c r="F127" s="8"/>
      <c r="G127" s="7"/>
      <c r="H127" s="8"/>
      <c r="I127" s="16">
        <v>16</v>
      </c>
      <c r="J127" s="23">
        <f>I127*100/I111</f>
        <v>2.0330368487928845</v>
      </c>
      <c r="K127" s="25">
        <v>3</v>
      </c>
      <c r="L127" s="23">
        <f>K127*100/K111</f>
        <v>0.3968253968253968</v>
      </c>
      <c r="M127" s="25">
        <v>6</v>
      </c>
      <c r="N127" s="23">
        <f>M127*100/M111</f>
        <v>0.78023407022106628</v>
      </c>
      <c r="O127" s="25">
        <v>4</v>
      </c>
      <c r="P127" s="23">
        <f>O127*100/O111</f>
        <v>0.5305039787798409</v>
      </c>
    </row>
    <row r="128" spans="2:16" ht="24.75" customHeight="1" x14ac:dyDescent="0.3">
      <c r="B128" s="12" t="s">
        <v>24</v>
      </c>
      <c r="C128" s="22">
        <v>7</v>
      </c>
      <c r="D128" s="23">
        <f>C128*100/C111</f>
        <v>0.85158150851581504</v>
      </c>
      <c r="E128" s="7"/>
      <c r="F128" s="8"/>
      <c r="G128" s="8"/>
      <c r="H128" s="8"/>
      <c r="I128" s="8"/>
      <c r="J128" s="8"/>
      <c r="K128" s="8"/>
      <c r="L128" s="8"/>
      <c r="M128" s="8"/>
      <c r="N128" s="8"/>
      <c r="O128" s="8"/>
      <c r="P128" s="8"/>
    </row>
    <row r="129" spans="2:16" ht="3.75" customHeight="1" x14ac:dyDescent="0.3">
      <c r="B129" s="13"/>
      <c r="C129" s="14"/>
      <c r="D129" s="14"/>
      <c r="E129" s="14"/>
      <c r="F129" s="14"/>
      <c r="G129" s="14"/>
      <c r="H129" s="14"/>
      <c r="I129" s="14"/>
      <c r="J129" s="14"/>
      <c r="K129" s="14"/>
      <c r="L129" s="14"/>
      <c r="M129" s="14"/>
      <c r="N129" s="14"/>
      <c r="O129" s="14"/>
      <c r="P129" s="14"/>
    </row>
    <row r="130" spans="2:16" ht="14.25" customHeight="1" x14ac:dyDescent="0.3">
      <c r="B130" s="6" t="s">
        <v>438</v>
      </c>
    </row>
  </sheetData>
  <mergeCells count="81">
    <mergeCell ref="B108:B109"/>
    <mergeCell ref="K108:L108"/>
    <mergeCell ref="O108:P108"/>
    <mergeCell ref="C108:D108"/>
    <mergeCell ref="E108:F108"/>
    <mergeCell ref="G108:H108"/>
    <mergeCell ref="I108:J108"/>
    <mergeCell ref="M108:N108"/>
    <mergeCell ref="O107:P107"/>
    <mergeCell ref="K82:L82"/>
    <mergeCell ref="O82:P82"/>
    <mergeCell ref="B106:P106"/>
    <mergeCell ref="C82:D82"/>
    <mergeCell ref="E82:F82"/>
    <mergeCell ref="G82:H82"/>
    <mergeCell ref="I82:J82"/>
    <mergeCell ref="B82:B83"/>
    <mergeCell ref="C107:D107"/>
    <mergeCell ref="E107:F107"/>
    <mergeCell ref="G107:H107"/>
    <mergeCell ref="I107:J107"/>
    <mergeCell ref="K107:L107"/>
    <mergeCell ref="M82:N82"/>
    <mergeCell ref="M107:N107"/>
    <mergeCell ref="O81:P81"/>
    <mergeCell ref="K56:L56"/>
    <mergeCell ref="O56:P56"/>
    <mergeCell ref="B80:P80"/>
    <mergeCell ref="C56:D56"/>
    <mergeCell ref="E56:F56"/>
    <mergeCell ref="G56:H56"/>
    <mergeCell ref="I56:J56"/>
    <mergeCell ref="B56:B57"/>
    <mergeCell ref="C81:D81"/>
    <mergeCell ref="E81:F81"/>
    <mergeCell ref="G81:H81"/>
    <mergeCell ref="I81:J81"/>
    <mergeCell ref="K81:L81"/>
    <mergeCell ref="M56:N56"/>
    <mergeCell ref="M81:N81"/>
    <mergeCell ref="O55:P55"/>
    <mergeCell ref="K30:L30"/>
    <mergeCell ref="O30:P30"/>
    <mergeCell ref="B54:P54"/>
    <mergeCell ref="C30:D30"/>
    <mergeCell ref="E30:F30"/>
    <mergeCell ref="G30:H30"/>
    <mergeCell ref="I30:J30"/>
    <mergeCell ref="B30:B31"/>
    <mergeCell ref="C55:D55"/>
    <mergeCell ref="E55:F55"/>
    <mergeCell ref="G55:H55"/>
    <mergeCell ref="I55:J55"/>
    <mergeCell ref="K55:L55"/>
    <mergeCell ref="M30:N30"/>
    <mergeCell ref="M55:N55"/>
    <mergeCell ref="B4:B5"/>
    <mergeCell ref="O29:P29"/>
    <mergeCell ref="K4:L4"/>
    <mergeCell ref="O4:P4"/>
    <mergeCell ref="B28:P28"/>
    <mergeCell ref="C4:D4"/>
    <mergeCell ref="E4:F4"/>
    <mergeCell ref="G4:H4"/>
    <mergeCell ref="I4:J4"/>
    <mergeCell ref="C29:D29"/>
    <mergeCell ref="E29:F29"/>
    <mergeCell ref="G29:H29"/>
    <mergeCell ref="I29:J29"/>
    <mergeCell ref="K29:L29"/>
    <mergeCell ref="M4:N4"/>
    <mergeCell ref="M29:N29"/>
    <mergeCell ref="B1:P1"/>
    <mergeCell ref="B2:P2"/>
    <mergeCell ref="C3:D3"/>
    <mergeCell ref="E3:F3"/>
    <mergeCell ref="G3:H3"/>
    <mergeCell ref="I3:J3"/>
    <mergeCell ref="K3:L3"/>
    <mergeCell ref="O3:P3"/>
    <mergeCell ref="M3:N3"/>
  </mergeCells>
  <conditionalFormatting sqref="C27">
    <cfRule type="cellIs" dxfId="1440" priority="70" operator="greaterThan">
      <formula>0</formula>
    </cfRule>
  </conditionalFormatting>
  <conditionalFormatting sqref="C26:P26">
    <cfRule type="cellIs" dxfId="1439" priority="6" operator="notEqual">
      <formula>0</formula>
    </cfRule>
  </conditionalFormatting>
  <conditionalFormatting sqref="C52:P52">
    <cfRule type="cellIs" dxfId="1438" priority="5" operator="notEqual">
      <formula>0</formula>
    </cfRule>
  </conditionalFormatting>
  <conditionalFormatting sqref="C78:P78">
    <cfRule type="cellIs" dxfId="1437" priority="4" operator="notEqual">
      <formula>0</formula>
    </cfRule>
  </conditionalFormatting>
  <conditionalFormatting sqref="C104:P104">
    <cfRule type="cellIs" dxfId="1436" priority="3" operator="notEqual">
      <formula>0</formula>
    </cfRule>
  </conditionalFormatting>
  <conditionalFormatting sqref="C130:P130">
    <cfRule type="cellIs" dxfId="1435" priority="2" operator="notEqual">
      <formula>0</formula>
    </cfRule>
  </conditionalFormatting>
  <conditionalFormatting sqref="E27">
    <cfRule type="cellIs" dxfId="1434" priority="68" operator="greaterThan">
      <formula>0</formula>
    </cfRule>
  </conditionalFormatting>
  <conditionalFormatting sqref="G27">
    <cfRule type="cellIs" dxfId="1433" priority="66" operator="greaterThan">
      <formula>0</formula>
    </cfRule>
  </conditionalFormatting>
  <conditionalFormatting sqref="I27">
    <cfRule type="cellIs" dxfId="1432" priority="64" operator="greaterThan">
      <formula>0</formula>
    </cfRule>
  </conditionalFormatting>
  <conditionalFormatting sqref="K27">
    <cfRule type="cellIs" dxfId="1431" priority="62" operator="greaterThan">
      <formula>0</formula>
    </cfRule>
  </conditionalFormatting>
  <conditionalFormatting sqref="M27">
    <cfRule type="cellIs" dxfId="1430" priority="1" operator="greaterThan">
      <formula>0</formula>
    </cfRule>
  </conditionalFormatting>
  <conditionalFormatting sqref="O27">
    <cfRule type="cellIs" dxfId="1429" priority="60" operator="greaterThan">
      <formula>0</formula>
    </cfRule>
  </conditionalFormatting>
  <hyperlinks>
    <hyperlink ref="R3" location="ÍNDICE!A1" display="(Voltar ao Índice)" xr:uid="{569C570B-6D39-45F1-84E8-0E9D35BC5C13}"/>
  </hyperlinks>
  <printOptions horizontalCentered="1"/>
  <pageMargins left="0.47244094488188981" right="0.47244094488188981" top="0.6692913385826772" bottom="0.6692913385826772" header="0" footer="0"/>
  <pageSetup paperSize="9" scale="51" fitToHeight="3"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F157"/>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29.25" customHeight="1" x14ac:dyDescent="0.3"/>
  <cols>
    <col min="1" max="1" width="6.7265625" style="1" customWidth="1"/>
    <col min="2" max="2" width="16.453125" style="3" bestFit="1" customWidth="1"/>
    <col min="3" max="23" width="9.1796875" style="1"/>
    <col min="24" max="24" width="9.1796875" style="1" customWidth="1"/>
    <col min="25" max="30" width="9.1796875" style="1"/>
    <col min="31" max="31" width="6.7265625" style="1" customWidth="1"/>
    <col min="32" max="32" width="13.26953125" style="1" bestFit="1" customWidth="1"/>
    <col min="33" max="16384" width="9.1796875" style="1"/>
  </cols>
  <sheetData>
    <row r="1" spans="2:32" ht="30" customHeight="1" x14ac:dyDescent="0.3">
      <c r="B1" s="115" t="s">
        <v>334</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32" ht="30" customHeight="1" x14ac:dyDescent="0.3">
      <c r="B2" s="115" t="s">
        <v>408</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32" ht="15" customHeight="1" x14ac:dyDescent="0.3">
      <c r="B3" s="15" t="s">
        <v>27</v>
      </c>
      <c r="C3" s="125">
        <v>1976</v>
      </c>
      <c r="D3" s="126"/>
      <c r="E3" s="125">
        <v>1979</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32"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32" ht="15" customHeight="1" x14ac:dyDescent="0.3">
      <c r="B5" s="133"/>
      <c r="C5" s="71" t="s">
        <v>4</v>
      </c>
      <c r="D5" s="71" t="s">
        <v>5</v>
      </c>
      <c r="E5" s="71" t="s">
        <v>4</v>
      </c>
      <c r="F5" s="71" t="s">
        <v>5</v>
      </c>
      <c r="G5" s="71" t="s">
        <v>4</v>
      </c>
      <c r="H5" s="71" t="s">
        <v>5</v>
      </c>
      <c r="I5" s="71" t="s">
        <v>4</v>
      </c>
      <c r="J5" s="71" t="s">
        <v>5</v>
      </c>
      <c r="K5" s="71" t="s">
        <v>4</v>
      </c>
      <c r="L5" s="67" t="s">
        <v>5</v>
      </c>
      <c r="M5" s="71"/>
      <c r="N5" s="67" t="s">
        <v>5</v>
      </c>
      <c r="O5" s="68" t="s">
        <v>4</v>
      </c>
      <c r="P5" s="71" t="s">
        <v>5</v>
      </c>
      <c r="Q5" s="68" t="s">
        <v>4</v>
      </c>
      <c r="R5" s="72" t="s">
        <v>5</v>
      </c>
      <c r="S5" s="72" t="s">
        <v>4</v>
      </c>
      <c r="T5" s="72" t="s">
        <v>5</v>
      </c>
      <c r="U5" s="72" t="s">
        <v>4</v>
      </c>
      <c r="V5" s="71" t="s">
        <v>5</v>
      </c>
      <c r="W5" s="72" t="s">
        <v>4</v>
      </c>
      <c r="X5" s="71" t="s">
        <v>5</v>
      </c>
      <c r="Y5" s="68" t="s">
        <v>4</v>
      </c>
      <c r="Z5" s="71" t="s">
        <v>5</v>
      </c>
      <c r="AA5" s="75" t="s">
        <v>4</v>
      </c>
      <c r="AB5" s="75" t="s">
        <v>5</v>
      </c>
      <c r="AC5" s="75" t="s">
        <v>4</v>
      </c>
      <c r="AD5" s="75" t="s">
        <v>5</v>
      </c>
    </row>
    <row r="6" spans="2:32" ht="24.75" customHeight="1" x14ac:dyDescent="0.3">
      <c r="B6" s="6" t="s">
        <v>1</v>
      </c>
      <c r="C6" s="16">
        <v>699</v>
      </c>
      <c r="D6" s="23">
        <v>100</v>
      </c>
      <c r="E6" s="16">
        <v>897</v>
      </c>
      <c r="F6" s="23">
        <v>100</v>
      </c>
      <c r="G6" s="16">
        <v>967</v>
      </c>
      <c r="H6" s="23">
        <v>100</v>
      </c>
      <c r="I6" s="16">
        <v>1081</v>
      </c>
      <c r="J6" s="23">
        <v>100</v>
      </c>
      <c r="K6" s="16">
        <v>1290</v>
      </c>
      <c r="L6" s="23">
        <v>100</v>
      </c>
      <c r="M6" s="16">
        <v>1426</v>
      </c>
      <c r="N6" s="23">
        <v>100</v>
      </c>
      <c r="O6" s="16">
        <v>1566</v>
      </c>
      <c r="P6" s="23">
        <v>100</v>
      </c>
      <c r="Q6" s="16">
        <v>1591</v>
      </c>
      <c r="R6" s="23">
        <v>100</v>
      </c>
      <c r="S6" s="16">
        <v>1746</v>
      </c>
      <c r="T6" s="23">
        <v>100</v>
      </c>
      <c r="U6" s="16">
        <v>2026</v>
      </c>
      <c r="V6" s="23">
        <v>100</v>
      </c>
      <c r="W6" s="16">
        <v>2263</v>
      </c>
      <c r="X6" s="23">
        <v>100</v>
      </c>
      <c r="Y6" s="16">
        <v>2391</v>
      </c>
      <c r="Z6" s="23">
        <v>100</v>
      </c>
      <c r="AA6" s="16">
        <v>2575</v>
      </c>
      <c r="AB6" s="23">
        <v>100</v>
      </c>
      <c r="AC6" s="16">
        <v>2676</v>
      </c>
      <c r="AD6" s="23">
        <v>100</v>
      </c>
    </row>
    <row r="7" spans="2:32" ht="24.75" customHeight="1" x14ac:dyDescent="0.3">
      <c r="B7" s="87" t="s">
        <v>28</v>
      </c>
      <c r="C7" s="16">
        <v>467</v>
      </c>
      <c r="D7" s="23">
        <f>C7*100/C6</f>
        <v>66.809728183118736</v>
      </c>
      <c r="E7" s="16">
        <v>697</v>
      </c>
      <c r="F7" s="23">
        <f>E7*100/E6</f>
        <v>77.703455964325528</v>
      </c>
      <c r="G7" s="16">
        <v>639</v>
      </c>
      <c r="H7" s="23">
        <f>G7*100/G6</f>
        <v>66.080661840744568</v>
      </c>
      <c r="I7" s="16">
        <v>643</v>
      </c>
      <c r="J7" s="23">
        <f>I7*100/I6</f>
        <v>59.481961147086032</v>
      </c>
      <c r="K7" s="16">
        <v>751</v>
      </c>
      <c r="L7" s="23">
        <f>K7*100/K6</f>
        <v>58.217054263565892</v>
      </c>
      <c r="M7" s="16">
        <v>878</v>
      </c>
      <c r="N7" s="23">
        <f>M7*100/M6</f>
        <v>61.570827489481069</v>
      </c>
      <c r="O7" s="16">
        <v>980</v>
      </c>
      <c r="P7" s="23">
        <f>O7*100/O6</f>
        <v>62.579821200510857</v>
      </c>
      <c r="Q7" s="16">
        <v>1106</v>
      </c>
      <c r="R7" s="23">
        <f>Q7*100/Q6</f>
        <v>69.516027655562539</v>
      </c>
      <c r="S7" s="16">
        <v>1203</v>
      </c>
      <c r="T7" s="23">
        <f>S7*100/S6</f>
        <v>68.900343642611688</v>
      </c>
      <c r="U7" s="16">
        <v>1347</v>
      </c>
      <c r="V7" s="23">
        <f>U7*100/U6</f>
        <v>66.485686080947687</v>
      </c>
      <c r="W7" s="16">
        <v>1382</v>
      </c>
      <c r="X7" s="23">
        <f>W7*100/W6</f>
        <v>61.069376933274413</v>
      </c>
      <c r="Y7" s="16">
        <v>1364</v>
      </c>
      <c r="Z7" s="23">
        <f>Y7*100/Y6</f>
        <v>57.047260560434964</v>
      </c>
      <c r="AA7" s="16">
        <v>1467</v>
      </c>
      <c r="AB7" s="23">
        <f>AA7*100/AA6</f>
        <v>56.970873786407765</v>
      </c>
      <c r="AC7" s="16">
        <v>1592</v>
      </c>
      <c r="AD7" s="23">
        <f>AC7*100/AC6</f>
        <v>59.491778774289983</v>
      </c>
    </row>
    <row r="8" spans="2:32" ht="24.75" customHeight="1" x14ac:dyDescent="0.3">
      <c r="B8" s="87" t="s">
        <v>2</v>
      </c>
      <c r="C8" s="16">
        <v>11</v>
      </c>
      <c r="D8" s="23">
        <f t="shared" ref="D8" si="0">C8*100/C7</f>
        <v>2.3554603854389722</v>
      </c>
      <c r="E8" s="16">
        <v>5</v>
      </c>
      <c r="F8" s="23">
        <f t="shared" ref="F8" si="1">E8*100/E7</f>
        <v>0.71736011477761841</v>
      </c>
      <c r="G8" s="16">
        <v>6</v>
      </c>
      <c r="H8" s="23">
        <f>G8*100/G7</f>
        <v>0.93896713615023475</v>
      </c>
      <c r="I8" s="16">
        <v>8</v>
      </c>
      <c r="J8" s="23">
        <f>I8*100/I7</f>
        <v>1.2441679626749611</v>
      </c>
      <c r="K8" s="16">
        <v>16</v>
      </c>
      <c r="L8" s="23">
        <f>K8*100/K7</f>
        <v>2.1304926764314249</v>
      </c>
      <c r="M8" s="16">
        <v>11</v>
      </c>
      <c r="N8" s="23">
        <f>M8*100/M7</f>
        <v>1.2528473804100229</v>
      </c>
      <c r="O8" s="16">
        <v>4</v>
      </c>
      <c r="P8" s="23">
        <f>O8*100/O7</f>
        <v>0.40816326530612246</v>
      </c>
      <c r="Q8" s="16">
        <v>5</v>
      </c>
      <c r="R8" s="23">
        <f>Q8*100/Q7</f>
        <v>0.45207956600361665</v>
      </c>
      <c r="S8" s="16">
        <v>13</v>
      </c>
      <c r="T8" s="23">
        <f>S8*100/S7</f>
        <v>1.0806317539484622</v>
      </c>
      <c r="U8" s="16">
        <v>13</v>
      </c>
      <c r="V8" s="23">
        <f>U8*100/U7</f>
        <v>0.96510764662212323</v>
      </c>
      <c r="W8" s="16">
        <v>16</v>
      </c>
      <c r="X8" s="23">
        <f>W8*100/W7</f>
        <v>1.1577424023154848</v>
      </c>
      <c r="Y8" s="16">
        <v>18</v>
      </c>
      <c r="Z8" s="23">
        <f>Y8*100/Y7</f>
        <v>1.3196480938416422</v>
      </c>
      <c r="AA8" s="16">
        <v>18</v>
      </c>
      <c r="AB8" s="23">
        <f>AA8*100/AA7</f>
        <v>1.2269938650306749</v>
      </c>
      <c r="AC8" s="16">
        <v>16</v>
      </c>
      <c r="AD8" s="23">
        <f>AC8*100/AC7</f>
        <v>1.0050251256281406</v>
      </c>
    </row>
    <row r="9" spans="2:32" ht="24.75" customHeight="1" x14ac:dyDescent="0.3">
      <c r="B9" s="87" t="s">
        <v>3</v>
      </c>
      <c r="C9" s="22">
        <v>7</v>
      </c>
      <c r="D9" s="23">
        <f>C9*100/C7</f>
        <v>1.4989293361884368</v>
      </c>
      <c r="E9" s="22">
        <v>10</v>
      </c>
      <c r="F9" s="23">
        <f>E9*100/E7</f>
        <v>1.4347202295552368</v>
      </c>
      <c r="G9" s="22">
        <v>6</v>
      </c>
      <c r="H9" s="23">
        <f>G9*100/G7</f>
        <v>0.93896713615023475</v>
      </c>
      <c r="I9" s="22">
        <v>6</v>
      </c>
      <c r="J9" s="23">
        <f>I9*100/I7</f>
        <v>0.93312597200622083</v>
      </c>
      <c r="K9" s="16">
        <v>10</v>
      </c>
      <c r="L9" s="23">
        <f>K9*100/K7</f>
        <v>1.3315579227696406</v>
      </c>
      <c r="M9" s="16">
        <v>9</v>
      </c>
      <c r="N9" s="23">
        <f>M9*100/M7</f>
        <v>1.0250569476082005</v>
      </c>
      <c r="O9" s="16">
        <v>7</v>
      </c>
      <c r="P9" s="23">
        <f>O9*100/O7</f>
        <v>0.7142857142857143</v>
      </c>
      <c r="Q9" s="16">
        <v>13</v>
      </c>
      <c r="R9" s="23">
        <f>Q9*100/Q7</f>
        <v>1.1754068716094033</v>
      </c>
      <c r="S9" s="16">
        <v>13</v>
      </c>
      <c r="T9" s="23">
        <f>S9*100/S7</f>
        <v>1.0806317539484622</v>
      </c>
      <c r="U9" s="25">
        <v>15</v>
      </c>
      <c r="V9" s="23">
        <f>U9*100/U7</f>
        <v>1.1135857461024499</v>
      </c>
      <c r="W9" s="25">
        <v>43</v>
      </c>
      <c r="X9" s="23">
        <f>W9*100/W7</f>
        <v>3.1114327062228653</v>
      </c>
      <c r="Y9" s="25">
        <v>35</v>
      </c>
      <c r="Z9" s="23">
        <f>Y9*100/Y7</f>
        <v>2.5659824046920821</v>
      </c>
      <c r="AA9" s="25">
        <v>48</v>
      </c>
      <c r="AB9" s="23">
        <f>AA9*100/AA7</f>
        <v>3.2719836400817996</v>
      </c>
      <c r="AC9" s="25">
        <v>14</v>
      </c>
      <c r="AD9" s="23">
        <f>AC9*100/AC7</f>
        <v>0.87939698492462315</v>
      </c>
    </row>
    <row r="10" spans="2:32" ht="24.75" customHeight="1" x14ac:dyDescent="0.3">
      <c r="B10" s="87" t="s">
        <v>6</v>
      </c>
      <c r="C10" s="9"/>
      <c r="D10" s="8"/>
      <c r="E10" s="16">
        <v>8</v>
      </c>
      <c r="F10" s="23">
        <f>E10*100/E7</f>
        <v>1.1477761836441893</v>
      </c>
      <c r="G10" s="16">
        <v>7</v>
      </c>
      <c r="H10" s="23">
        <f>G10*100/G7</f>
        <v>1.0954616588419406</v>
      </c>
      <c r="I10" s="63">
        <v>14</v>
      </c>
      <c r="J10" s="24">
        <f>I10*100/I7</f>
        <v>2.1772939346811819</v>
      </c>
      <c r="K10" s="7"/>
      <c r="L10" s="8"/>
      <c r="M10" s="8"/>
      <c r="N10" s="8"/>
      <c r="O10" s="8"/>
      <c r="P10" s="8"/>
      <c r="Q10" s="8"/>
      <c r="R10" s="8"/>
      <c r="S10" s="7"/>
      <c r="T10" s="8"/>
      <c r="U10" s="8"/>
      <c r="V10" s="8"/>
      <c r="W10" s="8"/>
      <c r="X10" s="8"/>
      <c r="Y10" s="8"/>
      <c r="Z10" s="8"/>
      <c r="AA10" s="8"/>
      <c r="AB10" s="8"/>
      <c r="AC10" s="8"/>
      <c r="AD10" s="8"/>
    </row>
    <row r="11" spans="2:32" ht="24.75" customHeight="1" x14ac:dyDescent="0.3">
      <c r="B11" s="87" t="s">
        <v>7</v>
      </c>
      <c r="C11" s="9"/>
      <c r="D11" s="8"/>
      <c r="E11" s="7"/>
      <c r="F11" s="8"/>
      <c r="G11" s="7"/>
      <c r="H11" s="8"/>
      <c r="I11" s="7"/>
      <c r="J11" s="8"/>
      <c r="K11" s="7"/>
      <c r="L11" s="8"/>
      <c r="M11" s="8"/>
      <c r="N11" s="8"/>
      <c r="O11" s="8"/>
      <c r="P11" s="8"/>
      <c r="Q11" s="8"/>
      <c r="R11" s="8"/>
      <c r="S11" s="16">
        <v>9</v>
      </c>
      <c r="T11" s="23">
        <f>S11*100/S7</f>
        <v>0.74812967581047385</v>
      </c>
      <c r="U11" s="25">
        <v>6</v>
      </c>
      <c r="V11" s="23">
        <f>U11*100/U7</f>
        <v>0.44543429844097998</v>
      </c>
      <c r="W11" s="25"/>
      <c r="X11" s="23">
        <f>W11*100/W7</f>
        <v>0</v>
      </c>
      <c r="Y11" s="25">
        <v>9</v>
      </c>
      <c r="Z11" s="23">
        <f>Y11*100/Y7</f>
        <v>0.65982404692082108</v>
      </c>
      <c r="AA11" s="7"/>
      <c r="AB11" s="8"/>
      <c r="AC11" s="7"/>
      <c r="AD11" s="8"/>
    </row>
    <row r="12" spans="2:32" ht="24.75" customHeight="1" x14ac:dyDescent="0.3">
      <c r="B12" s="87" t="s">
        <v>29</v>
      </c>
      <c r="C12" s="9"/>
      <c r="D12" s="8"/>
      <c r="E12" s="25">
        <v>23</v>
      </c>
      <c r="F12" s="24">
        <f>E12*100/E7</f>
        <v>3.2998565279770444</v>
      </c>
      <c r="G12" s="7"/>
      <c r="H12" s="8"/>
      <c r="I12" s="7"/>
      <c r="J12" s="8"/>
      <c r="K12" s="7"/>
      <c r="L12" s="8"/>
      <c r="M12" s="8"/>
      <c r="N12" s="8"/>
      <c r="O12" s="8"/>
      <c r="P12" s="8"/>
      <c r="Q12" s="8"/>
      <c r="R12" s="8"/>
      <c r="S12" s="7"/>
      <c r="T12" s="8"/>
      <c r="U12" s="8"/>
      <c r="V12" s="8"/>
      <c r="W12" s="8"/>
      <c r="X12" s="8"/>
      <c r="Y12" s="8"/>
      <c r="Z12" s="8"/>
      <c r="AA12" s="8"/>
      <c r="AB12" s="8"/>
      <c r="AC12" s="8"/>
      <c r="AD12" s="8"/>
    </row>
    <row r="13" spans="2:32" ht="24.75" customHeight="1" x14ac:dyDescent="0.3">
      <c r="B13" s="87" t="s">
        <v>8</v>
      </c>
      <c r="C13" s="7"/>
      <c r="D13" s="8"/>
      <c r="E13" s="8"/>
      <c r="F13" s="8"/>
      <c r="G13" s="8"/>
      <c r="H13" s="8"/>
      <c r="I13" s="8"/>
      <c r="J13" s="8"/>
      <c r="K13" s="7"/>
      <c r="L13" s="8"/>
      <c r="M13" s="16">
        <v>56</v>
      </c>
      <c r="N13" s="23">
        <f>M13*100/M7</f>
        <v>6.3781321184510249</v>
      </c>
      <c r="O13" s="16">
        <v>21</v>
      </c>
      <c r="P13" s="23">
        <f>O13*100/O7</f>
        <v>2.1428571428571428</v>
      </c>
      <c r="Q13" s="22">
        <v>10</v>
      </c>
      <c r="R13" s="23">
        <f t="shared" ref="R13" si="2">Q13*100/Q7</f>
        <v>0.9041591320072333</v>
      </c>
      <c r="S13" s="16">
        <v>15</v>
      </c>
      <c r="T13" s="23">
        <f>S13*100/S7</f>
        <v>1.2468827930174564</v>
      </c>
      <c r="U13" s="25">
        <v>14</v>
      </c>
      <c r="V13" s="23">
        <f>U13*100/U7</f>
        <v>1.0393466963622866</v>
      </c>
      <c r="W13" s="25">
        <v>37</v>
      </c>
      <c r="X13" s="23">
        <f>W13*100/W7</f>
        <v>2.6772793053545585</v>
      </c>
      <c r="Y13" s="25">
        <v>28</v>
      </c>
      <c r="Z13" s="23">
        <f>Y13*100/Y7</f>
        <v>2.0527859237536656</v>
      </c>
      <c r="AA13" s="8"/>
      <c r="AB13" s="8"/>
      <c r="AC13" s="8"/>
      <c r="AD13" s="8"/>
    </row>
    <row r="14" spans="2:32" ht="24.75" customHeight="1" x14ac:dyDescent="0.3">
      <c r="B14" s="87" t="s">
        <v>10</v>
      </c>
      <c r="C14" s="7"/>
      <c r="D14" s="8"/>
      <c r="E14" s="9"/>
      <c r="F14" s="8"/>
      <c r="G14" s="8"/>
      <c r="H14" s="8"/>
      <c r="I14" s="8"/>
      <c r="J14" s="8"/>
      <c r="K14" s="7"/>
      <c r="L14" s="8"/>
      <c r="M14" s="8"/>
      <c r="N14" s="8"/>
      <c r="O14" s="8"/>
      <c r="P14" s="8"/>
      <c r="Q14" s="8"/>
      <c r="R14" s="8"/>
      <c r="S14" s="7"/>
      <c r="T14" s="8"/>
      <c r="U14" s="7"/>
      <c r="V14" s="8"/>
      <c r="W14" s="7"/>
      <c r="X14" s="8"/>
      <c r="Y14" s="7"/>
      <c r="Z14" s="8"/>
      <c r="AA14" s="25">
        <v>54</v>
      </c>
      <c r="AB14" s="23">
        <f>AA14*100/AA7</f>
        <v>3.6809815950920246</v>
      </c>
      <c r="AC14" s="8"/>
      <c r="AD14" s="8"/>
    </row>
    <row r="15" spans="2:32" ht="24.75" customHeight="1" x14ac:dyDescent="0.3">
      <c r="B15" s="87" t="s">
        <v>30</v>
      </c>
      <c r="C15" s="25">
        <v>174</v>
      </c>
      <c r="D15" s="24">
        <f>C15*100/C7</f>
        <v>37.259100642398288</v>
      </c>
      <c r="E15" s="9"/>
      <c r="F15" s="8"/>
      <c r="G15" s="8"/>
      <c r="H15" s="8"/>
      <c r="I15" s="7"/>
      <c r="J15" s="8"/>
      <c r="K15" s="7"/>
      <c r="L15" s="8"/>
      <c r="M15" s="8"/>
      <c r="N15" s="8"/>
      <c r="O15" s="8"/>
      <c r="P15" s="8"/>
      <c r="Q15" s="8"/>
      <c r="R15" s="8"/>
      <c r="S15" s="7"/>
      <c r="T15" s="8"/>
      <c r="U15" s="7"/>
      <c r="V15" s="8"/>
      <c r="W15" s="7"/>
      <c r="X15" s="8"/>
      <c r="Y15" s="7"/>
      <c r="Z15" s="8"/>
      <c r="AA15" s="7"/>
      <c r="AB15" s="8"/>
      <c r="AC15" s="7"/>
      <c r="AD15" s="8"/>
    </row>
    <row r="16" spans="2:32" ht="24.75" customHeight="1" x14ac:dyDescent="0.3">
      <c r="B16" s="87" t="s">
        <v>11</v>
      </c>
      <c r="C16" s="7"/>
      <c r="D16" s="8"/>
      <c r="E16" s="9"/>
      <c r="F16" s="8"/>
      <c r="G16" s="8"/>
      <c r="H16" s="8"/>
      <c r="I16" s="8"/>
      <c r="J16" s="8"/>
      <c r="K16" s="7"/>
      <c r="L16" s="8"/>
      <c r="M16" s="8"/>
      <c r="N16" s="8"/>
      <c r="O16" s="8"/>
      <c r="P16" s="8"/>
      <c r="Q16" s="8"/>
      <c r="R16" s="8"/>
      <c r="S16" s="7"/>
      <c r="T16" s="8"/>
      <c r="U16" s="7"/>
      <c r="V16" s="8"/>
      <c r="W16" s="7"/>
      <c r="X16" s="8"/>
      <c r="Y16" s="7"/>
      <c r="Z16" s="8"/>
      <c r="AA16" s="25">
        <v>36</v>
      </c>
      <c r="AB16" s="23">
        <f>AA16*100/AA7</f>
        <v>2.4539877300613497</v>
      </c>
      <c r="AC16" s="25">
        <v>19</v>
      </c>
      <c r="AD16" s="23">
        <f>AC16*100/AC7</f>
        <v>1.193467336683417</v>
      </c>
    </row>
    <row r="17" spans="2:30" ht="24.75" customHeight="1" x14ac:dyDescent="0.3">
      <c r="B17" s="87" t="s">
        <v>12</v>
      </c>
      <c r="C17" s="7"/>
      <c r="D17" s="8"/>
      <c r="E17" s="9"/>
      <c r="F17" s="8"/>
      <c r="G17" s="8"/>
      <c r="H17" s="8"/>
      <c r="I17" s="8"/>
      <c r="J17" s="8"/>
      <c r="K17" s="7"/>
      <c r="L17" s="8"/>
      <c r="M17" s="8"/>
      <c r="N17" s="8"/>
      <c r="O17" s="8"/>
      <c r="P17" s="8"/>
      <c r="Q17" s="8"/>
      <c r="R17" s="8"/>
      <c r="S17" s="7"/>
      <c r="T17" s="8"/>
      <c r="U17" s="7"/>
      <c r="V17" s="8"/>
      <c r="W17" s="7"/>
      <c r="X17" s="8"/>
      <c r="Y17" s="16">
        <v>75</v>
      </c>
      <c r="Z17" s="23">
        <f>Y17*100/Y7</f>
        <v>5.4985337243401755</v>
      </c>
      <c r="AA17" s="25"/>
      <c r="AB17" s="23">
        <f>AA17*100/AA7</f>
        <v>0</v>
      </c>
      <c r="AC17" s="25">
        <v>219</v>
      </c>
      <c r="AD17" s="23">
        <f>AC17*100/AC7</f>
        <v>13.756281407035177</v>
      </c>
    </row>
    <row r="18" spans="2:30" ht="24.75" customHeight="1" x14ac:dyDescent="0.3">
      <c r="B18" s="87" t="s">
        <v>51</v>
      </c>
      <c r="C18" s="7"/>
      <c r="D18" s="8"/>
      <c r="E18" s="9"/>
      <c r="F18" s="8"/>
      <c r="G18" s="8"/>
      <c r="H18" s="8"/>
      <c r="I18" s="8"/>
      <c r="J18" s="8"/>
      <c r="K18" s="7"/>
      <c r="L18" s="8"/>
      <c r="M18" s="8"/>
      <c r="N18" s="8"/>
      <c r="O18" s="8"/>
      <c r="P18" s="8"/>
      <c r="Q18" s="8"/>
      <c r="R18" s="8"/>
      <c r="S18" s="7"/>
      <c r="T18" s="8"/>
      <c r="U18" s="7"/>
      <c r="V18" s="8"/>
      <c r="W18" s="16">
        <v>15</v>
      </c>
      <c r="X18" s="23">
        <f>W18*100/W7</f>
        <v>1.085383502170767</v>
      </c>
      <c r="Y18" s="7"/>
      <c r="Z18" s="8"/>
      <c r="AA18" s="8"/>
      <c r="AB18" s="8"/>
      <c r="AC18" s="8"/>
      <c r="AD18" s="8"/>
    </row>
    <row r="19" spans="2:30" ht="24.75" customHeight="1" x14ac:dyDescent="0.3">
      <c r="B19" s="87" t="s">
        <v>13</v>
      </c>
      <c r="C19" s="7"/>
      <c r="D19" s="8"/>
      <c r="E19" s="9"/>
      <c r="F19" s="8"/>
      <c r="G19" s="8"/>
      <c r="H19" s="8"/>
      <c r="I19" s="8"/>
      <c r="J19" s="8"/>
      <c r="K19" s="7"/>
      <c r="L19" s="8"/>
      <c r="M19" s="8"/>
      <c r="N19" s="8"/>
      <c r="O19" s="8"/>
      <c r="P19" s="8"/>
      <c r="Q19" s="8"/>
      <c r="R19" s="8"/>
      <c r="S19" s="7"/>
      <c r="T19" s="8"/>
      <c r="U19" s="25">
        <v>5</v>
      </c>
      <c r="V19" s="23">
        <f>U19*100/U7</f>
        <v>0.3711952487008166</v>
      </c>
      <c r="W19" s="7"/>
      <c r="X19" s="8"/>
      <c r="Y19" s="16">
        <v>20</v>
      </c>
      <c r="Z19" s="23">
        <f>Y19*100/Y7</f>
        <v>1.466275659824047</v>
      </c>
      <c r="AA19" s="7"/>
      <c r="AB19" s="8"/>
      <c r="AC19" s="7"/>
      <c r="AD19" s="8"/>
    </row>
    <row r="20" spans="2:30" ht="24.75" customHeight="1" x14ac:dyDescent="0.3">
      <c r="B20" s="87" t="s">
        <v>14</v>
      </c>
      <c r="C20" s="7"/>
      <c r="D20" s="8"/>
      <c r="E20" s="9"/>
      <c r="F20" s="8"/>
      <c r="G20" s="8"/>
      <c r="H20" s="8"/>
      <c r="I20" s="8"/>
      <c r="J20" s="8"/>
      <c r="K20" s="7"/>
      <c r="L20" s="8"/>
      <c r="M20" s="8"/>
      <c r="N20" s="8"/>
      <c r="O20" s="8"/>
      <c r="P20" s="8"/>
      <c r="Q20" s="8"/>
      <c r="R20" s="8"/>
      <c r="S20" s="7"/>
      <c r="T20" s="8"/>
      <c r="U20" s="8"/>
      <c r="V20" s="8"/>
      <c r="W20" s="22">
        <v>13</v>
      </c>
      <c r="X20" s="23">
        <f>W20*100/W7</f>
        <v>0.94066570188133136</v>
      </c>
      <c r="Y20" s="8"/>
      <c r="Z20" s="8"/>
      <c r="AA20" s="8"/>
      <c r="AB20" s="8"/>
      <c r="AC20" s="8"/>
      <c r="AD20" s="8"/>
    </row>
    <row r="21" spans="2:30" ht="24.75" customHeight="1" x14ac:dyDescent="0.3">
      <c r="B21" s="87" t="s">
        <v>15</v>
      </c>
      <c r="C21" s="7"/>
      <c r="D21" s="8"/>
      <c r="E21" s="9"/>
      <c r="F21" s="8"/>
      <c r="G21" s="8"/>
      <c r="H21" s="8"/>
      <c r="I21" s="8"/>
      <c r="J21" s="8"/>
      <c r="K21" s="7"/>
      <c r="L21" s="8"/>
      <c r="M21" s="16">
        <v>11</v>
      </c>
      <c r="N21" s="23">
        <f>M21*100/M7</f>
        <v>1.2528473804100229</v>
      </c>
      <c r="O21" s="16">
        <v>7</v>
      </c>
      <c r="P21" s="23">
        <f>O21*100/O7</f>
        <v>0.7142857142857143</v>
      </c>
      <c r="Q21" s="16">
        <v>8</v>
      </c>
      <c r="R21" s="23">
        <f>Q21*100/Q7</f>
        <v>0.72332730560578662</v>
      </c>
      <c r="S21" s="16">
        <v>7</v>
      </c>
      <c r="T21" s="23">
        <f>S21*100/S7</f>
        <v>0.58187863674147966</v>
      </c>
      <c r="U21" s="25">
        <v>10</v>
      </c>
      <c r="V21" s="23">
        <f>U21*100/U7</f>
        <v>0.74239049740163321</v>
      </c>
      <c r="W21" s="25">
        <v>15</v>
      </c>
      <c r="X21" s="23">
        <f>W21*100/W7</f>
        <v>1.085383502170767</v>
      </c>
      <c r="Y21" s="25">
        <v>8</v>
      </c>
      <c r="Z21" s="23">
        <f>Y21*100/Y7</f>
        <v>0.5865102639296188</v>
      </c>
      <c r="AA21" s="25">
        <v>19</v>
      </c>
      <c r="AB21" s="23">
        <f>AA21*100/AA7</f>
        <v>1.2951601908657124</v>
      </c>
      <c r="AC21" s="25">
        <v>9</v>
      </c>
      <c r="AD21" s="23">
        <f>AC21*100/AC7</f>
        <v>0.5653266331658291</v>
      </c>
    </row>
    <row r="22" spans="2:30" ht="24.75" customHeight="1" x14ac:dyDescent="0.3">
      <c r="B22" s="87" t="s">
        <v>25</v>
      </c>
      <c r="C22" s="7"/>
      <c r="D22" s="8"/>
      <c r="E22" s="7"/>
      <c r="F22" s="8"/>
      <c r="G22" s="7"/>
      <c r="H22" s="8"/>
      <c r="I22" s="7"/>
      <c r="J22" s="8"/>
      <c r="K22" s="7"/>
      <c r="L22" s="8"/>
      <c r="M22" s="7"/>
      <c r="N22" s="8"/>
      <c r="O22" s="7"/>
      <c r="P22" s="8"/>
      <c r="Q22" s="7"/>
      <c r="R22" s="8"/>
      <c r="S22" s="7"/>
      <c r="T22" s="8"/>
      <c r="U22" s="8"/>
      <c r="V22" s="8"/>
      <c r="W22" s="7"/>
      <c r="X22" s="8"/>
      <c r="Y22" s="16">
        <v>5</v>
      </c>
      <c r="Z22" s="23">
        <f>Y22*100/Y7</f>
        <v>0.36656891495601174</v>
      </c>
      <c r="AA22" s="7"/>
      <c r="AB22" s="8"/>
      <c r="AC22" s="7"/>
      <c r="AD22" s="8"/>
    </row>
    <row r="23" spans="2:30" ht="24.75" customHeight="1" x14ac:dyDescent="0.3">
      <c r="B23" s="87" t="s">
        <v>19</v>
      </c>
      <c r="C23" s="16">
        <v>275</v>
      </c>
      <c r="D23" s="23">
        <f>C23*100/C7</f>
        <v>58.886509635974306</v>
      </c>
      <c r="E23" s="16">
        <v>431</v>
      </c>
      <c r="F23" s="23">
        <f>E23*100/E7</f>
        <v>61.836441893830703</v>
      </c>
      <c r="G23" s="16">
        <v>399</v>
      </c>
      <c r="H23" s="23">
        <f>G23*100/G7</f>
        <v>62.441314553990608</v>
      </c>
      <c r="I23" s="16">
        <v>378</v>
      </c>
      <c r="J23" s="23">
        <f>I23*100/I7</f>
        <v>58.786936236391909</v>
      </c>
      <c r="K23" s="16">
        <v>459</v>
      </c>
      <c r="L23" s="23">
        <f>K23*100/K7</f>
        <v>61.118508655126497</v>
      </c>
      <c r="M23" s="16">
        <v>423</v>
      </c>
      <c r="N23" s="23">
        <f>M23*100/M7</f>
        <v>48.17767653758542</v>
      </c>
      <c r="O23" s="16">
        <v>503</v>
      </c>
      <c r="P23" s="23">
        <f>O23*100/O7</f>
        <v>51.326530612244895</v>
      </c>
      <c r="Q23" s="16">
        <v>584</v>
      </c>
      <c r="R23" s="23">
        <f>Q23*100/Q7</f>
        <v>52.802893309222426</v>
      </c>
      <c r="S23" s="16">
        <v>470</v>
      </c>
      <c r="T23" s="23">
        <f>S23*100/S7</f>
        <v>39.068994181213633</v>
      </c>
      <c r="U23" s="25">
        <v>480</v>
      </c>
      <c r="V23" s="23">
        <f>U23*100/U7</f>
        <v>35.634743875278396</v>
      </c>
      <c r="W23" s="25">
        <v>364</v>
      </c>
      <c r="X23" s="23">
        <f>W23*100/W7</f>
        <v>26.33863965267728</v>
      </c>
      <c r="Y23" s="25">
        <v>430</v>
      </c>
      <c r="Z23" s="23">
        <f>Y23*100/Y7</f>
        <v>31.524926686217007</v>
      </c>
      <c r="AA23" s="8"/>
      <c r="AB23" s="8"/>
      <c r="AC23" s="8"/>
      <c r="AD23" s="8"/>
    </row>
    <row r="24" spans="2:30" ht="24.75" customHeight="1" x14ac:dyDescent="0.3">
      <c r="B24" s="88" t="s">
        <v>47</v>
      </c>
      <c r="C24" s="7"/>
      <c r="D24" s="8"/>
      <c r="E24" s="7"/>
      <c r="F24" s="8"/>
      <c r="G24" s="7"/>
      <c r="H24" s="8"/>
      <c r="I24" s="7"/>
      <c r="J24" s="8"/>
      <c r="K24" s="7"/>
      <c r="L24" s="8"/>
      <c r="M24" s="7"/>
      <c r="N24" s="8"/>
      <c r="O24" s="7"/>
      <c r="P24" s="8"/>
      <c r="Q24" s="7"/>
      <c r="R24" s="8"/>
      <c r="S24" s="7"/>
      <c r="T24" s="8"/>
      <c r="U24" s="7"/>
      <c r="V24" s="8"/>
      <c r="W24" s="7"/>
      <c r="X24" s="8"/>
      <c r="Y24" s="7"/>
      <c r="Z24" s="8"/>
      <c r="AA24" s="25">
        <v>603</v>
      </c>
      <c r="AB24" s="23">
        <f>AA24*100/AA7</f>
        <v>41.104294478527606</v>
      </c>
      <c r="AC24" s="25">
        <v>589</v>
      </c>
      <c r="AD24" s="23">
        <f>AC24*100/AC7</f>
        <v>36.997487437185931</v>
      </c>
    </row>
    <row r="25" spans="2:30" ht="24.75" customHeight="1" x14ac:dyDescent="0.3">
      <c r="B25" s="87" t="s">
        <v>20</v>
      </c>
      <c r="C25" s="7"/>
      <c r="D25" s="8"/>
      <c r="E25" s="16">
        <v>20</v>
      </c>
      <c r="F25" s="23">
        <f>E25*100/E7</f>
        <v>2.8694404591104736</v>
      </c>
      <c r="G25" s="16">
        <v>32</v>
      </c>
      <c r="H25" s="23">
        <f>G25*100/G7</f>
        <v>5.0078247261345856</v>
      </c>
      <c r="I25" s="16">
        <v>17</v>
      </c>
      <c r="J25" s="23">
        <f>I25*100/I7</f>
        <v>2.6438569206842923</v>
      </c>
      <c r="K25" s="7"/>
      <c r="L25" s="8"/>
      <c r="M25" s="16">
        <v>368</v>
      </c>
      <c r="N25" s="23">
        <f>M25*100/M7</f>
        <v>41.913439635535305</v>
      </c>
      <c r="O25" s="16">
        <v>433</v>
      </c>
      <c r="P25" s="23">
        <f>O25*100/O7</f>
        <v>44.183673469387756</v>
      </c>
      <c r="Q25" s="16">
        <v>481</v>
      </c>
      <c r="R25" s="23">
        <f>Q25*100/Q7</f>
        <v>43.490054249547917</v>
      </c>
      <c r="S25" s="16">
        <v>676</v>
      </c>
      <c r="T25" s="23">
        <f>S25*100/S7</f>
        <v>56.192851205320032</v>
      </c>
      <c r="U25" s="25">
        <v>804</v>
      </c>
      <c r="V25" s="23">
        <f>U25*100/U7</f>
        <v>59.688195991091312</v>
      </c>
      <c r="W25" s="16">
        <v>854</v>
      </c>
      <c r="X25" s="23">
        <f>W25*100/W7</f>
        <v>61.794500723589003</v>
      </c>
      <c r="Y25" s="16">
        <v>724</v>
      </c>
      <c r="Z25" s="23">
        <f>Y25*100/Y7</f>
        <v>53.079178885630498</v>
      </c>
      <c r="AA25" s="16">
        <v>671</v>
      </c>
      <c r="AB25" s="23">
        <f>AA25*100/AA7</f>
        <v>45.739604635310158</v>
      </c>
      <c r="AC25" s="16">
        <v>714</v>
      </c>
      <c r="AD25" s="23">
        <f>AC25*100/AC7</f>
        <v>44.849246231155782</v>
      </c>
    </row>
    <row r="26" spans="2:30" ht="24.75" customHeight="1" x14ac:dyDescent="0.3">
      <c r="B26" s="87" t="s">
        <v>22</v>
      </c>
      <c r="C26" s="7"/>
      <c r="D26" s="8"/>
      <c r="E26" s="7"/>
      <c r="F26" s="8"/>
      <c r="G26" s="7"/>
      <c r="H26" s="8"/>
      <c r="I26" s="7"/>
      <c r="J26" s="8"/>
      <c r="K26" s="7"/>
      <c r="L26" s="8"/>
      <c r="M26" s="7"/>
      <c r="N26" s="8"/>
      <c r="O26" s="7"/>
      <c r="P26" s="8"/>
      <c r="Q26" s="8"/>
      <c r="R26" s="8"/>
      <c r="S26" s="7"/>
      <c r="T26" s="8"/>
      <c r="U26" s="7"/>
      <c r="V26" s="8"/>
      <c r="W26" s="16">
        <v>25</v>
      </c>
      <c r="X26" s="23">
        <f>W26*100/W7</f>
        <v>1.8089725036179449</v>
      </c>
      <c r="Y26" s="25">
        <v>12</v>
      </c>
      <c r="Z26" s="23">
        <f>Y26*100/Y7</f>
        <v>0.87976539589442815</v>
      </c>
      <c r="AA26" s="25">
        <v>18</v>
      </c>
      <c r="AB26" s="23">
        <f>AA26*100/AA7</f>
        <v>1.2269938650306749</v>
      </c>
      <c r="AC26" s="25">
        <v>12</v>
      </c>
      <c r="AD26" s="23">
        <f>AC26*100/AC7</f>
        <v>0.75376884422110557</v>
      </c>
    </row>
    <row r="27" spans="2:30" ht="24.75" customHeight="1" x14ac:dyDescent="0.3">
      <c r="B27" s="6" t="s">
        <v>24</v>
      </c>
      <c r="C27" s="7"/>
      <c r="D27" s="8"/>
      <c r="E27" s="16">
        <v>200</v>
      </c>
      <c r="F27" s="23">
        <f>E27*100/E7</f>
        <v>28.694404591104735</v>
      </c>
      <c r="G27" s="16">
        <v>189</v>
      </c>
      <c r="H27" s="23">
        <f>G27*100/G7</f>
        <v>29.577464788732396</v>
      </c>
      <c r="I27" s="16">
        <v>220</v>
      </c>
      <c r="J27" s="23">
        <f>I27*100/I7</f>
        <v>34.214618973561429</v>
      </c>
      <c r="K27" s="16">
        <v>266</v>
      </c>
      <c r="L27" s="23">
        <f>K27*100/K7</f>
        <v>35.419440745672439</v>
      </c>
      <c r="M27" s="7"/>
      <c r="N27" s="8"/>
      <c r="O27" s="16">
        <v>5</v>
      </c>
      <c r="P27" s="23">
        <f>O27*100/O7</f>
        <v>0.51020408163265307</v>
      </c>
      <c r="Q27" s="22">
        <v>5</v>
      </c>
      <c r="R27" s="23">
        <f>Q27*100/Q7</f>
        <v>0.45207956600361665</v>
      </c>
      <c r="S27" s="7"/>
      <c r="T27" s="8"/>
      <c r="U27" s="8"/>
      <c r="V27" s="8"/>
      <c r="W27" s="8"/>
      <c r="X27" s="8"/>
      <c r="Y27" s="8"/>
      <c r="Z27" s="8"/>
      <c r="AA27" s="8"/>
      <c r="AB27" s="8"/>
      <c r="AC27" s="8"/>
      <c r="AD27" s="8"/>
    </row>
    <row r="28" spans="2:30" ht="3.75" customHeight="1" x14ac:dyDescent="0.3">
      <c r="B28" s="13"/>
      <c r="C28" s="14"/>
      <c r="D28" s="14"/>
      <c r="E28" s="14"/>
      <c r="F28" s="14"/>
      <c r="G28" s="17"/>
      <c r="H28" s="14"/>
      <c r="I28" s="14"/>
      <c r="J28" s="14"/>
      <c r="K28" s="14"/>
      <c r="L28" s="14"/>
      <c r="M28" s="14"/>
      <c r="N28" s="14"/>
      <c r="O28" s="14"/>
      <c r="P28" s="14"/>
      <c r="Q28" s="14"/>
      <c r="R28" s="14"/>
      <c r="S28" s="14"/>
      <c r="T28" s="14"/>
      <c r="U28" s="14"/>
      <c r="V28" s="14"/>
      <c r="W28" s="14"/>
      <c r="X28" s="14"/>
      <c r="Y28" s="14"/>
      <c r="Z28" s="14"/>
      <c r="AA28" s="14"/>
      <c r="AB28" s="14"/>
      <c r="AC28" s="14"/>
      <c r="AD28" s="14"/>
    </row>
    <row r="29" spans="2:30" ht="14.25" customHeight="1" x14ac:dyDescent="0.3">
      <c r="B29" s="6" t="s">
        <v>439</v>
      </c>
      <c r="C29" s="19"/>
      <c r="E29" s="19"/>
      <c r="G29" s="19"/>
      <c r="I29" s="19"/>
      <c r="K29" s="19"/>
      <c r="M29" s="19"/>
      <c r="O29" s="19"/>
      <c r="Q29" s="19"/>
      <c r="S29" s="19"/>
      <c r="U29" s="19"/>
      <c r="W29" s="19"/>
      <c r="Y29" s="19"/>
      <c r="AA29" s="19"/>
      <c r="AC29" s="19"/>
    </row>
    <row r="30" spans="2:30" ht="14.25" customHeight="1" x14ac:dyDescent="0.3">
      <c r="C30" s="19"/>
      <c r="E30" s="19"/>
      <c r="G30" s="19"/>
      <c r="I30" s="19"/>
      <c r="K30" s="19"/>
      <c r="M30" s="19"/>
      <c r="O30" s="19"/>
      <c r="Q30" s="19"/>
      <c r="S30" s="19"/>
      <c r="U30" s="19"/>
      <c r="W30" s="19"/>
      <c r="Y30" s="19"/>
      <c r="AA30" s="19"/>
      <c r="AC30" s="19"/>
    </row>
    <row r="31" spans="2:30" ht="30" customHeight="1" x14ac:dyDescent="0.3">
      <c r="B31" s="115" t="s">
        <v>103</v>
      </c>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row>
    <row r="32" spans="2:30" ht="15" customHeight="1" x14ac:dyDescent="0.3">
      <c r="B32" s="15" t="s">
        <v>27</v>
      </c>
      <c r="C32" s="125">
        <v>1976</v>
      </c>
      <c r="D32" s="126"/>
      <c r="E32" s="125">
        <v>1979</v>
      </c>
      <c r="F32" s="126"/>
      <c r="G32" s="125" t="s">
        <v>136</v>
      </c>
      <c r="H32" s="126"/>
      <c r="I32" s="125">
        <v>1985</v>
      </c>
      <c r="J32" s="126"/>
      <c r="K32" s="129">
        <v>1989</v>
      </c>
      <c r="L32" s="126"/>
      <c r="M32" s="129">
        <v>1993</v>
      </c>
      <c r="N32" s="126"/>
      <c r="O32" s="129">
        <v>1997</v>
      </c>
      <c r="P32" s="126"/>
      <c r="Q32" s="125">
        <v>2001</v>
      </c>
      <c r="R32" s="126"/>
      <c r="S32" s="129">
        <v>2005</v>
      </c>
      <c r="T32" s="130"/>
      <c r="U32" s="125">
        <v>2009</v>
      </c>
      <c r="V32" s="126"/>
      <c r="W32" s="129">
        <v>2013</v>
      </c>
      <c r="X32" s="126"/>
      <c r="Y32" s="129">
        <v>2017</v>
      </c>
      <c r="Z32" s="126"/>
      <c r="AA32" s="125">
        <v>2021</v>
      </c>
      <c r="AB32" s="130"/>
      <c r="AC32" s="125">
        <v>2025</v>
      </c>
      <c r="AD32" s="130"/>
    </row>
    <row r="33" spans="2:30" ht="15" customHeight="1" x14ac:dyDescent="0.3">
      <c r="B33" s="134" t="s">
        <v>0</v>
      </c>
      <c r="C33" s="132">
        <v>44907</v>
      </c>
      <c r="D33" s="128"/>
      <c r="E33" s="132">
        <v>44911</v>
      </c>
      <c r="F33" s="128"/>
      <c r="G33" s="132">
        <v>44907</v>
      </c>
      <c r="H33" s="128"/>
      <c r="I33" s="132">
        <v>44910</v>
      </c>
      <c r="J33" s="128"/>
      <c r="K33" s="135">
        <v>44912</v>
      </c>
      <c r="L33" s="128"/>
      <c r="M33" s="135">
        <v>44907</v>
      </c>
      <c r="N33" s="128"/>
      <c r="O33" s="135">
        <v>44909</v>
      </c>
      <c r="P33" s="128"/>
      <c r="Q33" s="132">
        <v>44911</v>
      </c>
      <c r="R33" s="128"/>
      <c r="S33" s="119">
        <v>44843</v>
      </c>
      <c r="T33" s="118"/>
      <c r="U33" s="137">
        <v>44845</v>
      </c>
      <c r="V33" s="127"/>
      <c r="W33" s="135">
        <v>44833</v>
      </c>
      <c r="X33" s="128"/>
      <c r="Y33" s="135">
        <v>44835</v>
      </c>
      <c r="Z33" s="128"/>
      <c r="AA33" s="132">
        <v>44830</v>
      </c>
      <c r="AB33" s="133"/>
      <c r="AC33" s="132">
        <v>45942</v>
      </c>
      <c r="AD33" s="133"/>
    </row>
    <row r="34" spans="2:30" ht="15" customHeight="1" x14ac:dyDescent="0.3">
      <c r="B34" s="133"/>
      <c r="C34" s="71" t="s">
        <v>4</v>
      </c>
      <c r="D34" s="71" t="s">
        <v>5</v>
      </c>
      <c r="E34" s="71" t="s">
        <v>4</v>
      </c>
      <c r="F34" s="71" t="s">
        <v>5</v>
      </c>
      <c r="G34" s="71" t="s">
        <v>4</v>
      </c>
      <c r="H34" s="71" t="s">
        <v>5</v>
      </c>
      <c r="I34" s="71" t="s">
        <v>4</v>
      </c>
      <c r="J34" s="71" t="s">
        <v>5</v>
      </c>
      <c r="K34" s="71"/>
      <c r="L34" s="67" t="s">
        <v>5</v>
      </c>
      <c r="M34" s="71"/>
      <c r="N34" s="67" t="s">
        <v>5</v>
      </c>
      <c r="O34" s="68" t="s">
        <v>4</v>
      </c>
      <c r="P34" s="71" t="s">
        <v>5</v>
      </c>
      <c r="Q34" s="68" t="s">
        <v>4</v>
      </c>
      <c r="R34" s="72" t="s">
        <v>5</v>
      </c>
      <c r="S34" s="72" t="s">
        <v>4</v>
      </c>
      <c r="T34" s="72" t="s">
        <v>5</v>
      </c>
      <c r="U34" s="72" t="s">
        <v>4</v>
      </c>
      <c r="V34" s="71" t="s">
        <v>5</v>
      </c>
      <c r="W34" s="72" t="s">
        <v>4</v>
      </c>
      <c r="X34" s="71" t="s">
        <v>5</v>
      </c>
      <c r="Y34" s="68" t="s">
        <v>4</v>
      </c>
      <c r="Z34" s="71" t="s">
        <v>5</v>
      </c>
      <c r="AA34" s="68" t="s">
        <v>4</v>
      </c>
      <c r="AB34" s="71" t="s">
        <v>5</v>
      </c>
      <c r="AC34" s="68" t="s">
        <v>4</v>
      </c>
      <c r="AD34" s="71" t="s">
        <v>5</v>
      </c>
    </row>
    <row r="35" spans="2:30" ht="24.75" customHeight="1" x14ac:dyDescent="0.3">
      <c r="B35" s="10" t="s">
        <v>1</v>
      </c>
      <c r="C35" s="16">
        <v>1127</v>
      </c>
      <c r="D35" s="23">
        <v>100</v>
      </c>
      <c r="E35" s="16">
        <v>1402</v>
      </c>
      <c r="F35" s="23">
        <v>100</v>
      </c>
      <c r="G35" s="16">
        <v>1509</v>
      </c>
      <c r="H35" s="23">
        <v>100</v>
      </c>
      <c r="I35" s="16">
        <v>1852</v>
      </c>
      <c r="J35" s="23">
        <v>100</v>
      </c>
      <c r="K35" s="16">
        <v>2080</v>
      </c>
      <c r="L35" s="23">
        <v>100</v>
      </c>
      <c r="M35" s="16">
        <v>2413</v>
      </c>
      <c r="N35" s="23">
        <v>100</v>
      </c>
      <c r="O35" s="16">
        <v>2762</v>
      </c>
      <c r="P35" s="23">
        <v>100</v>
      </c>
      <c r="Q35" s="16">
        <v>2921</v>
      </c>
      <c r="R35" s="23">
        <v>100</v>
      </c>
      <c r="S35" s="16">
        <v>3255</v>
      </c>
      <c r="T35" s="23">
        <v>100</v>
      </c>
      <c r="U35" s="16">
        <v>3515</v>
      </c>
      <c r="V35" s="23">
        <v>100</v>
      </c>
      <c r="W35" s="16">
        <v>3589</v>
      </c>
      <c r="X35" s="23">
        <v>100</v>
      </c>
      <c r="Y35" s="16">
        <v>3726</v>
      </c>
      <c r="Z35" s="23">
        <v>100</v>
      </c>
      <c r="AA35" s="16">
        <v>3708</v>
      </c>
      <c r="AB35" s="23">
        <v>100</v>
      </c>
      <c r="AC35" s="16">
        <v>3601</v>
      </c>
      <c r="AD35" s="23">
        <v>100</v>
      </c>
    </row>
    <row r="36" spans="2:30" ht="24.75" customHeight="1" x14ac:dyDescent="0.3">
      <c r="B36" s="11" t="s">
        <v>28</v>
      </c>
      <c r="C36" s="16">
        <v>742</v>
      </c>
      <c r="D36" s="23">
        <f>C36*100/C35</f>
        <v>65.838509316770185</v>
      </c>
      <c r="E36" s="16">
        <v>1225</v>
      </c>
      <c r="F36" s="23">
        <f>E36*100/E35</f>
        <v>87.375178316690437</v>
      </c>
      <c r="G36" s="16">
        <v>1273</v>
      </c>
      <c r="H36" s="23">
        <f>G36*100/G35</f>
        <v>84.360503644797873</v>
      </c>
      <c r="I36" s="16">
        <v>1431</v>
      </c>
      <c r="J36" s="23">
        <f>I36*100/I35</f>
        <v>77.267818574514038</v>
      </c>
      <c r="K36" s="16">
        <v>1604</v>
      </c>
      <c r="L36" s="23">
        <f>K36*100/K35</f>
        <v>77.115384615384613</v>
      </c>
      <c r="M36" s="16">
        <v>1862</v>
      </c>
      <c r="N36" s="23">
        <f>M36*100/M35</f>
        <v>77.165354330708666</v>
      </c>
      <c r="O36" s="16">
        <v>2031</v>
      </c>
      <c r="P36" s="23">
        <f>O36*100/O35</f>
        <v>73.533671252715422</v>
      </c>
      <c r="Q36" s="16">
        <v>2090</v>
      </c>
      <c r="R36" s="23">
        <f>Q36*100/Q35</f>
        <v>71.550838753851423</v>
      </c>
      <c r="S36" s="16">
        <v>2314</v>
      </c>
      <c r="T36" s="23">
        <f>S36*100/S35</f>
        <v>71.090629800307227</v>
      </c>
      <c r="U36" s="16">
        <v>2301</v>
      </c>
      <c r="V36" s="23">
        <f>U36*100/U35</f>
        <v>65.462304409672825</v>
      </c>
      <c r="W36" s="16">
        <v>2124</v>
      </c>
      <c r="X36" s="23">
        <f>W36*100/W35</f>
        <v>59.180830314850937</v>
      </c>
      <c r="Y36" s="16">
        <v>2103</v>
      </c>
      <c r="Z36" s="23">
        <f>Y36*100/Y35</f>
        <v>56.441223832528181</v>
      </c>
      <c r="AA36" s="16">
        <v>2008</v>
      </c>
      <c r="AB36" s="23">
        <f>AA36*100/AA35</f>
        <v>54.153182308522112</v>
      </c>
      <c r="AC36" s="16">
        <v>2376</v>
      </c>
      <c r="AD36" s="23">
        <f>AC36*100/AC35</f>
        <v>65.981671757845049</v>
      </c>
    </row>
    <row r="37" spans="2:30" ht="24.75" customHeight="1" x14ac:dyDescent="0.3">
      <c r="B37" s="11" t="s">
        <v>2</v>
      </c>
      <c r="C37" s="16">
        <v>4</v>
      </c>
      <c r="D37" s="23">
        <f t="shared" ref="D37" si="3">C37*100/C36</f>
        <v>0.53908355795148244</v>
      </c>
      <c r="E37" s="16">
        <v>2</v>
      </c>
      <c r="F37" s="23">
        <f t="shared" ref="F37" si="4">E37*100/E36</f>
        <v>0.16326530612244897</v>
      </c>
      <c r="G37" s="16">
        <v>6</v>
      </c>
      <c r="H37" s="23">
        <f>G37*100/G36</f>
        <v>0.47132757266300079</v>
      </c>
      <c r="I37" s="16">
        <v>5</v>
      </c>
      <c r="J37" s="23">
        <f>I37*100/I36</f>
        <v>0.34940600978336828</v>
      </c>
      <c r="K37" s="16">
        <v>10</v>
      </c>
      <c r="L37" s="23">
        <f>K37*100/K36</f>
        <v>0.62344139650872821</v>
      </c>
      <c r="M37" s="16">
        <v>12</v>
      </c>
      <c r="N37" s="23">
        <f>M37*100/M36</f>
        <v>0.64446831364124602</v>
      </c>
      <c r="O37" s="16">
        <v>17</v>
      </c>
      <c r="P37" s="23">
        <f>O37*100/O36</f>
        <v>0.83702609551944851</v>
      </c>
      <c r="Q37" s="16">
        <v>10</v>
      </c>
      <c r="R37" s="23">
        <f>Q37*100/Q36</f>
        <v>0.4784688995215311</v>
      </c>
      <c r="S37" s="16">
        <v>16</v>
      </c>
      <c r="T37" s="23">
        <f>S37*100/S36</f>
        <v>0.69144338807260153</v>
      </c>
      <c r="U37" s="16">
        <v>12</v>
      </c>
      <c r="V37" s="23">
        <f>U37*100/U36</f>
        <v>0.5215123859191656</v>
      </c>
      <c r="W37" s="16">
        <v>22</v>
      </c>
      <c r="X37" s="23">
        <f>W37*100/W36</f>
        <v>1.0357815442561205</v>
      </c>
      <c r="Y37" s="16">
        <v>9</v>
      </c>
      <c r="Z37" s="23">
        <f>Y37*100/Y36</f>
        <v>0.42796005706134094</v>
      </c>
      <c r="AA37" s="16">
        <v>17</v>
      </c>
      <c r="AB37" s="23">
        <f>AA37*100/AA36</f>
        <v>0.84661354581673309</v>
      </c>
      <c r="AC37" s="16">
        <v>29</v>
      </c>
      <c r="AD37" s="23">
        <f>AC37*100/AC36</f>
        <v>1.2205387205387206</v>
      </c>
    </row>
    <row r="38" spans="2:30" ht="24.75" customHeight="1" x14ac:dyDescent="0.3">
      <c r="B38" s="6" t="s">
        <v>3</v>
      </c>
      <c r="C38" s="22">
        <v>24</v>
      </c>
      <c r="D38" s="23">
        <f>C38*100/C36</f>
        <v>3.2345013477088949</v>
      </c>
      <c r="E38" s="22">
        <v>18</v>
      </c>
      <c r="F38" s="23">
        <f>E38*100/E36</f>
        <v>1.4693877551020409</v>
      </c>
      <c r="G38" s="22">
        <v>80</v>
      </c>
      <c r="H38" s="23">
        <f>G38*100/G36</f>
        <v>6.2843676355066771</v>
      </c>
      <c r="I38" s="22">
        <v>13</v>
      </c>
      <c r="J38" s="23">
        <f>I38*100/I36</f>
        <v>0.90845562543675751</v>
      </c>
      <c r="K38" s="16">
        <v>17</v>
      </c>
      <c r="L38" s="23">
        <f>K38*100/K36</f>
        <v>1.059850374064838</v>
      </c>
      <c r="M38" s="16">
        <v>18</v>
      </c>
      <c r="N38" s="23">
        <f>M38*100/M36</f>
        <v>0.96670247046186897</v>
      </c>
      <c r="O38" s="16">
        <v>18</v>
      </c>
      <c r="P38" s="23">
        <f>O38*100/O36</f>
        <v>0.88626292466765144</v>
      </c>
      <c r="Q38" s="16">
        <v>24</v>
      </c>
      <c r="R38" s="23">
        <f>Q38*100/Q36</f>
        <v>1.1483253588516746</v>
      </c>
      <c r="S38" s="16">
        <v>25</v>
      </c>
      <c r="T38" s="23">
        <f>S38*100/S36</f>
        <v>1.0803802938634399</v>
      </c>
      <c r="U38" s="25">
        <v>19</v>
      </c>
      <c r="V38" s="23">
        <f>U38*100/U36</f>
        <v>0.82572794437201213</v>
      </c>
      <c r="W38" s="25">
        <v>38</v>
      </c>
      <c r="X38" s="23">
        <f>W38*100/W36</f>
        <v>1.7890772128060264</v>
      </c>
      <c r="Y38" s="25">
        <v>39</v>
      </c>
      <c r="Z38" s="23">
        <f>Y38*100/Y36</f>
        <v>1.854493580599144</v>
      </c>
      <c r="AA38" s="25">
        <v>33</v>
      </c>
      <c r="AB38" s="23">
        <f>AA38*100/AA36</f>
        <v>1.6434262948207172</v>
      </c>
      <c r="AC38" s="25">
        <v>24</v>
      </c>
      <c r="AD38" s="23">
        <f>AC38*100/AC36</f>
        <v>1.0101010101010102</v>
      </c>
    </row>
    <row r="39" spans="2:30" ht="24.75" customHeight="1" x14ac:dyDescent="0.3">
      <c r="B39" s="12" t="s">
        <v>6</v>
      </c>
      <c r="C39" s="9"/>
      <c r="D39" s="8"/>
      <c r="E39" s="16">
        <v>5</v>
      </c>
      <c r="F39" s="23">
        <f>E39*100/E36</f>
        <v>0.40816326530612246</v>
      </c>
      <c r="G39" s="16">
        <v>9</v>
      </c>
      <c r="H39" s="23">
        <f>G39*100/G36</f>
        <v>0.70699135899450116</v>
      </c>
      <c r="I39" s="63">
        <v>7</v>
      </c>
      <c r="J39" s="24">
        <f>I39*100/I36</f>
        <v>0.4891684136967156</v>
      </c>
      <c r="K39" s="7"/>
      <c r="L39" s="8"/>
      <c r="M39" s="8"/>
      <c r="N39" s="8"/>
      <c r="O39" s="8"/>
      <c r="P39" s="8"/>
      <c r="Q39" s="8"/>
      <c r="R39" s="8"/>
      <c r="S39" s="7"/>
      <c r="T39" s="8"/>
      <c r="U39" s="8"/>
      <c r="V39" s="8"/>
      <c r="W39" s="8"/>
      <c r="X39" s="8"/>
      <c r="Y39" s="8"/>
      <c r="Z39" s="8"/>
      <c r="AA39" s="8"/>
      <c r="AB39" s="8"/>
      <c r="AC39" s="8"/>
      <c r="AD39" s="8"/>
    </row>
    <row r="40" spans="2:30" ht="24.75" customHeight="1" x14ac:dyDescent="0.3">
      <c r="B40" s="11" t="s">
        <v>7</v>
      </c>
      <c r="C40" s="9"/>
      <c r="D40" s="8"/>
      <c r="E40" s="7"/>
      <c r="F40" s="8"/>
      <c r="G40" s="7"/>
      <c r="H40" s="8"/>
      <c r="I40" s="7"/>
      <c r="J40" s="8"/>
      <c r="K40" s="7"/>
      <c r="L40" s="8"/>
      <c r="M40" s="8"/>
      <c r="N40" s="8"/>
      <c r="O40" s="8"/>
      <c r="P40" s="8"/>
      <c r="Q40" s="8"/>
      <c r="R40" s="8"/>
      <c r="S40" s="16">
        <v>5</v>
      </c>
      <c r="T40" s="23">
        <f>S40*100/S36</f>
        <v>0.21607605877268798</v>
      </c>
      <c r="U40" s="25">
        <v>11</v>
      </c>
      <c r="V40" s="23">
        <f>U40*100/U36</f>
        <v>0.47805302042590181</v>
      </c>
      <c r="W40" s="25">
        <v>11</v>
      </c>
      <c r="X40" s="23">
        <f>W40*100/W36</f>
        <v>0.51789077212806023</v>
      </c>
      <c r="Y40" s="25">
        <v>13</v>
      </c>
      <c r="Z40" s="23">
        <f>Y40*100/Y36</f>
        <v>0.61816452686638135</v>
      </c>
      <c r="AA40" s="7"/>
      <c r="AB40" s="8"/>
      <c r="AC40" s="7"/>
      <c r="AD40" s="8"/>
    </row>
    <row r="41" spans="2:30" ht="24.75" customHeight="1" x14ac:dyDescent="0.3">
      <c r="B41" s="12" t="s">
        <v>29</v>
      </c>
      <c r="C41" s="22">
        <v>13</v>
      </c>
      <c r="D41" s="23">
        <f>C41*100/C36</f>
        <v>1.752021563342318</v>
      </c>
      <c r="E41" s="25">
        <v>15</v>
      </c>
      <c r="F41" s="24">
        <f>E41*100/E36</f>
        <v>1.2244897959183674</v>
      </c>
      <c r="G41" s="7"/>
      <c r="H41" s="8"/>
      <c r="I41" s="8"/>
      <c r="J41" s="8"/>
      <c r="K41" s="7"/>
      <c r="L41" s="8"/>
      <c r="M41" s="8"/>
      <c r="N41" s="8"/>
      <c r="O41" s="8"/>
      <c r="P41" s="8"/>
      <c r="Q41" s="8"/>
      <c r="R41" s="8"/>
      <c r="S41" s="7"/>
      <c r="T41" s="8"/>
      <c r="U41" s="8"/>
      <c r="V41" s="8"/>
      <c r="W41" s="8"/>
      <c r="X41" s="8"/>
      <c r="Y41" s="8"/>
      <c r="Z41" s="8"/>
      <c r="AA41" s="8"/>
      <c r="AB41" s="8"/>
      <c r="AC41" s="8"/>
      <c r="AD41" s="8"/>
    </row>
    <row r="42" spans="2:30" ht="24.75" customHeight="1" x14ac:dyDescent="0.3">
      <c r="B42" s="12" t="s">
        <v>8</v>
      </c>
      <c r="C42" s="7"/>
      <c r="D42" s="8"/>
      <c r="E42" s="8"/>
      <c r="F42" s="8"/>
      <c r="G42" s="8"/>
      <c r="H42" s="8"/>
      <c r="I42" s="8"/>
      <c r="J42" s="8"/>
      <c r="K42" s="7"/>
      <c r="L42" s="8"/>
      <c r="M42" s="16">
        <v>250</v>
      </c>
      <c r="N42" s="23">
        <f>M42*100/M36</f>
        <v>13.426423200859292</v>
      </c>
      <c r="O42" s="16">
        <v>27</v>
      </c>
      <c r="P42" s="23">
        <f>O42*100/O36</f>
        <v>1.3293943870014771</v>
      </c>
      <c r="Q42" s="22">
        <v>13</v>
      </c>
      <c r="R42" s="23">
        <f t="shared" ref="R42" si="5">Q42*100/Q36</f>
        <v>0.62200956937799046</v>
      </c>
      <c r="S42" s="16">
        <v>16</v>
      </c>
      <c r="T42" s="23">
        <f>S42*100/S36</f>
        <v>0.69144338807260153</v>
      </c>
      <c r="U42" s="25">
        <v>47</v>
      </c>
      <c r="V42" s="23">
        <f>U42*100/U36</f>
        <v>2.0425901781833984</v>
      </c>
      <c r="W42" s="25">
        <v>407</v>
      </c>
      <c r="X42" s="23">
        <f>W42*100/W36</f>
        <v>19.161958568738228</v>
      </c>
      <c r="Y42" s="25">
        <v>39</v>
      </c>
      <c r="Z42" s="23">
        <f>Y42*100/Y36</f>
        <v>1.854493580599144</v>
      </c>
      <c r="AA42" s="8"/>
      <c r="AB42" s="8"/>
      <c r="AC42" s="8"/>
      <c r="AD42" s="8"/>
    </row>
    <row r="43" spans="2:30" ht="24.75" customHeight="1" x14ac:dyDescent="0.3">
      <c r="B43" s="12" t="s">
        <v>10</v>
      </c>
      <c r="C43" s="7"/>
      <c r="D43" s="8"/>
      <c r="E43" s="9"/>
      <c r="F43" s="8"/>
      <c r="G43" s="8"/>
      <c r="H43" s="8"/>
      <c r="I43" s="8"/>
      <c r="J43" s="8"/>
      <c r="K43" s="7"/>
      <c r="L43" s="8"/>
      <c r="M43" s="8"/>
      <c r="N43" s="8"/>
      <c r="O43" s="8"/>
      <c r="P43" s="8"/>
      <c r="Q43" s="8"/>
      <c r="R43" s="8"/>
      <c r="S43" s="7"/>
      <c r="T43" s="8"/>
      <c r="U43" s="7"/>
      <c r="V43" s="8"/>
      <c r="W43" s="7"/>
      <c r="X43" s="8"/>
      <c r="Y43" s="7"/>
      <c r="Z43" s="8"/>
      <c r="AA43" s="25">
        <v>76</v>
      </c>
      <c r="AB43" s="23">
        <f>AA43*100/AA36</f>
        <v>3.7848605577689245</v>
      </c>
      <c r="AC43" s="25">
        <v>394</v>
      </c>
      <c r="AD43" s="23">
        <f>AC43*100/AC36</f>
        <v>16.582491582491581</v>
      </c>
    </row>
    <row r="44" spans="2:30" ht="24.75" customHeight="1" x14ac:dyDescent="0.3">
      <c r="B44" s="12" t="s">
        <v>30</v>
      </c>
      <c r="C44" s="25">
        <v>412</v>
      </c>
      <c r="D44" s="24">
        <f>C44*100/C36</f>
        <v>55.525606469002696</v>
      </c>
      <c r="E44" s="9"/>
      <c r="F44" s="8"/>
      <c r="G44" s="8"/>
      <c r="H44" s="8"/>
      <c r="I44" s="7"/>
      <c r="J44" s="8"/>
      <c r="K44" s="7"/>
      <c r="L44" s="8"/>
      <c r="M44" s="8"/>
      <c r="N44" s="8"/>
      <c r="O44" s="8"/>
      <c r="P44" s="8"/>
      <c r="Q44" s="8"/>
      <c r="R44" s="8"/>
      <c r="S44" s="7"/>
      <c r="T44" s="8"/>
      <c r="U44" s="7"/>
      <c r="V44" s="8"/>
      <c r="W44" s="7"/>
      <c r="X44" s="8"/>
      <c r="Y44" s="7"/>
      <c r="Z44" s="8"/>
      <c r="AA44" s="7"/>
      <c r="AB44" s="8"/>
      <c r="AC44" s="7"/>
      <c r="AD44" s="8"/>
    </row>
    <row r="45" spans="2:30" ht="24.75" customHeight="1" x14ac:dyDescent="0.3">
      <c r="B45" s="11" t="s">
        <v>11</v>
      </c>
      <c r="C45" s="7"/>
      <c r="D45" s="8"/>
      <c r="E45" s="9"/>
      <c r="F45" s="8"/>
      <c r="G45" s="8"/>
      <c r="H45" s="8"/>
      <c r="I45" s="8"/>
      <c r="J45" s="8"/>
      <c r="K45" s="7"/>
      <c r="L45" s="8"/>
      <c r="M45" s="8"/>
      <c r="N45" s="8"/>
      <c r="O45" s="8"/>
      <c r="P45" s="8"/>
      <c r="Q45" s="8"/>
      <c r="R45" s="8"/>
      <c r="S45" s="7"/>
      <c r="T45" s="8"/>
      <c r="U45" s="7"/>
      <c r="V45" s="8"/>
      <c r="W45" s="7"/>
      <c r="X45" s="8"/>
      <c r="Y45" s="7"/>
      <c r="Z45" s="8"/>
      <c r="AA45" s="25">
        <v>25</v>
      </c>
      <c r="AB45" s="23">
        <f>AA45*100/AA36</f>
        <v>1.2450199203187251</v>
      </c>
      <c r="AC45" s="25">
        <v>13</v>
      </c>
      <c r="AD45" s="23">
        <f>AC45*100/AC36</f>
        <v>0.54713804713804715</v>
      </c>
    </row>
    <row r="46" spans="2:30" ht="24.75" customHeight="1" x14ac:dyDescent="0.3">
      <c r="B46" s="12" t="s">
        <v>12</v>
      </c>
      <c r="C46" s="7"/>
      <c r="D46" s="8"/>
      <c r="E46" s="9"/>
      <c r="F46" s="8"/>
      <c r="G46" s="8"/>
      <c r="H46" s="8"/>
      <c r="I46" s="8"/>
      <c r="J46" s="8"/>
      <c r="K46" s="7"/>
      <c r="L46" s="8"/>
      <c r="M46" s="8"/>
      <c r="N46" s="8"/>
      <c r="O46" s="8"/>
      <c r="P46" s="8"/>
      <c r="Q46" s="8"/>
      <c r="R46" s="8"/>
      <c r="S46" s="7"/>
      <c r="T46" s="8"/>
      <c r="U46" s="7"/>
      <c r="V46" s="8"/>
      <c r="W46" s="7"/>
      <c r="X46" s="8"/>
      <c r="Y46" s="16">
        <v>105</v>
      </c>
      <c r="Z46" s="23">
        <f>Y46*100/Y36</f>
        <v>4.9928673323823114</v>
      </c>
      <c r="AA46" s="25">
        <v>58</v>
      </c>
      <c r="AB46" s="23">
        <f>AA46*100/AA36</f>
        <v>2.8884462151394423</v>
      </c>
      <c r="AC46" s="25">
        <v>86</v>
      </c>
      <c r="AD46" s="23">
        <f>AC46*100/AC36</f>
        <v>3.6195286195286194</v>
      </c>
    </row>
    <row r="47" spans="2:30" ht="24.75" customHeight="1" x14ac:dyDescent="0.3">
      <c r="B47" s="11" t="s">
        <v>13</v>
      </c>
      <c r="C47" s="7"/>
      <c r="D47" s="8"/>
      <c r="E47" s="9"/>
      <c r="F47" s="8"/>
      <c r="G47" s="8"/>
      <c r="H47" s="8"/>
      <c r="I47" s="8"/>
      <c r="J47" s="8"/>
      <c r="K47" s="7"/>
      <c r="L47" s="8"/>
      <c r="M47" s="8"/>
      <c r="N47" s="8"/>
      <c r="O47" s="8"/>
      <c r="P47" s="8"/>
      <c r="Q47" s="8"/>
      <c r="R47" s="8"/>
      <c r="S47" s="7"/>
      <c r="T47" s="8"/>
      <c r="U47" s="25">
        <v>18</v>
      </c>
      <c r="V47" s="23">
        <f>U47*100/U36</f>
        <v>0.78226857887874834</v>
      </c>
      <c r="W47" s="7"/>
      <c r="X47" s="8"/>
      <c r="Y47" s="8"/>
      <c r="Z47" s="8"/>
      <c r="AA47" s="7"/>
      <c r="AB47" s="8"/>
      <c r="AC47" s="7"/>
      <c r="AD47" s="8"/>
    </row>
    <row r="48" spans="2:30" ht="24.75" customHeight="1" x14ac:dyDescent="0.3">
      <c r="B48" s="6" t="s">
        <v>14</v>
      </c>
      <c r="C48" s="7"/>
      <c r="D48" s="8"/>
      <c r="E48" s="9"/>
      <c r="F48" s="8"/>
      <c r="G48" s="8"/>
      <c r="H48" s="8"/>
      <c r="I48" s="8"/>
      <c r="J48" s="8"/>
      <c r="K48" s="7"/>
      <c r="L48" s="8"/>
      <c r="M48" s="8"/>
      <c r="N48" s="8"/>
      <c r="O48" s="8"/>
      <c r="P48" s="8"/>
      <c r="Q48" s="8"/>
      <c r="R48" s="8"/>
      <c r="S48" s="7"/>
      <c r="T48" s="8"/>
      <c r="U48" s="8"/>
      <c r="V48" s="8"/>
      <c r="W48" s="22">
        <v>21</v>
      </c>
      <c r="X48" s="23">
        <f>W48*100/W36</f>
        <v>0.98870056497175141</v>
      </c>
      <c r="Y48" s="8"/>
      <c r="Z48" s="8"/>
      <c r="AA48" s="8"/>
      <c r="AB48" s="8"/>
      <c r="AC48" s="8"/>
      <c r="AD48" s="8"/>
    </row>
    <row r="49" spans="2:30" ht="24.75" customHeight="1" x14ac:dyDescent="0.3">
      <c r="B49" s="12" t="s">
        <v>15</v>
      </c>
      <c r="C49" s="7"/>
      <c r="D49" s="8"/>
      <c r="E49" s="9"/>
      <c r="F49" s="8"/>
      <c r="G49" s="8"/>
      <c r="H49" s="8"/>
      <c r="I49" s="8"/>
      <c r="J49" s="8"/>
      <c r="K49" s="8"/>
      <c r="L49" s="8"/>
      <c r="M49" s="16">
        <v>3</v>
      </c>
      <c r="N49" s="23">
        <f>M49*100/M36</f>
        <v>0.1611170784103115</v>
      </c>
      <c r="O49" s="16">
        <v>25</v>
      </c>
      <c r="P49" s="23">
        <f>O49*100/O36</f>
        <v>1.2309207287050714</v>
      </c>
      <c r="Q49" s="16">
        <v>8</v>
      </c>
      <c r="R49" s="23">
        <f>Q49*100/Q36</f>
        <v>0.38277511961722488</v>
      </c>
      <c r="S49" s="16">
        <v>8</v>
      </c>
      <c r="T49" s="23">
        <f>S49*100/S36</f>
        <v>0.34572169403630076</v>
      </c>
      <c r="U49" s="25">
        <v>17</v>
      </c>
      <c r="V49" s="23">
        <f>U49*100/U36</f>
        <v>0.73880921338548455</v>
      </c>
      <c r="W49" s="25">
        <v>14</v>
      </c>
      <c r="X49" s="23">
        <f>W49*100/W36</f>
        <v>0.6591337099811676</v>
      </c>
      <c r="Y49" s="25">
        <v>11</v>
      </c>
      <c r="Z49" s="23">
        <f>Y49*100/Y36</f>
        <v>0.52306229196386111</v>
      </c>
      <c r="AA49" s="25">
        <v>13</v>
      </c>
      <c r="AB49" s="23">
        <f>AA49*100/AA36</f>
        <v>0.64741035856573703</v>
      </c>
      <c r="AC49" s="25">
        <v>8</v>
      </c>
      <c r="AD49" s="23">
        <f>AC49*100/AC36</f>
        <v>0.33670033670033672</v>
      </c>
    </row>
    <row r="50" spans="2:30" ht="24.75" customHeight="1" x14ac:dyDescent="0.3">
      <c r="B50" s="11" t="s">
        <v>16</v>
      </c>
      <c r="C50" s="7"/>
      <c r="D50" s="8"/>
      <c r="E50" s="9"/>
      <c r="F50" s="8"/>
      <c r="G50" s="8"/>
      <c r="H50" s="8"/>
      <c r="I50" s="8"/>
      <c r="J50" s="8"/>
      <c r="K50" s="7"/>
      <c r="L50" s="8"/>
      <c r="M50" s="7"/>
      <c r="N50" s="8"/>
      <c r="O50" s="7"/>
      <c r="P50" s="8"/>
      <c r="Q50" s="7"/>
      <c r="R50" s="8"/>
      <c r="S50" s="7"/>
      <c r="T50" s="8"/>
      <c r="U50" s="7"/>
      <c r="V50" s="8"/>
      <c r="W50" s="7"/>
      <c r="X50" s="8"/>
      <c r="Y50" s="8"/>
      <c r="Z50" s="8"/>
      <c r="AA50" s="7"/>
      <c r="AB50" s="8"/>
      <c r="AC50" s="7"/>
      <c r="AD50" s="8"/>
    </row>
    <row r="51" spans="2:30" ht="24.75" customHeight="1" x14ac:dyDescent="0.3">
      <c r="B51" s="12" t="s">
        <v>25</v>
      </c>
      <c r="C51" s="7"/>
      <c r="D51" s="8"/>
      <c r="E51" s="7"/>
      <c r="F51" s="8"/>
      <c r="G51" s="7"/>
      <c r="H51" s="8"/>
      <c r="I51" s="7"/>
      <c r="J51" s="8"/>
      <c r="K51" s="7"/>
      <c r="L51" s="8"/>
      <c r="M51" s="7"/>
      <c r="N51" s="8"/>
      <c r="O51" s="7"/>
      <c r="P51" s="8"/>
      <c r="Q51" s="7"/>
      <c r="R51" s="8"/>
      <c r="S51" s="7"/>
      <c r="T51" s="8"/>
      <c r="U51" s="8"/>
      <c r="V51" s="8"/>
      <c r="W51" s="7"/>
      <c r="X51" s="8"/>
      <c r="Y51" s="16">
        <v>6</v>
      </c>
      <c r="Z51" s="23">
        <f>Y51*100/Y36</f>
        <v>0.28530670470756064</v>
      </c>
      <c r="AA51" s="7"/>
      <c r="AB51" s="8"/>
      <c r="AC51" s="7"/>
      <c r="AD51" s="8"/>
    </row>
    <row r="52" spans="2:30" ht="24.75" customHeight="1" x14ac:dyDescent="0.3">
      <c r="B52" s="12" t="s">
        <v>19</v>
      </c>
      <c r="C52" s="16">
        <v>194</v>
      </c>
      <c r="D52" s="23">
        <f>C52*100/C36</f>
        <v>26.145552560646902</v>
      </c>
      <c r="E52" s="16">
        <v>566</v>
      </c>
      <c r="F52" s="23">
        <f>E52*100/E36</f>
        <v>46.204081632653065</v>
      </c>
      <c r="G52" s="16">
        <v>178</v>
      </c>
      <c r="H52" s="23">
        <f>G52*100/G36</f>
        <v>13.982717989002357</v>
      </c>
      <c r="I52" s="16">
        <v>715</v>
      </c>
      <c r="J52" s="23">
        <f>I52*100/I36</f>
        <v>49.965059399021662</v>
      </c>
      <c r="K52" s="16">
        <v>738</v>
      </c>
      <c r="L52" s="23">
        <f>K52*100/K36</f>
        <v>46.009975062344139</v>
      </c>
      <c r="M52" s="16">
        <v>986</v>
      </c>
      <c r="N52" s="23">
        <f>M52*100/M36</f>
        <v>52.953813104189045</v>
      </c>
      <c r="O52" s="16">
        <v>1050</v>
      </c>
      <c r="P52" s="23">
        <f>O52*100/O36</f>
        <v>51.698670605612996</v>
      </c>
      <c r="Q52" s="16">
        <v>1503</v>
      </c>
      <c r="R52" s="23">
        <f>Q52*100/Q36</f>
        <v>71.913875598086122</v>
      </c>
      <c r="S52" s="16">
        <v>1486</v>
      </c>
      <c r="T52" s="23">
        <f>S52*100/S36</f>
        <v>64.217804667242874</v>
      </c>
      <c r="U52" s="25">
        <v>1267</v>
      </c>
      <c r="V52" s="23">
        <f>U52*100/U36</f>
        <v>55.06301607996523</v>
      </c>
      <c r="W52" s="25">
        <v>839</v>
      </c>
      <c r="X52" s="23">
        <f>W52*100/W36</f>
        <v>39.500941619585689</v>
      </c>
      <c r="Y52" s="25">
        <v>862</v>
      </c>
      <c r="Z52" s="23">
        <f>Y52*100/Y36</f>
        <v>40.989063242986212</v>
      </c>
      <c r="AA52" s="8"/>
      <c r="AB52" s="8"/>
      <c r="AC52" s="8"/>
      <c r="AD52" s="8"/>
    </row>
    <row r="53" spans="2:30" ht="24.75" customHeight="1" x14ac:dyDescent="0.3">
      <c r="B53" s="64" t="s">
        <v>47</v>
      </c>
      <c r="C53" s="7"/>
      <c r="D53" s="8"/>
      <c r="E53" s="7"/>
      <c r="F53" s="8"/>
      <c r="G53" s="7"/>
      <c r="H53" s="8"/>
      <c r="I53" s="7"/>
      <c r="J53" s="8"/>
      <c r="K53" s="7"/>
      <c r="L53" s="8"/>
      <c r="M53" s="7"/>
      <c r="N53" s="8"/>
      <c r="O53" s="7"/>
      <c r="P53" s="8"/>
      <c r="Q53" s="7"/>
      <c r="R53" s="8"/>
      <c r="S53" s="7"/>
      <c r="T53" s="8"/>
      <c r="U53" s="7"/>
      <c r="V53" s="8"/>
      <c r="W53" s="7"/>
      <c r="X53" s="8"/>
      <c r="Y53" s="7"/>
      <c r="Z53" s="8"/>
      <c r="AA53" s="25">
        <v>803</v>
      </c>
      <c r="AB53" s="23">
        <f>AA53*100/AA36</f>
        <v>39.990039840637451</v>
      </c>
      <c r="AC53" s="25">
        <v>780</v>
      </c>
      <c r="AD53" s="23">
        <f>AC53*100/AC36</f>
        <v>32.828282828282831</v>
      </c>
    </row>
    <row r="54" spans="2:30" ht="24.75" customHeight="1" x14ac:dyDescent="0.3">
      <c r="B54" s="12" t="s">
        <v>20</v>
      </c>
      <c r="C54" s="25">
        <v>95</v>
      </c>
      <c r="D54" s="24">
        <f>C54*100/C36</f>
        <v>12.803234501347708</v>
      </c>
      <c r="E54" s="16">
        <v>97</v>
      </c>
      <c r="F54" s="23">
        <f>E54*100/E36</f>
        <v>7.9183673469387754</v>
      </c>
      <c r="G54" s="16">
        <v>424</v>
      </c>
      <c r="H54" s="23">
        <f>G54*100/G36</f>
        <v>33.307148468185389</v>
      </c>
      <c r="I54" s="16">
        <v>27</v>
      </c>
      <c r="J54" s="23">
        <f>I54*100/I36</f>
        <v>1.8867924528301887</v>
      </c>
      <c r="K54" s="16">
        <v>29</v>
      </c>
      <c r="L54" s="23">
        <f>K54*100/K36</f>
        <v>1.8079800498753118</v>
      </c>
      <c r="M54" s="16">
        <v>583</v>
      </c>
      <c r="N54" s="23">
        <f>M54*100/M36</f>
        <v>31.310418904403868</v>
      </c>
      <c r="O54" s="16">
        <v>878</v>
      </c>
      <c r="P54" s="23">
        <f>O54*100/O36</f>
        <v>43.229935992122108</v>
      </c>
      <c r="Q54" s="16">
        <v>515</v>
      </c>
      <c r="R54" s="23">
        <f>Q54*100/Q36</f>
        <v>24.641148325358852</v>
      </c>
      <c r="S54" s="16">
        <v>758</v>
      </c>
      <c r="T54" s="23">
        <f>S54*100/S36</f>
        <v>32.7571305099395</v>
      </c>
      <c r="U54" s="25">
        <v>910</v>
      </c>
      <c r="V54" s="23">
        <f>U54*100/U36</f>
        <v>39.548022598870055</v>
      </c>
      <c r="W54" s="16">
        <v>708</v>
      </c>
      <c r="X54" s="23">
        <f>W54*100/W36</f>
        <v>33.333333333333336</v>
      </c>
      <c r="Y54" s="16">
        <v>992</v>
      </c>
      <c r="Z54" s="23">
        <f>Y54*100/Y36</f>
        <v>47.170708511650027</v>
      </c>
      <c r="AA54" s="16">
        <v>973</v>
      </c>
      <c r="AB54" s="23">
        <f>AA54*100/AA36</f>
        <v>48.45617529880478</v>
      </c>
      <c r="AC54" s="16">
        <v>1042</v>
      </c>
      <c r="AD54" s="23">
        <f>AC54*100/AC36</f>
        <v>43.855218855218858</v>
      </c>
    </row>
    <row r="55" spans="2:30" ht="24.75" customHeight="1" x14ac:dyDescent="0.3">
      <c r="B55" s="11" t="s">
        <v>21</v>
      </c>
      <c r="C55" s="7"/>
      <c r="D55" s="8"/>
      <c r="E55" s="7"/>
      <c r="F55" s="8"/>
      <c r="G55" s="7"/>
      <c r="H55" s="8"/>
      <c r="I55" s="7"/>
      <c r="J55" s="8"/>
      <c r="K55" s="7"/>
      <c r="L55" s="8"/>
      <c r="M55" s="8"/>
      <c r="N55" s="8"/>
      <c r="O55" s="8"/>
      <c r="P55" s="8"/>
      <c r="Q55" s="9"/>
      <c r="R55" s="8"/>
      <c r="S55" s="7"/>
      <c r="T55" s="8"/>
      <c r="U55" s="7"/>
      <c r="V55" s="8"/>
      <c r="W55" s="7"/>
      <c r="X55" s="8"/>
      <c r="Y55" s="7"/>
      <c r="Z55" s="8"/>
      <c r="AA55" s="7"/>
      <c r="AB55" s="8"/>
      <c r="AC55" s="7"/>
      <c r="AD55" s="8"/>
    </row>
    <row r="56" spans="2:30" ht="24.75" customHeight="1" x14ac:dyDescent="0.3">
      <c r="B56" s="12" t="s">
        <v>22</v>
      </c>
      <c r="C56" s="7"/>
      <c r="D56" s="8"/>
      <c r="E56" s="7"/>
      <c r="F56" s="8"/>
      <c r="G56" s="7"/>
      <c r="H56" s="8"/>
      <c r="I56" s="7"/>
      <c r="J56" s="8"/>
      <c r="K56" s="7"/>
      <c r="L56" s="8"/>
      <c r="M56" s="7"/>
      <c r="N56" s="8"/>
      <c r="O56" s="7"/>
      <c r="P56" s="8"/>
      <c r="Q56" s="8"/>
      <c r="R56" s="8"/>
      <c r="S56" s="7"/>
      <c r="T56" s="8"/>
      <c r="U56" s="7"/>
      <c r="V56" s="8"/>
      <c r="W56" s="16">
        <v>64</v>
      </c>
      <c r="X56" s="23">
        <f>W56*100/W36</f>
        <v>3.0131826741996233</v>
      </c>
      <c r="Y56" s="25">
        <v>27</v>
      </c>
      <c r="Z56" s="23">
        <f>Y56*100/Y36</f>
        <v>1.2838801711840229</v>
      </c>
      <c r="AA56" s="25">
        <v>10</v>
      </c>
      <c r="AB56" s="23">
        <f>AA56*100/AA36</f>
        <v>0.49800796812749004</v>
      </c>
      <c r="AC56" s="8"/>
      <c r="AD56" s="8"/>
    </row>
    <row r="57" spans="2:30" ht="24.75" customHeight="1" x14ac:dyDescent="0.3">
      <c r="B57" s="12" t="s">
        <v>24</v>
      </c>
      <c r="C57" s="7"/>
      <c r="D57" s="8"/>
      <c r="E57" s="16">
        <v>522</v>
      </c>
      <c r="F57" s="23">
        <f>E57*100/E36</f>
        <v>42.612244897959187</v>
      </c>
      <c r="G57" s="22" t="s">
        <v>81</v>
      </c>
      <c r="H57" s="22" t="s">
        <v>81</v>
      </c>
      <c r="I57" s="16">
        <v>664</v>
      </c>
      <c r="J57" s="23">
        <f>I57*100/I36</f>
        <v>46.401118099231304</v>
      </c>
      <c r="K57" s="16">
        <v>810</v>
      </c>
      <c r="L57" s="23">
        <f>K57*100/K36</f>
        <v>50.498753117206981</v>
      </c>
      <c r="M57" s="16">
        <v>10</v>
      </c>
      <c r="N57" s="23">
        <f>M57*100/M36</f>
        <v>0.53705692803437166</v>
      </c>
      <c r="O57" s="16">
        <v>16</v>
      </c>
      <c r="P57" s="23">
        <f>O57*100/O36</f>
        <v>0.78778926637124569</v>
      </c>
      <c r="Q57" s="22">
        <v>17</v>
      </c>
      <c r="R57" s="23">
        <f>Q57*100/Q36</f>
        <v>0.8133971291866029</v>
      </c>
      <c r="S57" s="7"/>
      <c r="T57" s="8"/>
      <c r="U57" s="8"/>
      <c r="V57" s="8"/>
      <c r="W57" s="8"/>
      <c r="X57" s="8"/>
      <c r="Y57" s="8"/>
      <c r="Z57" s="8"/>
      <c r="AA57" s="8"/>
      <c r="AB57" s="8"/>
      <c r="AC57" s="8"/>
      <c r="AD57" s="8"/>
    </row>
    <row r="58" spans="2:30" ht="3.75" customHeight="1" x14ac:dyDescent="0.3">
      <c r="B58" s="13"/>
      <c r="C58" s="14"/>
      <c r="D58" s="14"/>
      <c r="E58" s="14"/>
      <c r="F58" s="14"/>
      <c r="G58" s="17"/>
      <c r="H58" s="14"/>
      <c r="I58" s="14"/>
      <c r="J58" s="14"/>
      <c r="K58" s="14"/>
      <c r="L58" s="14"/>
      <c r="M58" s="14"/>
      <c r="N58" s="14"/>
      <c r="O58" s="14"/>
      <c r="P58" s="14"/>
      <c r="Q58" s="14"/>
      <c r="R58" s="14"/>
      <c r="S58" s="14"/>
      <c r="T58" s="14"/>
      <c r="U58" s="14"/>
      <c r="V58" s="14"/>
      <c r="W58" s="14"/>
      <c r="X58" s="14"/>
      <c r="Y58" s="14"/>
      <c r="Z58" s="14"/>
      <c r="AA58" s="14"/>
      <c r="AB58" s="14"/>
      <c r="AC58" s="14"/>
      <c r="AD58" s="14"/>
    </row>
    <row r="59" spans="2:30" ht="14.25" customHeight="1" x14ac:dyDescent="0.3">
      <c r="B59" s="6" t="s">
        <v>439</v>
      </c>
      <c r="C59" s="19"/>
      <c r="D59" s="5"/>
      <c r="E59" s="19"/>
      <c r="F59" s="5"/>
      <c r="G59" s="19"/>
      <c r="H59" s="5"/>
      <c r="I59" s="19"/>
      <c r="J59" s="5"/>
      <c r="K59" s="19"/>
      <c r="L59" s="5"/>
      <c r="M59" s="19"/>
      <c r="N59" s="5"/>
      <c r="O59" s="19"/>
      <c r="P59" s="5"/>
      <c r="Q59" s="19"/>
      <c r="R59" s="5"/>
      <c r="S59" s="19"/>
      <c r="T59" s="5"/>
      <c r="U59" s="19"/>
      <c r="V59" s="5"/>
      <c r="W59" s="19"/>
      <c r="X59" s="5"/>
      <c r="Y59" s="19"/>
      <c r="Z59" s="5"/>
      <c r="AA59" s="19"/>
      <c r="AC59" s="19"/>
    </row>
    <row r="60" spans="2:30" ht="14.25" customHeight="1" x14ac:dyDescent="0.3">
      <c r="B60" s="4" t="s">
        <v>137</v>
      </c>
    </row>
    <row r="61" spans="2:30" ht="14.25" customHeight="1" x14ac:dyDescent="0.3">
      <c r="B61" s="4" t="s">
        <v>131</v>
      </c>
    </row>
    <row r="62" spans="2:30" ht="14.25" customHeight="1" x14ac:dyDescent="0.3">
      <c r="B62" s="4"/>
    </row>
    <row r="63" spans="2:30" ht="30" customHeight="1" x14ac:dyDescent="0.3">
      <c r="B63" s="115" t="s">
        <v>104</v>
      </c>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row>
    <row r="64" spans="2:30" ht="15" customHeight="1" x14ac:dyDescent="0.3">
      <c r="B64" s="15" t="s">
        <v>27</v>
      </c>
      <c r="C64" s="125">
        <v>1976</v>
      </c>
      <c r="D64" s="126"/>
      <c r="E64" s="125">
        <v>1979</v>
      </c>
      <c r="F64" s="126"/>
      <c r="G64" s="125">
        <v>1982</v>
      </c>
      <c r="H64" s="126"/>
      <c r="I64" s="125" t="s">
        <v>138</v>
      </c>
      <c r="J64" s="126"/>
      <c r="K64" s="129">
        <v>1989</v>
      </c>
      <c r="L64" s="126"/>
      <c r="M64" s="129">
        <v>1993</v>
      </c>
      <c r="N64" s="126"/>
      <c r="O64" s="129">
        <v>1997</v>
      </c>
      <c r="P64" s="126"/>
      <c r="Q64" s="125">
        <v>2001</v>
      </c>
      <c r="R64" s="126"/>
      <c r="S64" s="129">
        <v>2005</v>
      </c>
      <c r="T64" s="130"/>
      <c r="U64" s="125">
        <v>2009</v>
      </c>
      <c r="V64" s="126"/>
      <c r="W64" s="129">
        <v>2013</v>
      </c>
      <c r="X64" s="126"/>
      <c r="Y64" s="129">
        <v>2017</v>
      </c>
      <c r="Z64" s="126"/>
      <c r="AA64" s="125">
        <v>2021</v>
      </c>
      <c r="AB64" s="130"/>
      <c r="AC64" s="125">
        <v>2025</v>
      </c>
      <c r="AD64" s="130"/>
    </row>
    <row r="65" spans="2:30" ht="15" customHeight="1" x14ac:dyDescent="0.3">
      <c r="B65" s="134" t="s">
        <v>0</v>
      </c>
      <c r="C65" s="132">
        <v>44907</v>
      </c>
      <c r="D65" s="128"/>
      <c r="E65" s="132">
        <v>44911</v>
      </c>
      <c r="F65" s="128"/>
      <c r="G65" s="132">
        <v>44907</v>
      </c>
      <c r="H65" s="128"/>
      <c r="I65" s="132">
        <v>44910</v>
      </c>
      <c r="J65" s="128"/>
      <c r="K65" s="135">
        <v>44912</v>
      </c>
      <c r="L65" s="128"/>
      <c r="M65" s="135">
        <v>44907</v>
      </c>
      <c r="N65" s="128"/>
      <c r="O65" s="135">
        <v>44909</v>
      </c>
      <c r="P65" s="128"/>
      <c r="Q65" s="132">
        <v>44911</v>
      </c>
      <c r="R65" s="128"/>
      <c r="S65" s="119">
        <v>44843</v>
      </c>
      <c r="T65" s="118"/>
      <c r="U65" s="137">
        <v>44845</v>
      </c>
      <c r="V65" s="127"/>
      <c r="W65" s="135">
        <v>44833</v>
      </c>
      <c r="X65" s="128"/>
      <c r="Y65" s="135">
        <v>44835</v>
      </c>
      <c r="Z65" s="128"/>
      <c r="AA65" s="132">
        <v>44830</v>
      </c>
      <c r="AB65" s="133"/>
      <c r="AC65" s="132">
        <v>45942</v>
      </c>
      <c r="AD65" s="133"/>
    </row>
    <row r="66" spans="2:30" ht="15" customHeight="1" x14ac:dyDescent="0.3">
      <c r="B66" s="133"/>
      <c r="C66" s="71" t="s">
        <v>4</v>
      </c>
      <c r="D66" s="71" t="s">
        <v>5</v>
      </c>
      <c r="E66" s="71" t="s">
        <v>4</v>
      </c>
      <c r="F66" s="71" t="s">
        <v>5</v>
      </c>
      <c r="G66" s="71" t="s">
        <v>4</v>
      </c>
      <c r="H66" s="71" t="s">
        <v>5</v>
      </c>
      <c r="I66" s="71" t="s">
        <v>4</v>
      </c>
      <c r="J66" s="71" t="s">
        <v>5</v>
      </c>
      <c r="K66" s="71" t="s">
        <v>4</v>
      </c>
      <c r="L66" s="67" t="s">
        <v>5</v>
      </c>
      <c r="M66" s="71" t="s">
        <v>4</v>
      </c>
      <c r="N66" s="67" t="s">
        <v>5</v>
      </c>
      <c r="O66" s="68" t="s">
        <v>4</v>
      </c>
      <c r="P66" s="71" t="s">
        <v>5</v>
      </c>
      <c r="Q66" s="68" t="s">
        <v>4</v>
      </c>
      <c r="R66" s="72" t="s">
        <v>5</v>
      </c>
      <c r="S66" s="72" t="s">
        <v>4</v>
      </c>
      <c r="T66" s="72" t="s">
        <v>5</v>
      </c>
      <c r="U66" s="72" t="s">
        <v>4</v>
      </c>
      <c r="V66" s="71" t="s">
        <v>5</v>
      </c>
      <c r="W66" s="72" t="s">
        <v>4</v>
      </c>
      <c r="X66" s="71" t="s">
        <v>5</v>
      </c>
      <c r="Y66" s="68" t="s">
        <v>4</v>
      </c>
      <c r="Z66" s="71" t="s">
        <v>5</v>
      </c>
      <c r="AA66" s="68" t="s">
        <v>4</v>
      </c>
      <c r="AB66" s="71" t="s">
        <v>5</v>
      </c>
      <c r="AC66" s="68" t="s">
        <v>4</v>
      </c>
      <c r="AD66" s="71" t="s">
        <v>5</v>
      </c>
    </row>
    <row r="67" spans="2:30" ht="24.75" customHeight="1" x14ac:dyDescent="0.3">
      <c r="B67" s="6" t="s">
        <v>1</v>
      </c>
      <c r="C67" s="16">
        <v>5924</v>
      </c>
      <c r="D67" s="23">
        <v>100</v>
      </c>
      <c r="E67" s="16">
        <v>6827</v>
      </c>
      <c r="F67" s="23">
        <v>100</v>
      </c>
      <c r="G67" s="16">
        <v>7327</v>
      </c>
      <c r="H67" s="23">
        <v>100</v>
      </c>
      <c r="I67" s="16">
        <v>8402</v>
      </c>
      <c r="J67" s="23">
        <v>100</v>
      </c>
      <c r="K67" s="16">
        <v>9033</v>
      </c>
      <c r="L67" s="23">
        <v>100</v>
      </c>
      <c r="M67" s="16">
        <v>9625</v>
      </c>
      <c r="N67" s="23">
        <v>100</v>
      </c>
      <c r="O67" s="16">
        <v>10287</v>
      </c>
      <c r="P67" s="23">
        <v>100</v>
      </c>
      <c r="Q67" s="16">
        <v>10336</v>
      </c>
      <c r="R67" s="23">
        <v>100</v>
      </c>
      <c r="S67" s="16">
        <v>10838</v>
      </c>
      <c r="T67" s="23">
        <v>100</v>
      </c>
      <c r="U67" s="16">
        <v>11275</v>
      </c>
      <c r="V67" s="23">
        <v>100</v>
      </c>
      <c r="W67" s="16">
        <v>11241</v>
      </c>
      <c r="X67" s="23">
        <v>100</v>
      </c>
      <c r="Y67" s="16">
        <v>11099</v>
      </c>
      <c r="Z67" s="23">
        <v>100</v>
      </c>
      <c r="AA67" s="16">
        <v>10775</v>
      </c>
      <c r="AB67" s="23">
        <v>100</v>
      </c>
      <c r="AC67" s="16">
        <v>10384</v>
      </c>
      <c r="AD67" s="23">
        <v>100</v>
      </c>
    </row>
    <row r="68" spans="2:30" ht="24.75" customHeight="1" x14ac:dyDescent="0.3">
      <c r="B68" s="87" t="s">
        <v>28</v>
      </c>
      <c r="C68" s="16">
        <v>3817</v>
      </c>
      <c r="D68" s="23">
        <f>C68*100/C67</f>
        <v>64.432815665091155</v>
      </c>
      <c r="E68" s="16">
        <v>5381</v>
      </c>
      <c r="F68" s="23">
        <f>E68*100/E67</f>
        <v>78.819393584297643</v>
      </c>
      <c r="G68" s="16">
        <v>5171</v>
      </c>
      <c r="H68" s="23">
        <f>G68*100/G67</f>
        <v>70.574587143442059</v>
      </c>
      <c r="I68" s="16">
        <v>5404</v>
      </c>
      <c r="J68" s="23">
        <f>I68*100/I67</f>
        <v>64.318019519162107</v>
      </c>
      <c r="K68" s="16">
        <v>5780</v>
      </c>
      <c r="L68" s="23">
        <f>K68*100/K67</f>
        <v>63.987601018487766</v>
      </c>
      <c r="M68" s="16">
        <v>6161</v>
      </c>
      <c r="N68" s="23">
        <f>M68*100/M67</f>
        <v>64.010389610389609</v>
      </c>
      <c r="O68" s="16">
        <v>6844</v>
      </c>
      <c r="P68" s="23">
        <f>O68*100/O67</f>
        <v>66.530572567317975</v>
      </c>
      <c r="Q68" s="16">
        <v>6814</v>
      </c>
      <c r="R68" s="23">
        <f>Q68*100/Q67</f>
        <v>65.924922600619198</v>
      </c>
      <c r="S68" s="16">
        <v>6607</v>
      </c>
      <c r="T68" s="23">
        <f>S68*100/S67</f>
        <v>60.961431998523715</v>
      </c>
      <c r="U68" s="16">
        <v>6200</v>
      </c>
      <c r="V68" s="23">
        <f>U68*100/U67</f>
        <v>54.988913525498894</v>
      </c>
      <c r="W68" s="16">
        <v>5775</v>
      </c>
      <c r="X68" s="23">
        <f>W68*100/W67</f>
        <v>51.374432879637041</v>
      </c>
      <c r="Y68" s="16">
        <v>6056</v>
      </c>
      <c r="Z68" s="23">
        <f>Y68*100/Y67</f>
        <v>54.563474186863679</v>
      </c>
      <c r="AA68" s="16">
        <v>5738</v>
      </c>
      <c r="AB68" s="23">
        <f>AA68*100/AA67</f>
        <v>53.252900232018561</v>
      </c>
      <c r="AC68" s="16">
        <v>5953</v>
      </c>
      <c r="AD68" s="23">
        <f>AC68*100/AC67</f>
        <v>57.328582434514637</v>
      </c>
    </row>
    <row r="69" spans="2:30" ht="24.75" customHeight="1" x14ac:dyDescent="0.3">
      <c r="B69" s="87" t="s">
        <v>2</v>
      </c>
      <c r="C69" s="16">
        <v>16</v>
      </c>
      <c r="D69" s="23">
        <f t="shared" ref="D69" si="6">C69*100/C68</f>
        <v>0.41917736442232117</v>
      </c>
      <c r="E69" s="16">
        <v>53</v>
      </c>
      <c r="F69" s="23">
        <f t="shared" ref="F69" si="7">E69*100/E68</f>
        <v>0.98494703586693921</v>
      </c>
      <c r="G69" s="16">
        <v>66</v>
      </c>
      <c r="H69" s="23">
        <f>G69*100/G68</f>
        <v>1.2763488686907756</v>
      </c>
      <c r="I69" s="16">
        <v>55</v>
      </c>
      <c r="J69" s="23">
        <f>I69*100/I68</f>
        <v>1.0177646188008882</v>
      </c>
      <c r="K69" s="16">
        <v>50</v>
      </c>
      <c r="L69" s="23">
        <f>K69*100/K68</f>
        <v>0.86505190311418689</v>
      </c>
      <c r="M69" s="16">
        <v>57</v>
      </c>
      <c r="N69" s="23">
        <f>M69*100/M68</f>
        <v>0.92517448466158092</v>
      </c>
      <c r="O69" s="16">
        <v>35</v>
      </c>
      <c r="P69" s="23">
        <f>O69*100/O68</f>
        <v>0.5113968439509059</v>
      </c>
      <c r="Q69" s="16">
        <v>36</v>
      </c>
      <c r="R69" s="23">
        <f>Q69*100/Q68</f>
        <v>0.52832403874376288</v>
      </c>
      <c r="S69" s="16">
        <v>62</v>
      </c>
      <c r="T69" s="23">
        <f>S69*100/S68</f>
        <v>0.93839866807930983</v>
      </c>
      <c r="U69" s="16">
        <v>50</v>
      </c>
      <c r="V69" s="23">
        <f>U69*100/U68</f>
        <v>0.80645161290322576</v>
      </c>
      <c r="W69" s="16">
        <v>93</v>
      </c>
      <c r="X69" s="23">
        <f>W69*100/W68</f>
        <v>1.6103896103896105</v>
      </c>
      <c r="Y69" s="16">
        <v>58</v>
      </c>
      <c r="Z69" s="23">
        <f>Y69*100/Y68</f>
        <v>0.95772787318361952</v>
      </c>
      <c r="AA69" s="16">
        <v>37</v>
      </c>
      <c r="AB69" s="23">
        <f>AA69*100/AA68</f>
        <v>0.64482398048100387</v>
      </c>
      <c r="AC69" s="16">
        <v>68</v>
      </c>
      <c r="AD69" s="23">
        <f>AC69*100/AC68</f>
        <v>1.1422812027549134</v>
      </c>
    </row>
    <row r="70" spans="2:30" ht="24.75" customHeight="1" x14ac:dyDescent="0.3">
      <c r="B70" s="87" t="s">
        <v>3</v>
      </c>
      <c r="C70" s="22">
        <v>79</v>
      </c>
      <c r="D70" s="23">
        <f>C70*100/C68</f>
        <v>2.0696882368352107</v>
      </c>
      <c r="E70" s="22">
        <v>67</v>
      </c>
      <c r="F70" s="23">
        <f>E70*100/E68</f>
        <v>1.245121724586508</v>
      </c>
      <c r="G70" s="22">
        <v>81</v>
      </c>
      <c r="H70" s="23">
        <f>G70*100/G68</f>
        <v>1.5664281570295882</v>
      </c>
      <c r="I70" s="22">
        <v>48</v>
      </c>
      <c r="J70" s="23">
        <f>I70*100/I68</f>
        <v>0.8882309400444115</v>
      </c>
      <c r="K70" s="16">
        <v>96</v>
      </c>
      <c r="L70" s="23">
        <f>K70*100/K68</f>
        <v>1.6608996539792387</v>
      </c>
      <c r="M70" s="16">
        <v>67</v>
      </c>
      <c r="N70" s="23">
        <f>M70*100/M68</f>
        <v>1.0874857977601038</v>
      </c>
      <c r="O70" s="16">
        <v>63</v>
      </c>
      <c r="P70" s="23">
        <f>O70*100/O68</f>
        <v>0.92051431911163062</v>
      </c>
      <c r="Q70" s="16">
        <v>59</v>
      </c>
      <c r="R70" s="23">
        <f>Q70*100/Q68</f>
        <v>0.86586439683005578</v>
      </c>
      <c r="S70" s="16">
        <v>68</v>
      </c>
      <c r="T70" s="23">
        <f>S70*100/S68</f>
        <v>1.0292114424095655</v>
      </c>
      <c r="U70" s="25">
        <v>57</v>
      </c>
      <c r="V70" s="23">
        <f>U70*100/U68</f>
        <v>0.91935483870967738</v>
      </c>
      <c r="W70" s="25">
        <v>173</v>
      </c>
      <c r="X70" s="23">
        <f>W70*100/W68</f>
        <v>2.9956709956709955</v>
      </c>
      <c r="Y70" s="25">
        <v>95</v>
      </c>
      <c r="Z70" s="23">
        <f>Y70*100/Y68</f>
        <v>1.5686922060766182</v>
      </c>
      <c r="AA70" s="25">
        <v>109</v>
      </c>
      <c r="AB70" s="23">
        <f>AA70*100/AA68</f>
        <v>1.8996165911467411</v>
      </c>
      <c r="AC70" s="25">
        <v>90</v>
      </c>
      <c r="AD70" s="23">
        <f>AC70*100/AC68</f>
        <v>1.5118427683520914</v>
      </c>
    </row>
    <row r="71" spans="2:30" ht="24.75" customHeight="1" x14ac:dyDescent="0.3">
      <c r="B71" s="12" t="s">
        <v>130</v>
      </c>
      <c r="C71" s="22">
        <f>+C68-C69-C70-SUM(C72:C92)</f>
        <v>0</v>
      </c>
      <c r="D71" s="23">
        <f>+D67-D69-D70-SUM(D72:D92)</f>
        <v>0</v>
      </c>
      <c r="E71" s="22">
        <f t="shared" ref="E71" si="8">+E68-E69-E70-SUM(E72:E92)</f>
        <v>0</v>
      </c>
      <c r="F71" s="23">
        <f t="shared" ref="F71" si="9">+F67-F69-F70-SUM(F72:F92)</f>
        <v>0</v>
      </c>
      <c r="G71" s="22">
        <f t="shared" ref="G71" si="10">+G68-G69-G70-SUM(G72:G92)</f>
        <v>0</v>
      </c>
      <c r="H71" s="23">
        <f t="shared" ref="H71" si="11">+H67-H69-H70-SUM(H72:H92)</f>
        <v>0</v>
      </c>
      <c r="I71" s="22">
        <f t="shared" ref="I71" si="12">+I68-I69-I70-SUM(I72:I92)</f>
        <v>-2</v>
      </c>
      <c r="J71" s="23">
        <f t="shared" ref="J71" si="13">+J67-J69-J70-SUM(J72:J92)</f>
        <v>-3.7009622501841477E-2</v>
      </c>
      <c r="K71" s="22">
        <f t="shared" ref="K71" si="14">+K68-K69-K70-SUM(K72:K92)</f>
        <v>0</v>
      </c>
      <c r="L71" s="23">
        <f t="shared" ref="L71" si="15">+L67-L69-L70-SUM(L72:L92)</f>
        <v>0</v>
      </c>
      <c r="M71" s="22">
        <f t="shared" ref="M71" si="16">+M68-M69-M70-SUM(M72:M92)</f>
        <v>0</v>
      </c>
      <c r="N71" s="23">
        <f t="shared" ref="N71" si="17">+N67-N69-N70-SUM(N72:N92)</f>
        <v>0</v>
      </c>
      <c r="O71" s="22">
        <f t="shared" ref="O71" si="18">+O68-O69-O70-SUM(O72:O92)</f>
        <v>0</v>
      </c>
      <c r="P71" s="23">
        <f t="shared" ref="P71" si="19">+P67-P69-P70-SUM(P72:P92)</f>
        <v>0</v>
      </c>
      <c r="Q71" s="22">
        <f t="shared" ref="Q71" si="20">+Q68-Q69-Q70-SUM(Q72:Q92)</f>
        <v>0</v>
      </c>
      <c r="R71" s="23">
        <f t="shared" ref="R71" si="21">+R67-R69-R70-SUM(R72:R92)</f>
        <v>0</v>
      </c>
      <c r="S71" s="22">
        <f t="shared" ref="S71" si="22">+S68-S69-S70-SUM(S72:S92)</f>
        <v>0</v>
      </c>
      <c r="T71" s="23">
        <f t="shared" ref="T71" si="23">+T67-T69-T70-SUM(T72:T92)</f>
        <v>0</v>
      </c>
      <c r="U71" s="22">
        <f t="shared" ref="U71" si="24">+U68-U69-U70-SUM(U72:U92)</f>
        <v>0</v>
      </c>
      <c r="V71" s="23">
        <f t="shared" ref="V71" si="25">+V67-V69-V70-SUM(V72:V92)</f>
        <v>0</v>
      </c>
      <c r="W71" s="22">
        <f t="shared" ref="W71" si="26">+W68-W69-W70-SUM(W72:W92)</f>
        <v>0</v>
      </c>
      <c r="X71" s="23">
        <f t="shared" ref="X71" si="27">+X67-X69-X70-SUM(X72:X92)</f>
        <v>0</v>
      </c>
      <c r="Y71" s="22">
        <f t="shared" ref="Y71" si="28">+Y68-Y69-Y70-SUM(Y72:Y92)</f>
        <v>0</v>
      </c>
      <c r="Z71" s="23">
        <f t="shared" ref="Z71" si="29">+Z67-Z69-Z70-SUM(Z72:Z92)</f>
        <v>0</v>
      </c>
      <c r="AA71" s="22">
        <f t="shared" ref="AA71" si="30">+AA68-AA69-AA70-SUM(AA72:AA92)</f>
        <v>0</v>
      </c>
      <c r="AB71" s="23">
        <f t="shared" ref="AB71:AD71" si="31">+AB67-AB69-AB70-SUM(AB72:AB92)</f>
        <v>0</v>
      </c>
      <c r="AC71" s="22">
        <v>0</v>
      </c>
      <c r="AD71" s="23">
        <f t="shared" si="31"/>
        <v>0</v>
      </c>
    </row>
    <row r="72" spans="2:30" ht="24.75" customHeight="1" x14ac:dyDescent="0.3">
      <c r="B72" s="87" t="s">
        <v>6</v>
      </c>
      <c r="C72" s="9"/>
      <c r="D72" s="8"/>
      <c r="E72" s="16">
        <v>135</v>
      </c>
      <c r="F72" s="23">
        <f>E72*100/E68</f>
        <v>2.5088273555101281</v>
      </c>
      <c r="G72" s="16">
        <v>101</v>
      </c>
      <c r="H72" s="23">
        <f>G72*100/G68</f>
        <v>1.9532005414813383</v>
      </c>
      <c r="I72" s="63">
        <v>92</v>
      </c>
      <c r="J72" s="24">
        <f>I72*100/I68</f>
        <v>1.7024426350851221</v>
      </c>
      <c r="K72" s="7"/>
      <c r="L72" s="8"/>
      <c r="M72" s="8"/>
      <c r="N72" s="8"/>
      <c r="O72" s="8"/>
      <c r="P72" s="8"/>
      <c r="Q72" s="8"/>
      <c r="R72" s="8"/>
      <c r="S72" s="7"/>
      <c r="T72" s="8"/>
      <c r="U72" s="8"/>
      <c r="V72" s="8"/>
      <c r="W72" s="8"/>
      <c r="X72" s="8"/>
      <c r="Y72" s="8"/>
      <c r="Z72" s="8"/>
      <c r="AA72" s="8"/>
      <c r="AB72" s="8"/>
      <c r="AC72" s="8"/>
      <c r="AD72" s="8"/>
    </row>
    <row r="73" spans="2:30" ht="24.75" customHeight="1" x14ac:dyDescent="0.3">
      <c r="B73" s="87" t="s">
        <v>7</v>
      </c>
      <c r="C73" s="9"/>
      <c r="D73" s="8"/>
      <c r="E73" s="7"/>
      <c r="F73" s="8"/>
      <c r="G73" s="7"/>
      <c r="H73" s="8"/>
      <c r="I73" s="7"/>
      <c r="J73" s="8"/>
      <c r="K73" s="7"/>
      <c r="L73" s="8"/>
      <c r="M73" s="8"/>
      <c r="N73" s="8"/>
      <c r="O73" s="8"/>
      <c r="P73" s="8"/>
      <c r="Q73" s="8"/>
      <c r="R73" s="8"/>
      <c r="S73" s="16">
        <v>81</v>
      </c>
      <c r="T73" s="23">
        <f>S73*100/S68</f>
        <v>1.2259724534584531</v>
      </c>
      <c r="U73" s="25">
        <v>132</v>
      </c>
      <c r="V73" s="23">
        <f>U73*100/U68</f>
        <v>2.129032258064516</v>
      </c>
      <c r="W73" s="25">
        <v>99</v>
      </c>
      <c r="X73" s="23">
        <f>W73*100/W68</f>
        <v>1.7142857142857142</v>
      </c>
      <c r="Y73" s="25">
        <v>53</v>
      </c>
      <c r="Z73" s="23">
        <f>Y73*100/Y68</f>
        <v>0.87516512549537651</v>
      </c>
      <c r="AA73" s="7"/>
      <c r="AB73" s="8"/>
      <c r="AC73" s="7"/>
      <c r="AD73" s="8"/>
    </row>
    <row r="74" spans="2:30" ht="24.75" customHeight="1" x14ac:dyDescent="0.3">
      <c r="B74" s="87" t="s">
        <v>29</v>
      </c>
      <c r="C74" s="22">
        <v>154</v>
      </c>
      <c r="D74" s="23">
        <f>C74*100/C68</f>
        <v>4.0345821325648412</v>
      </c>
      <c r="E74" s="25">
        <v>263</v>
      </c>
      <c r="F74" s="24">
        <f>E74*100/E68</f>
        <v>4.8875673666604724</v>
      </c>
      <c r="G74" s="7"/>
      <c r="H74" s="8"/>
      <c r="I74" s="7"/>
      <c r="J74" s="8"/>
      <c r="K74" s="7"/>
      <c r="L74" s="8"/>
      <c r="M74" s="8"/>
      <c r="N74" s="8"/>
      <c r="O74" s="8"/>
      <c r="P74" s="8"/>
      <c r="Q74" s="8"/>
      <c r="R74" s="8"/>
      <c r="S74" s="7"/>
      <c r="T74" s="8"/>
      <c r="U74" s="8"/>
      <c r="V74" s="8"/>
      <c r="W74" s="8"/>
      <c r="X74" s="8"/>
      <c r="Y74" s="8"/>
      <c r="Z74" s="8"/>
      <c r="AA74" s="8"/>
      <c r="AB74" s="8"/>
      <c r="AC74" s="8"/>
      <c r="AD74" s="8"/>
    </row>
    <row r="75" spans="2:30" ht="24.75" customHeight="1" x14ac:dyDescent="0.3">
      <c r="B75" s="87" t="s">
        <v>8</v>
      </c>
      <c r="C75" s="7"/>
      <c r="D75" s="8"/>
      <c r="E75" s="8"/>
      <c r="F75" s="8"/>
      <c r="G75" s="8"/>
      <c r="H75" s="8"/>
      <c r="I75" s="8"/>
      <c r="J75" s="8"/>
      <c r="K75" s="7"/>
      <c r="L75" s="8"/>
      <c r="M75" s="16">
        <v>285</v>
      </c>
      <c r="N75" s="23">
        <f>M75*100/M68</f>
        <v>4.6258724233079045</v>
      </c>
      <c r="O75" s="16">
        <v>41</v>
      </c>
      <c r="P75" s="23">
        <f>O75*100/O68</f>
        <v>0.59906487434248978</v>
      </c>
      <c r="Q75" s="22">
        <v>60</v>
      </c>
      <c r="R75" s="23">
        <f t="shared" ref="R75" si="32">Q75*100/Q68</f>
        <v>0.8805400645729381</v>
      </c>
      <c r="S75" s="16">
        <v>48</v>
      </c>
      <c r="T75" s="23">
        <f>S75*100/S68</f>
        <v>0.72650219464204635</v>
      </c>
      <c r="U75" s="25">
        <v>163</v>
      </c>
      <c r="V75" s="23">
        <f>U75*100/U68</f>
        <v>2.629032258064516</v>
      </c>
      <c r="W75" s="25">
        <v>301</v>
      </c>
      <c r="X75" s="23">
        <f>W75*100/W68</f>
        <v>5.2121212121212119</v>
      </c>
      <c r="Y75" s="25">
        <v>249</v>
      </c>
      <c r="Z75" s="23">
        <f>Y75*100/Y68</f>
        <v>4.1116248348745046</v>
      </c>
      <c r="AA75" s="8"/>
      <c r="AB75" s="8"/>
      <c r="AC75" s="8"/>
      <c r="AD75" s="8"/>
    </row>
    <row r="76" spans="2:30" ht="24.75" customHeight="1" x14ac:dyDescent="0.3">
      <c r="B76" s="87" t="s">
        <v>10</v>
      </c>
      <c r="C76" s="7"/>
      <c r="D76" s="8"/>
      <c r="E76" s="9"/>
      <c r="F76" s="8"/>
      <c r="G76" s="8"/>
      <c r="H76" s="8"/>
      <c r="I76" s="8"/>
      <c r="J76" s="8"/>
      <c r="K76" s="7"/>
      <c r="L76" s="8"/>
      <c r="M76" s="8"/>
      <c r="N76" s="8"/>
      <c r="O76" s="8"/>
      <c r="P76" s="8"/>
      <c r="Q76" s="8"/>
      <c r="R76" s="8"/>
      <c r="S76" s="7"/>
      <c r="T76" s="8"/>
      <c r="U76" s="7"/>
      <c r="V76" s="8"/>
      <c r="W76" s="7"/>
      <c r="X76" s="8"/>
      <c r="Y76" s="7"/>
      <c r="Z76" s="8"/>
      <c r="AA76" s="25">
        <v>124</v>
      </c>
      <c r="AB76" s="23">
        <f>AA76*100/AA68</f>
        <v>2.1610317183687697</v>
      </c>
      <c r="AC76" s="25">
        <v>317</v>
      </c>
      <c r="AD76" s="23">
        <f>AC76*100/AC68</f>
        <v>5.3250461951957</v>
      </c>
    </row>
    <row r="77" spans="2:30" ht="24.75" customHeight="1" x14ac:dyDescent="0.3">
      <c r="B77" s="87" t="s">
        <v>31</v>
      </c>
      <c r="C77" s="25">
        <v>83</v>
      </c>
      <c r="D77" s="24">
        <f>C77*100/C68</f>
        <v>2.174482577940791</v>
      </c>
      <c r="E77" s="9"/>
      <c r="F77" s="8"/>
      <c r="G77" s="8"/>
      <c r="H77" s="8"/>
      <c r="I77" s="8"/>
      <c r="J77" s="8"/>
      <c r="K77" s="7"/>
      <c r="L77" s="8"/>
      <c r="M77" s="8"/>
      <c r="N77" s="8"/>
      <c r="O77" s="8"/>
      <c r="P77" s="8"/>
      <c r="Q77" s="8"/>
      <c r="R77" s="8"/>
      <c r="S77" s="7"/>
      <c r="T77" s="8"/>
      <c r="U77" s="7"/>
      <c r="V77" s="8"/>
      <c r="W77" s="7"/>
      <c r="X77" s="8"/>
      <c r="Y77" s="7"/>
      <c r="Z77" s="8"/>
      <c r="AA77" s="7"/>
      <c r="AB77" s="7"/>
      <c r="AC77" s="7"/>
      <c r="AD77" s="7"/>
    </row>
    <row r="78" spans="2:30" ht="24.75" customHeight="1" x14ac:dyDescent="0.3">
      <c r="B78" s="87" t="s">
        <v>30</v>
      </c>
      <c r="C78" s="25">
        <v>1978</v>
      </c>
      <c r="D78" s="24">
        <f>C78*100/C68</f>
        <v>51.820801676709458</v>
      </c>
      <c r="E78" s="9"/>
      <c r="F78" s="8"/>
      <c r="G78" s="8"/>
      <c r="H78" s="8"/>
      <c r="I78" s="7"/>
      <c r="J78" s="8"/>
      <c r="K78" s="7"/>
      <c r="L78" s="8"/>
      <c r="M78" s="8"/>
      <c r="N78" s="8"/>
      <c r="O78" s="8"/>
      <c r="P78" s="8"/>
      <c r="Q78" s="8"/>
      <c r="R78" s="8"/>
      <c r="S78" s="7"/>
      <c r="T78" s="8"/>
      <c r="U78" s="7"/>
      <c r="V78" s="8"/>
      <c r="W78" s="7"/>
      <c r="X78" s="8"/>
      <c r="Y78" s="7"/>
      <c r="Z78" s="8"/>
      <c r="AA78" s="7"/>
      <c r="AB78" s="8"/>
      <c r="AC78" s="7"/>
      <c r="AD78" s="8"/>
    </row>
    <row r="79" spans="2:30" ht="24.75" customHeight="1" x14ac:dyDescent="0.3">
      <c r="B79" s="87" t="s">
        <v>11</v>
      </c>
      <c r="C79" s="7"/>
      <c r="D79" s="8"/>
      <c r="E79" s="9"/>
      <c r="F79" s="8"/>
      <c r="G79" s="8"/>
      <c r="H79" s="8"/>
      <c r="I79" s="8"/>
      <c r="J79" s="8"/>
      <c r="K79" s="7"/>
      <c r="L79" s="8"/>
      <c r="M79" s="8"/>
      <c r="N79" s="8"/>
      <c r="O79" s="8"/>
      <c r="P79" s="8"/>
      <c r="Q79" s="8"/>
      <c r="R79" s="8"/>
      <c r="S79" s="7"/>
      <c r="T79" s="8"/>
      <c r="U79" s="7"/>
      <c r="V79" s="8"/>
      <c r="W79" s="7"/>
      <c r="X79" s="8"/>
      <c r="Y79" s="7"/>
      <c r="Z79" s="8"/>
      <c r="AA79" s="25">
        <v>145</v>
      </c>
      <c r="AB79" s="23">
        <f>AA79*100/AA68</f>
        <v>2.5270128964796097</v>
      </c>
      <c r="AC79" s="25">
        <v>104</v>
      </c>
      <c r="AD79" s="23">
        <f>AC79*100/AC68</f>
        <v>1.7470183100957501</v>
      </c>
    </row>
    <row r="80" spans="2:30" ht="24.75" customHeight="1" x14ac:dyDescent="0.3">
      <c r="B80" s="87" t="s">
        <v>12</v>
      </c>
      <c r="C80" s="7"/>
      <c r="D80" s="8"/>
      <c r="E80" s="9"/>
      <c r="F80" s="8"/>
      <c r="G80" s="8"/>
      <c r="H80" s="8"/>
      <c r="I80" s="8"/>
      <c r="J80" s="8"/>
      <c r="K80" s="7"/>
      <c r="L80" s="8"/>
      <c r="M80" s="8"/>
      <c r="N80" s="8"/>
      <c r="O80" s="8"/>
      <c r="P80" s="8"/>
      <c r="Q80" s="8"/>
      <c r="R80" s="8"/>
      <c r="S80" s="7"/>
      <c r="T80" s="8"/>
      <c r="U80" s="7"/>
      <c r="V80" s="8"/>
      <c r="W80" s="7"/>
      <c r="X80" s="8"/>
      <c r="Y80" s="16">
        <v>261</v>
      </c>
      <c r="Z80" s="23">
        <f>Y80*100/Y68</f>
        <v>4.3097754293262875</v>
      </c>
      <c r="AA80" s="25">
        <v>296</v>
      </c>
      <c r="AB80" s="23">
        <f>AA80*100/AA68</f>
        <v>5.1585918438480309</v>
      </c>
      <c r="AC80" s="25">
        <v>602</v>
      </c>
      <c r="AD80" s="23">
        <f>AC80*100/AC68</f>
        <v>10.112548294977323</v>
      </c>
    </row>
    <row r="81" spans="2:30" ht="24.75" customHeight="1" x14ac:dyDescent="0.3">
      <c r="B81" s="87" t="s">
        <v>51</v>
      </c>
      <c r="C81" s="7"/>
      <c r="D81" s="8"/>
      <c r="E81" s="9"/>
      <c r="F81" s="8"/>
      <c r="G81" s="8"/>
      <c r="H81" s="8"/>
      <c r="I81" s="8"/>
      <c r="J81" s="8"/>
      <c r="K81" s="7"/>
      <c r="L81" s="8"/>
      <c r="M81" s="8"/>
      <c r="N81" s="8"/>
      <c r="O81" s="8"/>
      <c r="P81" s="8"/>
      <c r="Q81" s="8"/>
      <c r="R81" s="8"/>
      <c r="S81" s="7"/>
      <c r="T81" s="8"/>
      <c r="U81" s="7"/>
      <c r="V81" s="8"/>
      <c r="W81" s="16">
        <v>82</v>
      </c>
      <c r="X81" s="23">
        <f>W81*100/W68</f>
        <v>1.41991341991342</v>
      </c>
      <c r="Y81" s="7"/>
      <c r="Z81" s="8"/>
      <c r="AA81" s="8"/>
      <c r="AB81" s="8"/>
      <c r="AC81" s="8"/>
      <c r="AD81" s="8"/>
    </row>
    <row r="82" spans="2:30" ht="24.75" customHeight="1" x14ac:dyDescent="0.3">
      <c r="B82" s="87" t="s">
        <v>13</v>
      </c>
      <c r="C82" s="7"/>
      <c r="D82" s="8"/>
      <c r="E82" s="9"/>
      <c r="F82" s="8"/>
      <c r="G82" s="8"/>
      <c r="H82" s="8"/>
      <c r="I82" s="8"/>
      <c r="J82" s="8"/>
      <c r="K82" s="7"/>
      <c r="L82" s="8"/>
      <c r="M82" s="8"/>
      <c r="N82" s="8"/>
      <c r="O82" s="8"/>
      <c r="P82" s="8"/>
      <c r="Q82" s="8"/>
      <c r="R82" s="8"/>
      <c r="S82" s="7"/>
      <c r="T82" s="8"/>
      <c r="U82" s="25">
        <v>136</v>
      </c>
      <c r="V82" s="23">
        <f>U82*100/U68</f>
        <v>2.193548387096774</v>
      </c>
      <c r="W82" s="7"/>
      <c r="X82" s="8"/>
      <c r="Y82" s="16">
        <v>42</v>
      </c>
      <c r="Z82" s="23">
        <f>Y82*100/Y68</f>
        <v>0.69352708058124179</v>
      </c>
      <c r="AA82" s="7"/>
      <c r="AB82" s="8"/>
      <c r="AC82" s="7"/>
      <c r="AD82" s="8"/>
    </row>
    <row r="83" spans="2:30" ht="24.75" customHeight="1" x14ac:dyDescent="0.3">
      <c r="B83" s="87" t="s">
        <v>14</v>
      </c>
      <c r="C83" s="7"/>
      <c r="D83" s="8"/>
      <c r="E83" s="9"/>
      <c r="F83" s="8"/>
      <c r="G83" s="8"/>
      <c r="H83" s="8"/>
      <c r="I83" s="8"/>
      <c r="J83" s="8"/>
      <c r="K83" s="7"/>
      <c r="L83" s="8"/>
      <c r="M83" s="8"/>
      <c r="N83" s="8"/>
      <c r="O83" s="8"/>
      <c r="P83" s="8"/>
      <c r="Q83" s="8"/>
      <c r="R83" s="8"/>
      <c r="S83" s="7"/>
      <c r="T83" s="8"/>
      <c r="U83" s="8"/>
      <c r="V83" s="8"/>
      <c r="W83" s="22">
        <v>167</v>
      </c>
      <c r="X83" s="23">
        <f>W83*100/W68</f>
        <v>2.8917748917748916</v>
      </c>
      <c r="Y83" s="8"/>
      <c r="Z83" s="8"/>
      <c r="AA83" s="8"/>
      <c r="AB83" s="8"/>
      <c r="AC83" s="8"/>
      <c r="AD83" s="8"/>
    </row>
    <row r="84" spans="2:30" ht="24.75" customHeight="1" x14ac:dyDescent="0.3">
      <c r="B84" s="87" t="s">
        <v>15</v>
      </c>
      <c r="C84" s="7"/>
      <c r="D84" s="8"/>
      <c r="E84" s="9"/>
      <c r="F84" s="8"/>
      <c r="G84" s="8"/>
      <c r="H84" s="8"/>
      <c r="I84" s="8"/>
      <c r="J84" s="8"/>
      <c r="K84" s="16">
        <v>121</v>
      </c>
      <c r="L84" s="23">
        <f>K84*100/K68</f>
        <v>2.0934256055363321</v>
      </c>
      <c r="M84" s="16">
        <v>46</v>
      </c>
      <c r="N84" s="23">
        <f>M84*100/M68</f>
        <v>0.74663204025320562</v>
      </c>
      <c r="O84" s="16">
        <v>45</v>
      </c>
      <c r="P84" s="23">
        <f>O84*100/O68</f>
        <v>0.65751022793687897</v>
      </c>
      <c r="Q84" s="16">
        <v>57</v>
      </c>
      <c r="R84" s="23">
        <f>Q84*100/Q68</f>
        <v>0.83651306134429115</v>
      </c>
      <c r="S84" s="16">
        <v>67</v>
      </c>
      <c r="T84" s="23">
        <f>S84*100/S68</f>
        <v>1.0140759800211896</v>
      </c>
      <c r="U84" s="25">
        <v>104</v>
      </c>
      <c r="V84" s="23">
        <f>U84*100/U68</f>
        <v>1.6774193548387097</v>
      </c>
      <c r="W84" s="25">
        <v>85</v>
      </c>
      <c r="X84" s="23">
        <f>W84*100/W68</f>
        <v>1.4718614718614718</v>
      </c>
      <c r="Y84" s="25">
        <v>30</v>
      </c>
      <c r="Z84" s="23">
        <f>Y84*100/Y68</f>
        <v>0.49537648612945839</v>
      </c>
      <c r="AA84" s="25">
        <v>53</v>
      </c>
      <c r="AB84" s="23">
        <f>AA84*100/AA68</f>
        <v>0.92366678285116766</v>
      </c>
      <c r="AC84" s="25">
        <v>31</v>
      </c>
      <c r="AD84" s="23">
        <f>AC84*100/AC68</f>
        <v>0.52074584243238708</v>
      </c>
    </row>
    <row r="85" spans="2:30" ht="24.75" customHeight="1" x14ac:dyDescent="0.3">
      <c r="B85" s="87" t="s">
        <v>16</v>
      </c>
      <c r="C85" s="7"/>
      <c r="D85" s="8"/>
      <c r="E85" s="9"/>
      <c r="F85" s="8"/>
      <c r="G85" s="8"/>
      <c r="H85" s="8"/>
      <c r="I85" s="8"/>
      <c r="J85" s="8"/>
      <c r="K85" s="7"/>
      <c r="L85" s="8"/>
      <c r="M85" s="7"/>
      <c r="N85" s="8"/>
      <c r="O85" s="7"/>
      <c r="P85" s="8"/>
      <c r="Q85" s="7"/>
      <c r="R85" s="8"/>
      <c r="S85" s="7"/>
      <c r="T85" s="8"/>
      <c r="U85" s="7"/>
      <c r="V85" s="8"/>
      <c r="W85" s="7"/>
      <c r="X85" s="8"/>
      <c r="Y85" s="25">
        <v>29</v>
      </c>
      <c r="Z85" s="23">
        <f>Y85*100/Y68</f>
        <v>0.47886393659180976</v>
      </c>
      <c r="AA85" s="7"/>
      <c r="AB85" s="8"/>
      <c r="AC85" s="7"/>
      <c r="AD85" s="8"/>
    </row>
    <row r="86" spans="2:30" ht="24.75" customHeight="1" x14ac:dyDescent="0.3">
      <c r="B86" s="87" t="s">
        <v>25</v>
      </c>
      <c r="C86" s="7"/>
      <c r="D86" s="8"/>
      <c r="E86" s="7"/>
      <c r="F86" s="8"/>
      <c r="G86" s="7"/>
      <c r="H86" s="8"/>
      <c r="I86" s="7"/>
      <c r="J86" s="8"/>
      <c r="K86" s="7"/>
      <c r="L86" s="8"/>
      <c r="M86" s="7"/>
      <c r="N86" s="8"/>
      <c r="O86" s="7"/>
      <c r="P86" s="8"/>
      <c r="Q86" s="7"/>
      <c r="R86" s="8"/>
      <c r="S86" s="7"/>
      <c r="T86" s="8"/>
      <c r="U86" s="8"/>
      <c r="V86" s="8"/>
      <c r="W86" s="7"/>
      <c r="X86" s="8"/>
      <c r="Y86" s="16">
        <v>54</v>
      </c>
      <c r="Z86" s="23">
        <f>Y86*100/Y68</f>
        <v>0.89167767503302509</v>
      </c>
      <c r="AA86" s="7"/>
      <c r="AB86" s="8"/>
      <c r="AC86" s="7"/>
      <c r="AD86" s="8"/>
    </row>
    <row r="87" spans="2:30" ht="24.75" customHeight="1" x14ac:dyDescent="0.3">
      <c r="B87" s="87" t="s">
        <v>19</v>
      </c>
      <c r="C87" s="16">
        <v>1341</v>
      </c>
      <c r="D87" s="23">
        <f>C87*100/C68</f>
        <v>35.132302855645797</v>
      </c>
      <c r="E87" s="16">
        <v>2151</v>
      </c>
      <c r="F87" s="23">
        <f>E87*100/E68</f>
        <v>39.973982531128044</v>
      </c>
      <c r="G87" s="16">
        <v>2286</v>
      </c>
      <c r="H87" s="23">
        <f>G87*100/G68</f>
        <v>44.208083542835041</v>
      </c>
      <c r="I87" s="16">
        <v>1960</v>
      </c>
      <c r="J87" s="23">
        <f>I87*100/I68</f>
        <v>36.269430051813472</v>
      </c>
      <c r="K87" s="16">
        <v>1808</v>
      </c>
      <c r="L87" s="23">
        <f>K87*100/K68</f>
        <v>31.280276816608996</v>
      </c>
      <c r="M87" s="16">
        <v>2172</v>
      </c>
      <c r="N87" s="23">
        <f>M87*100/M68</f>
        <v>35.254017204999187</v>
      </c>
      <c r="O87" s="16">
        <v>2786</v>
      </c>
      <c r="P87" s="23">
        <f>O87*100/O68</f>
        <v>40.70718877849211</v>
      </c>
      <c r="Q87" s="16">
        <v>3264</v>
      </c>
      <c r="R87" s="23">
        <f>Q87*100/Q68</f>
        <v>47.901379512767832</v>
      </c>
      <c r="S87" s="16">
        <v>3195</v>
      </c>
      <c r="T87" s="23">
        <f>S87*100/S68</f>
        <v>48.357802330861205</v>
      </c>
      <c r="U87" s="25">
        <v>3093</v>
      </c>
      <c r="V87" s="23">
        <f>U87*100/U68</f>
        <v>49.887096774193552</v>
      </c>
      <c r="W87" s="25">
        <v>1833</v>
      </c>
      <c r="X87" s="23">
        <f>W87*100/W68</f>
        <v>31.740259740259742</v>
      </c>
      <c r="Y87" s="25">
        <v>1353</v>
      </c>
      <c r="Z87" s="23">
        <f>Y87*100/Y68</f>
        <v>22.341479524438572</v>
      </c>
      <c r="AA87" s="8"/>
      <c r="AB87" s="8"/>
      <c r="AC87" s="8"/>
      <c r="AD87" s="8"/>
    </row>
    <row r="88" spans="2:30" ht="24.75" customHeight="1" x14ac:dyDescent="0.3">
      <c r="B88" s="88" t="s">
        <v>47</v>
      </c>
      <c r="C88" s="7"/>
      <c r="D88" s="8"/>
      <c r="E88" s="7"/>
      <c r="F88" s="8"/>
      <c r="G88" s="7"/>
      <c r="H88" s="8"/>
      <c r="I88" s="7"/>
      <c r="J88" s="8"/>
      <c r="K88" s="7"/>
      <c r="L88" s="8"/>
      <c r="M88" s="7"/>
      <c r="N88" s="8"/>
      <c r="O88" s="7"/>
      <c r="P88" s="8"/>
      <c r="Q88" s="7"/>
      <c r="R88" s="8"/>
      <c r="S88" s="7"/>
      <c r="T88" s="8"/>
      <c r="U88" s="7"/>
      <c r="V88" s="8"/>
      <c r="W88" s="7"/>
      <c r="X88" s="8"/>
      <c r="Y88" s="7"/>
      <c r="Z88" s="8"/>
      <c r="AA88" s="25">
        <v>1830</v>
      </c>
      <c r="AB88" s="23">
        <f>AA88*100/AA68</f>
        <v>31.892645521087488</v>
      </c>
      <c r="AC88" s="25">
        <v>1858</v>
      </c>
      <c r="AD88" s="23">
        <f>AC88*100/AC68</f>
        <v>31.211154039979842</v>
      </c>
    </row>
    <row r="89" spans="2:30" ht="24.75" customHeight="1" x14ac:dyDescent="0.3">
      <c r="B89" s="87" t="s">
        <v>20</v>
      </c>
      <c r="C89" s="25">
        <v>166</v>
      </c>
      <c r="D89" s="24">
        <f>C89*100/C68</f>
        <v>4.3489651558815821</v>
      </c>
      <c r="E89" s="16">
        <v>67</v>
      </c>
      <c r="F89" s="23">
        <f>E89*100/E68</f>
        <v>1.245121724586508</v>
      </c>
      <c r="G89" s="16">
        <v>115</v>
      </c>
      <c r="H89" s="23">
        <f>G89*100/G68</f>
        <v>2.2239412105975633</v>
      </c>
      <c r="I89" s="16">
        <v>57</v>
      </c>
      <c r="J89" s="23">
        <f>I89*100/I68</f>
        <v>1.0547742413027388</v>
      </c>
      <c r="K89" s="7"/>
      <c r="L89" s="8"/>
      <c r="M89" s="16">
        <v>3424</v>
      </c>
      <c r="N89" s="23">
        <f>M89*100/M68</f>
        <v>55.575393604934263</v>
      </c>
      <c r="O89" s="16">
        <v>3824</v>
      </c>
      <c r="P89" s="23">
        <f>O89*100/O68</f>
        <v>55.873758036236119</v>
      </c>
      <c r="Q89" s="16">
        <v>3278</v>
      </c>
      <c r="R89" s="23">
        <f>Q89*100/Q68</f>
        <v>48.106838861168185</v>
      </c>
      <c r="S89" s="16">
        <v>3086</v>
      </c>
      <c r="T89" s="23">
        <f>S89*100/S68</f>
        <v>46.70803693052823</v>
      </c>
      <c r="U89" s="25">
        <v>2465</v>
      </c>
      <c r="V89" s="23">
        <f>U89*100/U68</f>
        <v>39.758064516129032</v>
      </c>
      <c r="W89" s="16">
        <v>2798</v>
      </c>
      <c r="X89" s="23">
        <f>W89*100/W68</f>
        <v>48.450216450216452</v>
      </c>
      <c r="Y89" s="16">
        <v>3804</v>
      </c>
      <c r="Z89" s="23">
        <f>Y89*100/Y68</f>
        <v>62.813738441215321</v>
      </c>
      <c r="AA89" s="16">
        <v>3118</v>
      </c>
      <c r="AB89" s="23">
        <f>AA89*100/AA68</f>
        <v>54.339491111885671</v>
      </c>
      <c r="AC89" s="16">
        <v>2861</v>
      </c>
      <c r="AD89" s="23">
        <f>AC89*100/AC68</f>
        <v>48.059801780614819</v>
      </c>
    </row>
    <row r="90" spans="2:30" ht="24.75" customHeight="1" x14ac:dyDescent="0.3">
      <c r="B90" s="87" t="s">
        <v>21</v>
      </c>
      <c r="C90" s="7"/>
      <c r="D90" s="8"/>
      <c r="E90" s="7"/>
      <c r="F90" s="8"/>
      <c r="G90" s="7"/>
      <c r="H90" s="8"/>
      <c r="I90" s="7"/>
      <c r="J90" s="8"/>
      <c r="K90" s="7"/>
      <c r="L90" s="8"/>
      <c r="M90" s="8"/>
      <c r="N90" s="8"/>
      <c r="O90" s="8"/>
      <c r="P90" s="8"/>
      <c r="Q90" s="9"/>
      <c r="R90" s="8"/>
      <c r="S90" s="7"/>
      <c r="T90" s="8"/>
      <c r="U90" s="7"/>
      <c r="V90" s="8"/>
      <c r="W90" s="7"/>
      <c r="X90" s="8"/>
      <c r="Y90" s="7"/>
      <c r="Z90" s="8"/>
      <c r="AA90" s="7"/>
      <c r="AB90" s="8"/>
      <c r="AC90" s="7"/>
      <c r="AD90" s="8"/>
    </row>
    <row r="91" spans="2:30" ht="24.75" customHeight="1" x14ac:dyDescent="0.3">
      <c r="B91" s="87" t="s">
        <v>22</v>
      </c>
      <c r="C91" s="7"/>
      <c r="D91" s="8"/>
      <c r="E91" s="7"/>
      <c r="F91" s="8"/>
      <c r="G91" s="7"/>
      <c r="H91" s="8"/>
      <c r="I91" s="7"/>
      <c r="J91" s="8"/>
      <c r="K91" s="7"/>
      <c r="L91" s="8"/>
      <c r="M91" s="7"/>
      <c r="N91" s="8"/>
      <c r="O91" s="7"/>
      <c r="P91" s="8"/>
      <c r="Q91" s="8"/>
      <c r="R91" s="8"/>
      <c r="S91" s="7"/>
      <c r="T91" s="8"/>
      <c r="U91" s="7"/>
      <c r="V91" s="8"/>
      <c r="W91" s="16">
        <v>144</v>
      </c>
      <c r="X91" s="23">
        <f>W91*100/W68</f>
        <v>2.4935064935064934</v>
      </c>
      <c r="Y91" s="25">
        <v>28</v>
      </c>
      <c r="Z91" s="23">
        <f>Y91*100/Y68</f>
        <v>0.46235138705416118</v>
      </c>
      <c r="AA91" s="25">
        <v>26</v>
      </c>
      <c r="AB91" s="23">
        <f>AA91*100/AA68</f>
        <v>0.4531195538515162</v>
      </c>
      <c r="AC91" s="25">
        <v>22</v>
      </c>
      <c r="AD91" s="23">
        <f>AC91*100/AC68</f>
        <v>0.3695615655971779</v>
      </c>
    </row>
    <row r="92" spans="2:30" ht="24.75" customHeight="1" x14ac:dyDescent="0.3">
      <c r="B92" s="6" t="s">
        <v>24</v>
      </c>
      <c r="C92" s="7"/>
      <c r="D92" s="8"/>
      <c r="E92" s="16">
        <v>2645</v>
      </c>
      <c r="F92" s="23">
        <f>E92*100/E68</f>
        <v>49.154432261661398</v>
      </c>
      <c r="G92" s="16">
        <v>2522</v>
      </c>
      <c r="H92" s="23">
        <f>G92*100/G68</f>
        <v>48.77199767936569</v>
      </c>
      <c r="I92" s="16">
        <v>3194</v>
      </c>
      <c r="J92" s="23">
        <f>I92*100/I68</f>
        <v>59.10436713545522</v>
      </c>
      <c r="K92" s="16">
        <v>3705</v>
      </c>
      <c r="L92" s="23">
        <f>K92*100/K68</f>
        <v>64.100346020761251</v>
      </c>
      <c r="M92" s="16">
        <v>110</v>
      </c>
      <c r="N92" s="23">
        <f>M92*100/M68</f>
        <v>1.7854244440837526</v>
      </c>
      <c r="O92" s="16">
        <v>50</v>
      </c>
      <c r="P92" s="23">
        <f>O92*100/O68</f>
        <v>0.73056691992986555</v>
      </c>
      <c r="Q92" s="22">
        <v>60</v>
      </c>
      <c r="R92" s="23">
        <f>Q92*100/Q68</f>
        <v>0.8805400645729381</v>
      </c>
      <c r="S92" s="7"/>
      <c r="T92" s="8"/>
      <c r="U92" s="8"/>
      <c r="V92" s="8"/>
      <c r="W92" s="8"/>
      <c r="X92" s="8"/>
      <c r="Y92" s="8"/>
      <c r="Z92" s="8"/>
      <c r="AA92" s="8"/>
      <c r="AB92" s="8"/>
      <c r="AC92" s="8"/>
      <c r="AD92" s="8"/>
    </row>
    <row r="93" spans="2:30" ht="3.75" customHeight="1" x14ac:dyDescent="0.3">
      <c r="B93" s="13"/>
      <c r="C93" s="14"/>
      <c r="D93" s="14"/>
      <c r="E93" s="14"/>
      <c r="F93" s="14"/>
      <c r="G93" s="17"/>
      <c r="H93" s="14"/>
      <c r="I93" s="14"/>
      <c r="J93" s="14"/>
      <c r="K93" s="14"/>
      <c r="L93" s="14"/>
      <c r="M93" s="14"/>
      <c r="N93" s="14"/>
      <c r="O93" s="14"/>
      <c r="P93" s="14"/>
      <c r="Q93" s="14"/>
      <c r="R93" s="14"/>
      <c r="S93" s="14"/>
      <c r="T93" s="14"/>
      <c r="U93" s="14"/>
      <c r="V93" s="14"/>
      <c r="W93" s="14"/>
      <c r="X93" s="14"/>
      <c r="Y93" s="14"/>
      <c r="Z93" s="14"/>
      <c r="AA93" s="14"/>
      <c r="AB93" s="14"/>
      <c r="AC93" s="14"/>
      <c r="AD93" s="14"/>
    </row>
    <row r="94" spans="2:30" ht="14.25" customHeight="1" x14ac:dyDescent="0.3">
      <c r="B94" s="6" t="s">
        <v>439</v>
      </c>
      <c r="C94" s="19"/>
      <c r="D94" s="5"/>
      <c r="E94" s="19"/>
      <c r="F94" s="5"/>
      <c r="G94" s="19"/>
      <c r="H94" s="5"/>
      <c r="I94" s="19"/>
      <c r="J94" s="5"/>
      <c r="K94" s="19"/>
      <c r="L94" s="5"/>
      <c r="M94" s="19"/>
      <c r="N94" s="5"/>
      <c r="O94" s="19"/>
      <c r="P94" s="5"/>
      <c r="Q94" s="19"/>
      <c r="R94" s="5"/>
      <c r="S94" s="19"/>
      <c r="T94" s="5"/>
      <c r="U94" s="19"/>
      <c r="V94" s="5"/>
      <c r="W94" s="19"/>
      <c r="X94" s="5"/>
      <c r="Y94" s="19"/>
      <c r="Z94" s="5"/>
      <c r="AA94" s="19"/>
      <c r="AC94" s="19"/>
    </row>
    <row r="95" spans="2:30" ht="14.25" customHeight="1" x14ac:dyDescent="0.3">
      <c r="B95" s="4" t="s">
        <v>139</v>
      </c>
    </row>
    <row r="96" spans="2:30" ht="14.25" customHeight="1" x14ac:dyDescent="0.3">
      <c r="B96" s="4"/>
    </row>
    <row r="97" spans="2:30" ht="30" customHeight="1" x14ac:dyDescent="0.3">
      <c r="B97" s="115" t="s">
        <v>105</v>
      </c>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c r="AA97" s="115"/>
      <c r="AB97" s="115"/>
      <c r="AC97" s="115"/>
      <c r="AD97" s="115"/>
    </row>
    <row r="98" spans="2:30" ht="15" customHeight="1" x14ac:dyDescent="0.3">
      <c r="B98" s="15" t="s">
        <v>27</v>
      </c>
      <c r="C98" s="125">
        <v>1976</v>
      </c>
      <c r="D98" s="126"/>
      <c r="E98" s="125">
        <v>1979</v>
      </c>
      <c r="F98" s="126"/>
      <c r="G98" s="125">
        <v>1982</v>
      </c>
      <c r="H98" s="126"/>
      <c r="I98" s="125">
        <v>1985</v>
      </c>
      <c r="J98" s="126"/>
      <c r="K98" s="129">
        <v>1989</v>
      </c>
      <c r="L98" s="126"/>
      <c r="M98" s="129">
        <v>1993</v>
      </c>
      <c r="N98" s="126"/>
      <c r="O98" s="129">
        <v>1997</v>
      </c>
      <c r="P98" s="126"/>
      <c r="Q98" s="125">
        <v>2001</v>
      </c>
      <c r="R98" s="126"/>
      <c r="S98" s="129">
        <v>2005</v>
      </c>
      <c r="T98" s="130"/>
      <c r="U98" s="125">
        <v>2009</v>
      </c>
      <c r="V98" s="126"/>
      <c r="W98" s="129">
        <v>2013</v>
      </c>
      <c r="X98" s="126"/>
      <c r="Y98" s="129">
        <v>2017</v>
      </c>
      <c r="Z98" s="126"/>
      <c r="AA98" s="125">
        <v>2021</v>
      </c>
      <c r="AB98" s="130"/>
      <c r="AC98" s="125">
        <v>2025</v>
      </c>
      <c r="AD98" s="130"/>
    </row>
    <row r="99" spans="2:30" ht="15" customHeight="1" x14ac:dyDescent="0.3">
      <c r="B99" s="134" t="s">
        <v>0</v>
      </c>
      <c r="C99" s="132">
        <v>44907</v>
      </c>
      <c r="D99" s="128"/>
      <c r="E99" s="132">
        <v>44911</v>
      </c>
      <c r="F99" s="128"/>
      <c r="G99" s="132">
        <v>44907</v>
      </c>
      <c r="H99" s="128"/>
      <c r="I99" s="132">
        <v>44910</v>
      </c>
      <c r="J99" s="128"/>
      <c r="K99" s="135">
        <v>44912</v>
      </c>
      <c r="L99" s="128"/>
      <c r="M99" s="135">
        <v>44907</v>
      </c>
      <c r="N99" s="128"/>
      <c r="O99" s="135">
        <v>44909</v>
      </c>
      <c r="P99" s="128"/>
      <c r="Q99" s="132">
        <v>44911</v>
      </c>
      <c r="R99" s="128"/>
      <c r="S99" s="119">
        <v>44843</v>
      </c>
      <c r="T99" s="118"/>
      <c r="U99" s="137">
        <v>44845</v>
      </c>
      <c r="V99" s="127"/>
      <c r="W99" s="135">
        <v>44833</v>
      </c>
      <c r="X99" s="128"/>
      <c r="Y99" s="135">
        <v>44835</v>
      </c>
      <c r="Z99" s="128"/>
      <c r="AA99" s="132">
        <v>44830</v>
      </c>
      <c r="AB99" s="133"/>
      <c r="AC99" s="132">
        <v>45942</v>
      </c>
      <c r="AD99" s="133"/>
    </row>
    <row r="100" spans="2:30" ht="15" customHeight="1" x14ac:dyDescent="0.3">
      <c r="B100" s="133"/>
      <c r="C100" s="71" t="s">
        <v>4</v>
      </c>
      <c r="D100" s="71" t="s">
        <v>5</v>
      </c>
      <c r="E100" s="71" t="s">
        <v>4</v>
      </c>
      <c r="F100" s="71" t="s">
        <v>5</v>
      </c>
      <c r="G100" s="71" t="s">
        <v>4</v>
      </c>
      <c r="H100" s="71" t="s">
        <v>5</v>
      </c>
      <c r="I100" s="71" t="s">
        <v>4</v>
      </c>
      <c r="J100" s="71" t="s">
        <v>5</v>
      </c>
      <c r="K100" s="71" t="s">
        <v>4</v>
      </c>
      <c r="L100" s="67" t="s">
        <v>5</v>
      </c>
      <c r="M100" s="71" t="s">
        <v>4</v>
      </c>
      <c r="N100" s="67" t="s">
        <v>5</v>
      </c>
      <c r="O100" s="68" t="s">
        <v>4</v>
      </c>
      <c r="P100" s="71" t="s">
        <v>5</v>
      </c>
      <c r="Q100" s="68" t="s">
        <v>4</v>
      </c>
      <c r="R100" s="72" t="s">
        <v>5</v>
      </c>
      <c r="S100" s="72" t="s">
        <v>4</v>
      </c>
      <c r="T100" s="72" t="s">
        <v>5</v>
      </c>
      <c r="U100" s="72" t="s">
        <v>4</v>
      </c>
      <c r="V100" s="71" t="s">
        <v>5</v>
      </c>
      <c r="W100" s="72" t="s">
        <v>4</v>
      </c>
      <c r="X100" s="71" t="s">
        <v>5</v>
      </c>
      <c r="Y100" s="68" t="s">
        <v>4</v>
      </c>
      <c r="Z100" s="71" t="s">
        <v>5</v>
      </c>
      <c r="AA100" s="68" t="s">
        <v>4</v>
      </c>
      <c r="AB100" s="71" t="s">
        <v>5</v>
      </c>
      <c r="AC100" s="68" t="s">
        <v>4</v>
      </c>
      <c r="AD100" s="71" t="s">
        <v>5</v>
      </c>
    </row>
    <row r="101" spans="2:30" ht="24.75" customHeight="1" x14ac:dyDescent="0.3">
      <c r="B101" s="10" t="s">
        <v>1</v>
      </c>
      <c r="C101" s="16">
        <v>2266</v>
      </c>
      <c r="D101" s="23">
        <v>100</v>
      </c>
      <c r="E101" s="16">
        <v>2244</v>
      </c>
      <c r="F101" s="23">
        <v>100</v>
      </c>
      <c r="G101" s="16">
        <v>2456</v>
      </c>
      <c r="H101" s="23">
        <v>100</v>
      </c>
      <c r="I101" s="16">
        <v>2587</v>
      </c>
      <c r="J101" s="23">
        <v>100</v>
      </c>
      <c r="K101" s="16">
        <v>2760</v>
      </c>
      <c r="L101" s="23">
        <v>100</v>
      </c>
      <c r="M101" s="16">
        <v>2840</v>
      </c>
      <c r="N101" s="23">
        <v>100</v>
      </c>
      <c r="O101" s="16">
        <v>2916</v>
      </c>
      <c r="P101" s="23">
        <v>100</v>
      </c>
      <c r="Q101" s="16">
        <v>2785</v>
      </c>
      <c r="R101" s="23">
        <v>100</v>
      </c>
      <c r="S101" s="16">
        <v>2789</v>
      </c>
      <c r="T101" s="23">
        <v>100</v>
      </c>
      <c r="U101" s="16">
        <v>2776</v>
      </c>
      <c r="V101" s="23">
        <v>100</v>
      </c>
      <c r="W101" s="16">
        <v>2596</v>
      </c>
      <c r="X101" s="23">
        <v>100</v>
      </c>
      <c r="Y101" s="16">
        <v>2424</v>
      </c>
      <c r="Z101" s="23">
        <v>100</v>
      </c>
      <c r="AA101" s="16">
        <v>2291</v>
      </c>
      <c r="AB101" s="23">
        <v>100</v>
      </c>
      <c r="AC101" s="16">
        <v>2160</v>
      </c>
      <c r="AD101" s="23">
        <v>100</v>
      </c>
    </row>
    <row r="102" spans="2:30" ht="24.75" customHeight="1" x14ac:dyDescent="0.3">
      <c r="B102" s="11" t="s">
        <v>28</v>
      </c>
      <c r="C102" s="16">
        <v>1455</v>
      </c>
      <c r="D102" s="23">
        <f>C102*100/C101</f>
        <v>64.210061782877318</v>
      </c>
      <c r="E102" s="16">
        <v>1972</v>
      </c>
      <c r="F102" s="23">
        <f>E102*100/E101</f>
        <v>87.878787878787875</v>
      </c>
      <c r="G102" s="16">
        <v>1982</v>
      </c>
      <c r="H102" s="23">
        <f>G102*100/G101</f>
        <v>80.700325732899017</v>
      </c>
      <c r="I102" s="16">
        <v>1923</v>
      </c>
      <c r="J102" s="23">
        <f>I102*100/I101</f>
        <v>74.333204483958255</v>
      </c>
      <c r="K102" s="16">
        <v>1930</v>
      </c>
      <c r="L102" s="23">
        <f>K102*100/K101</f>
        <v>69.927536231884062</v>
      </c>
      <c r="M102" s="16">
        <v>1932</v>
      </c>
      <c r="N102" s="23">
        <f>M102*100/M101</f>
        <v>68.028169014084511</v>
      </c>
      <c r="O102" s="16">
        <v>1936</v>
      </c>
      <c r="P102" s="23">
        <f>O102*100/O101</f>
        <v>66.392318244170099</v>
      </c>
      <c r="Q102" s="16">
        <v>1946</v>
      </c>
      <c r="R102" s="23">
        <f>Q102*100/Q101</f>
        <v>69.87432675044883</v>
      </c>
      <c r="S102" s="16">
        <v>1842</v>
      </c>
      <c r="T102" s="23">
        <f>S102*100/S101</f>
        <v>66.045177482968811</v>
      </c>
      <c r="U102" s="16">
        <v>1705</v>
      </c>
      <c r="V102" s="23">
        <f>U102*100/U101</f>
        <v>61.419308357348704</v>
      </c>
      <c r="W102" s="16">
        <v>1686</v>
      </c>
      <c r="X102" s="23">
        <f>W102*100/W101</f>
        <v>64.94607087827427</v>
      </c>
      <c r="Y102" s="16">
        <v>1494</v>
      </c>
      <c r="Z102" s="23">
        <f>Y102*100/Y101</f>
        <v>61.633663366336634</v>
      </c>
      <c r="AA102" s="16">
        <v>1447</v>
      </c>
      <c r="AB102" s="23">
        <f>AA102*100/AA101</f>
        <v>63.160192055870802</v>
      </c>
      <c r="AC102" s="16">
        <v>1401</v>
      </c>
      <c r="AD102" s="23">
        <f>AC102*100/AC101</f>
        <v>64.861111111111114</v>
      </c>
    </row>
    <row r="103" spans="2:30" ht="24.75" customHeight="1" x14ac:dyDescent="0.3">
      <c r="B103" s="11" t="s">
        <v>2</v>
      </c>
      <c r="C103" s="16">
        <v>10</v>
      </c>
      <c r="D103" s="23">
        <f t="shared" ref="D103" si="33">C103*100/C102</f>
        <v>0.6872852233676976</v>
      </c>
      <c r="E103" s="16">
        <v>29</v>
      </c>
      <c r="F103" s="23">
        <f t="shared" ref="F103" si="34">E103*100/E102</f>
        <v>1.4705882352941178</v>
      </c>
      <c r="G103" s="16">
        <v>32</v>
      </c>
      <c r="H103" s="23">
        <f>G103*100/G102</f>
        <v>1.6145307769929365</v>
      </c>
      <c r="I103" s="16">
        <v>21</v>
      </c>
      <c r="J103" s="23">
        <f>I103*100/I102</f>
        <v>1.0920436817472698</v>
      </c>
      <c r="K103" s="16">
        <v>14</v>
      </c>
      <c r="L103" s="23">
        <f>K103*100/K102</f>
        <v>0.72538860103626945</v>
      </c>
      <c r="M103" s="16">
        <v>10</v>
      </c>
      <c r="N103" s="23">
        <f>M103*100/M102</f>
        <v>0.51759834368530022</v>
      </c>
      <c r="O103" s="16">
        <v>21</v>
      </c>
      <c r="P103" s="23">
        <f>O103*100/O102</f>
        <v>1.084710743801653</v>
      </c>
      <c r="Q103" s="16">
        <v>13</v>
      </c>
      <c r="R103" s="23">
        <f>Q103*100/Q102</f>
        <v>0.66803699897225077</v>
      </c>
      <c r="S103" s="16">
        <v>9</v>
      </c>
      <c r="T103" s="23">
        <f>S103*100/S102</f>
        <v>0.48859934853420195</v>
      </c>
      <c r="U103" s="16">
        <v>16</v>
      </c>
      <c r="V103" s="23">
        <f>U103*100/U102</f>
        <v>0.93841642228739008</v>
      </c>
      <c r="W103" s="16">
        <v>10</v>
      </c>
      <c r="X103" s="23">
        <f>W103*100/W102</f>
        <v>0.59311981020166071</v>
      </c>
      <c r="Y103" s="16">
        <v>10</v>
      </c>
      <c r="Z103" s="23">
        <f>Y103*100/Y102</f>
        <v>0.66934404283801874</v>
      </c>
      <c r="AA103" s="16">
        <v>4</v>
      </c>
      <c r="AB103" s="23">
        <f>AA103*100/AA102</f>
        <v>0.27643400138217</v>
      </c>
      <c r="AC103" s="16">
        <v>8</v>
      </c>
      <c r="AD103" s="23">
        <f>AC103*100/AC102</f>
        <v>0.57102069950035694</v>
      </c>
    </row>
    <row r="104" spans="2:30" ht="24.75" customHeight="1" x14ac:dyDescent="0.3">
      <c r="B104" s="6" t="s">
        <v>3</v>
      </c>
      <c r="C104" s="22">
        <v>20</v>
      </c>
      <c r="D104" s="23">
        <f>C104*100/C102</f>
        <v>1.3745704467353952</v>
      </c>
      <c r="E104" s="22">
        <v>34</v>
      </c>
      <c r="F104" s="23">
        <f>E104*100/E102</f>
        <v>1.7241379310344827</v>
      </c>
      <c r="G104" s="22">
        <v>32</v>
      </c>
      <c r="H104" s="23">
        <f>G104*100/G102</f>
        <v>1.6145307769929365</v>
      </c>
      <c r="I104" s="22">
        <v>23</v>
      </c>
      <c r="J104" s="23">
        <f>I104*100/I102</f>
        <v>1.1960478419136766</v>
      </c>
      <c r="K104" s="16">
        <v>37</v>
      </c>
      <c r="L104" s="23">
        <f>K104*100/K102</f>
        <v>1.9170984455958548</v>
      </c>
      <c r="M104" s="16">
        <v>49</v>
      </c>
      <c r="N104" s="23">
        <f>M104*100/M102</f>
        <v>2.5362318840579712</v>
      </c>
      <c r="O104" s="16">
        <v>54</v>
      </c>
      <c r="P104" s="23">
        <f>O104*100/O102</f>
        <v>2.7892561983471076</v>
      </c>
      <c r="Q104" s="16">
        <v>52</v>
      </c>
      <c r="R104" s="23">
        <f>Q104*100/Q102</f>
        <v>2.6721479958890031</v>
      </c>
      <c r="S104" s="16">
        <v>36</v>
      </c>
      <c r="T104" s="23">
        <f>S104*100/S102</f>
        <v>1.9543973941368078</v>
      </c>
      <c r="U104" s="25">
        <v>29</v>
      </c>
      <c r="V104" s="23">
        <f>U104*100/U102</f>
        <v>1.7008797653958945</v>
      </c>
      <c r="W104" s="25">
        <v>47</v>
      </c>
      <c r="X104" s="23">
        <f>W104*100/W102</f>
        <v>2.7876631079478056</v>
      </c>
      <c r="Y104" s="25">
        <v>47</v>
      </c>
      <c r="Z104" s="23">
        <f>Y104*100/Y102</f>
        <v>3.1459170013386881</v>
      </c>
      <c r="AA104" s="25">
        <v>38</v>
      </c>
      <c r="AB104" s="23">
        <f>AA104*100/AA102</f>
        <v>2.626123013130615</v>
      </c>
      <c r="AC104" s="25">
        <v>22</v>
      </c>
      <c r="AD104" s="23">
        <f>AC104*100/AC102</f>
        <v>1.5703069236259815</v>
      </c>
    </row>
    <row r="105" spans="2:30" ht="24.75" customHeight="1" x14ac:dyDescent="0.3">
      <c r="B105" s="12" t="s">
        <v>6</v>
      </c>
      <c r="C105" s="9"/>
      <c r="D105" s="8"/>
      <c r="E105" s="16">
        <v>41</v>
      </c>
      <c r="F105" s="23">
        <f>E105*100/E102</f>
        <v>2.079107505070994</v>
      </c>
      <c r="G105" s="16">
        <v>67</v>
      </c>
      <c r="H105" s="23">
        <f>G105*100/G102</f>
        <v>3.3804238143289607</v>
      </c>
      <c r="I105" s="63">
        <v>69</v>
      </c>
      <c r="J105" s="24">
        <f>I105*100/I102</f>
        <v>3.5881435257410295</v>
      </c>
      <c r="K105" s="7"/>
      <c r="L105" s="8"/>
      <c r="M105" s="8"/>
      <c r="N105" s="8"/>
      <c r="O105" s="8"/>
      <c r="P105" s="8"/>
      <c r="Q105" s="8"/>
      <c r="R105" s="8"/>
      <c r="S105" s="7"/>
      <c r="T105" s="8"/>
      <c r="U105" s="8"/>
      <c r="V105" s="8"/>
      <c r="W105" s="8"/>
      <c r="X105" s="8"/>
      <c r="Y105" s="8"/>
      <c r="Z105" s="8"/>
      <c r="AA105" s="8"/>
      <c r="AB105" s="8"/>
      <c r="AC105" s="8"/>
      <c r="AD105" s="8"/>
    </row>
    <row r="106" spans="2:30" ht="24.75" customHeight="1" x14ac:dyDescent="0.3">
      <c r="B106" s="11" t="s">
        <v>7</v>
      </c>
      <c r="C106" s="9"/>
      <c r="D106" s="8"/>
      <c r="E106" s="7"/>
      <c r="F106" s="8"/>
      <c r="G106" s="7"/>
      <c r="H106" s="8"/>
      <c r="I106" s="7"/>
      <c r="J106" s="8"/>
      <c r="K106" s="7"/>
      <c r="L106" s="8"/>
      <c r="M106" s="8"/>
      <c r="N106" s="8"/>
      <c r="O106" s="8"/>
      <c r="P106" s="8"/>
      <c r="Q106" s="8"/>
      <c r="R106" s="8"/>
      <c r="S106" s="16">
        <v>14</v>
      </c>
      <c r="T106" s="23">
        <f>S106*100/S102</f>
        <v>0.76004343105320304</v>
      </c>
      <c r="U106" s="25">
        <v>32</v>
      </c>
      <c r="V106" s="23">
        <f>U106*100/U102</f>
        <v>1.8768328445747802</v>
      </c>
      <c r="W106" s="25">
        <v>12</v>
      </c>
      <c r="X106" s="23">
        <f>W106*100/W102</f>
        <v>0.71174377224199292</v>
      </c>
      <c r="Y106" s="25">
        <v>43</v>
      </c>
      <c r="Z106" s="23">
        <f>Y106*100/Y102</f>
        <v>2.8781793842034804</v>
      </c>
      <c r="AA106" s="7"/>
      <c r="AB106" s="8"/>
      <c r="AC106" s="7"/>
      <c r="AD106" s="8"/>
    </row>
    <row r="107" spans="2:30" ht="24.75" customHeight="1" x14ac:dyDescent="0.3">
      <c r="B107" s="12" t="s">
        <v>29</v>
      </c>
      <c r="C107" s="22">
        <v>93</v>
      </c>
      <c r="D107" s="23">
        <f>C107*100/C102</f>
        <v>6.391752577319588</v>
      </c>
      <c r="E107" s="25">
        <v>100</v>
      </c>
      <c r="F107" s="24">
        <f>E107*100/E102</f>
        <v>5.0709939148073024</v>
      </c>
      <c r="G107" s="25">
        <v>177</v>
      </c>
      <c r="H107" s="24">
        <f>G107*100/G102</f>
        <v>8.9303733602421804</v>
      </c>
      <c r="I107" s="25">
        <v>91</v>
      </c>
      <c r="J107" s="24">
        <f>I107*100/I102</f>
        <v>4.7321892875715026</v>
      </c>
      <c r="K107" s="7"/>
      <c r="L107" s="8"/>
      <c r="M107" s="8"/>
      <c r="N107" s="8"/>
      <c r="O107" s="8"/>
      <c r="P107" s="8"/>
      <c r="Q107" s="8"/>
      <c r="R107" s="8"/>
      <c r="S107" s="7"/>
      <c r="T107" s="8"/>
      <c r="U107" s="8"/>
      <c r="V107" s="8"/>
      <c r="W107" s="8"/>
      <c r="X107" s="8"/>
      <c r="Y107" s="8"/>
      <c r="Z107" s="8"/>
      <c r="AA107" s="8"/>
      <c r="AB107" s="8"/>
      <c r="AC107" s="8"/>
      <c r="AD107" s="8"/>
    </row>
    <row r="108" spans="2:30" ht="24.75" customHeight="1" x14ac:dyDescent="0.3">
      <c r="B108" s="12" t="s">
        <v>8</v>
      </c>
      <c r="C108" s="7"/>
      <c r="D108" s="8"/>
      <c r="E108" s="8"/>
      <c r="F108" s="8"/>
      <c r="G108" s="8"/>
      <c r="H108" s="8"/>
      <c r="I108" s="8"/>
      <c r="J108" s="8"/>
      <c r="K108" s="7"/>
      <c r="L108" s="8"/>
      <c r="M108" s="16">
        <v>111</v>
      </c>
      <c r="N108" s="23">
        <f>M108*100/M102</f>
        <v>5.7453416149068319</v>
      </c>
      <c r="O108" s="16">
        <v>57</v>
      </c>
      <c r="P108" s="23">
        <f>O108*100/O102</f>
        <v>2.9442148760330578</v>
      </c>
      <c r="Q108" s="22">
        <v>29</v>
      </c>
      <c r="R108" s="23">
        <f t="shared" ref="R108" si="35">Q108*100/Q102</f>
        <v>1.4902363823227132</v>
      </c>
      <c r="S108" s="16">
        <v>28</v>
      </c>
      <c r="T108" s="23">
        <f>S108*100/S102</f>
        <v>1.5200868621064061</v>
      </c>
      <c r="U108" s="25">
        <v>91</v>
      </c>
      <c r="V108" s="23">
        <f>U108*100/U102</f>
        <v>5.3372434017595305</v>
      </c>
      <c r="W108" s="25">
        <v>142</v>
      </c>
      <c r="X108" s="23">
        <f>W108*100/W102</f>
        <v>8.4223013048635824</v>
      </c>
      <c r="Y108" s="25">
        <v>21</v>
      </c>
      <c r="Z108" s="23">
        <f>Y108*100/Y102</f>
        <v>1.4056224899598393</v>
      </c>
      <c r="AA108" s="8"/>
      <c r="AB108" s="8"/>
      <c r="AC108" s="8"/>
      <c r="AD108" s="8"/>
    </row>
    <row r="109" spans="2:30" ht="24.75" customHeight="1" x14ac:dyDescent="0.3">
      <c r="B109" s="12" t="s">
        <v>10</v>
      </c>
      <c r="C109" s="7"/>
      <c r="D109" s="8"/>
      <c r="E109" s="9"/>
      <c r="F109" s="8"/>
      <c r="G109" s="8"/>
      <c r="H109" s="8"/>
      <c r="I109" s="8"/>
      <c r="J109" s="8"/>
      <c r="K109" s="7"/>
      <c r="L109" s="8"/>
      <c r="M109" s="8"/>
      <c r="N109" s="8"/>
      <c r="O109" s="8"/>
      <c r="P109" s="8"/>
      <c r="Q109" s="8"/>
      <c r="R109" s="8"/>
      <c r="S109" s="7"/>
      <c r="T109" s="8"/>
      <c r="U109" s="7"/>
      <c r="V109" s="8"/>
      <c r="W109" s="7"/>
      <c r="X109" s="8"/>
      <c r="Y109" s="7"/>
      <c r="Z109" s="8"/>
      <c r="AA109" s="25">
        <v>25</v>
      </c>
      <c r="AB109" s="23">
        <f>AA109*100/AA102</f>
        <v>1.7277125086385625</v>
      </c>
      <c r="AC109" s="8"/>
      <c r="AD109" s="8"/>
    </row>
    <row r="110" spans="2:30" ht="24.75" customHeight="1" x14ac:dyDescent="0.3">
      <c r="B110" s="12" t="s">
        <v>30</v>
      </c>
      <c r="C110" s="25">
        <v>122</v>
      </c>
      <c r="D110" s="24">
        <f>C110*100/C102</f>
        <v>8.3848797250859111</v>
      </c>
      <c r="E110" s="9"/>
      <c r="F110" s="8"/>
      <c r="G110" s="8"/>
      <c r="H110" s="8"/>
      <c r="I110" s="7"/>
      <c r="J110" s="8"/>
      <c r="K110" s="7"/>
      <c r="L110" s="8"/>
      <c r="M110" s="8"/>
      <c r="N110" s="8"/>
      <c r="O110" s="8"/>
      <c r="P110" s="8"/>
      <c r="Q110" s="8"/>
      <c r="R110" s="8"/>
      <c r="S110" s="7"/>
      <c r="T110" s="8"/>
      <c r="U110" s="7"/>
      <c r="V110" s="8"/>
      <c r="W110" s="7"/>
      <c r="X110" s="8"/>
      <c r="Y110" s="7"/>
      <c r="Z110" s="8"/>
      <c r="AA110" s="7"/>
      <c r="AB110" s="8"/>
      <c r="AC110" s="7"/>
      <c r="AD110" s="8"/>
    </row>
    <row r="111" spans="2:30" ht="24.75" customHeight="1" x14ac:dyDescent="0.3">
      <c r="B111" s="11" t="s">
        <v>11</v>
      </c>
      <c r="C111" s="7"/>
      <c r="D111" s="8"/>
      <c r="E111" s="9"/>
      <c r="F111" s="8"/>
      <c r="G111" s="8"/>
      <c r="H111" s="8"/>
      <c r="I111" s="8"/>
      <c r="J111" s="8"/>
      <c r="K111" s="7"/>
      <c r="L111" s="8"/>
      <c r="M111" s="8"/>
      <c r="N111" s="8"/>
      <c r="O111" s="8"/>
      <c r="P111" s="8"/>
      <c r="Q111" s="8"/>
      <c r="R111" s="8"/>
      <c r="S111" s="7"/>
      <c r="T111" s="8"/>
      <c r="U111" s="7"/>
      <c r="V111" s="8"/>
      <c r="W111" s="7"/>
      <c r="X111" s="8"/>
      <c r="Y111" s="7"/>
      <c r="Z111" s="8"/>
      <c r="AA111" s="25">
        <v>11</v>
      </c>
      <c r="AB111" s="23">
        <f>AA111*100/AA102</f>
        <v>0.76019350380096751</v>
      </c>
      <c r="AC111" s="25">
        <v>25</v>
      </c>
      <c r="AD111" s="23">
        <f>AC111*100/AC102</f>
        <v>1.7844396859386153</v>
      </c>
    </row>
    <row r="112" spans="2:30" ht="24.75" customHeight="1" x14ac:dyDescent="0.3">
      <c r="B112" s="12" t="s">
        <v>12</v>
      </c>
      <c r="C112" s="7"/>
      <c r="D112" s="8"/>
      <c r="E112" s="9"/>
      <c r="F112" s="8"/>
      <c r="G112" s="8"/>
      <c r="H112" s="8"/>
      <c r="I112" s="8"/>
      <c r="J112" s="8"/>
      <c r="K112" s="7"/>
      <c r="L112" s="8"/>
      <c r="M112" s="8"/>
      <c r="N112" s="8"/>
      <c r="O112" s="8"/>
      <c r="P112" s="8"/>
      <c r="Q112" s="8"/>
      <c r="R112" s="8"/>
      <c r="S112" s="7"/>
      <c r="T112" s="8"/>
      <c r="U112" s="7"/>
      <c r="V112" s="8"/>
      <c r="W112" s="7"/>
      <c r="X112" s="8"/>
      <c r="Y112" s="16">
        <v>58</v>
      </c>
      <c r="Z112" s="23">
        <f>Y112*100/Y102</f>
        <v>3.8821954484605086</v>
      </c>
      <c r="AA112" s="25">
        <v>65</v>
      </c>
      <c r="AB112" s="23">
        <f>AA112*100/AA102</f>
        <v>4.4920525224602628</v>
      </c>
      <c r="AC112" s="25">
        <v>208</v>
      </c>
      <c r="AD112" s="23">
        <f>AC112*100/AC102</f>
        <v>14.84653818700928</v>
      </c>
    </row>
    <row r="113" spans="2:30" ht="24.75" customHeight="1" x14ac:dyDescent="0.3">
      <c r="B113" s="11" t="s">
        <v>13</v>
      </c>
      <c r="C113" s="7"/>
      <c r="D113" s="8"/>
      <c r="E113" s="9"/>
      <c r="F113" s="8"/>
      <c r="G113" s="8"/>
      <c r="H113" s="8"/>
      <c r="I113" s="8"/>
      <c r="J113" s="8"/>
      <c r="K113" s="7"/>
      <c r="L113" s="8"/>
      <c r="M113" s="8"/>
      <c r="N113" s="8"/>
      <c r="O113" s="8"/>
      <c r="P113" s="8"/>
      <c r="Q113" s="8"/>
      <c r="R113" s="8"/>
      <c r="S113" s="7"/>
      <c r="T113" s="8"/>
      <c r="U113" s="25">
        <v>25</v>
      </c>
      <c r="V113" s="23">
        <f>U113*100/U102</f>
        <v>1.466275659824047</v>
      </c>
      <c r="W113" s="7"/>
      <c r="X113" s="8"/>
      <c r="Y113" s="16">
        <v>76</v>
      </c>
      <c r="Z113" s="23">
        <f>Y113*100/Y102</f>
        <v>5.0870147255689426</v>
      </c>
      <c r="AA113" s="7"/>
      <c r="AB113" s="8"/>
      <c r="AC113" s="7"/>
      <c r="AD113" s="8"/>
    </row>
    <row r="114" spans="2:30" ht="24.75" customHeight="1" x14ac:dyDescent="0.3">
      <c r="B114" s="6" t="s">
        <v>14</v>
      </c>
      <c r="C114" s="7"/>
      <c r="D114" s="8"/>
      <c r="E114" s="9"/>
      <c r="F114" s="8"/>
      <c r="G114" s="8"/>
      <c r="H114" s="8"/>
      <c r="I114" s="8"/>
      <c r="J114" s="8"/>
      <c r="K114" s="7"/>
      <c r="L114" s="8"/>
      <c r="M114" s="8"/>
      <c r="N114" s="8"/>
      <c r="O114" s="8"/>
      <c r="P114" s="8"/>
      <c r="Q114" s="8"/>
      <c r="R114" s="8"/>
      <c r="S114" s="7"/>
      <c r="T114" s="8"/>
      <c r="U114" s="8"/>
      <c r="V114" s="8"/>
      <c r="W114" s="22">
        <v>28</v>
      </c>
      <c r="X114" s="23">
        <f>W114*100/W102</f>
        <v>1.66073546856465</v>
      </c>
      <c r="Y114" s="8"/>
      <c r="Z114" s="8"/>
      <c r="AA114" s="8"/>
      <c r="AB114" s="8"/>
      <c r="AC114" s="8"/>
      <c r="AD114" s="8"/>
    </row>
    <row r="115" spans="2:30" ht="24.75" customHeight="1" x14ac:dyDescent="0.3">
      <c r="B115" s="12" t="s">
        <v>15</v>
      </c>
      <c r="C115" s="7"/>
      <c r="D115" s="8"/>
      <c r="E115" s="9"/>
      <c r="F115" s="8"/>
      <c r="G115" s="8"/>
      <c r="H115" s="8"/>
      <c r="I115" s="8"/>
      <c r="J115" s="8"/>
      <c r="K115" s="16">
        <v>23</v>
      </c>
      <c r="L115" s="23">
        <f>K115*100/K102</f>
        <v>1.1917098445595855</v>
      </c>
      <c r="M115" s="16">
        <v>18</v>
      </c>
      <c r="N115" s="23">
        <f>M115*100/M102</f>
        <v>0.93167701863354035</v>
      </c>
      <c r="O115" s="16">
        <v>18</v>
      </c>
      <c r="P115" s="23">
        <f>O115*100/O102</f>
        <v>0.92975206611570249</v>
      </c>
      <c r="Q115" s="16">
        <v>16</v>
      </c>
      <c r="R115" s="23">
        <f>Q115*100/Q102</f>
        <v>0.8221993833504625</v>
      </c>
      <c r="S115" s="16">
        <v>24</v>
      </c>
      <c r="T115" s="23">
        <f>S115*100/S102</f>
        <v>1.3029315960912051</v>
      </c>
      <c r="U115" s="25">
        <v>21</v>
      </c>
      <c r="V115" s="23">
        <f>U115*100/U102</f>
        <v>1.2316715542521994</v>
      </c>
      <c r="W115" s="25">
        <v>20</v>
      </c>
      <c r="X115" s="23">
        <f>W115*100/W102</f>
        <v>1.1862396204033214</v>
      </c>
      <c r="Y115" s="25">
        <v>22</v>
      </c>
      <c r="Z115" s="23">
        <f>Y115*100/Y102</f>
        <v>1.4725568942436413</v>
      </c>
      <c r="AA115" s="25">
        <v>25</v>
      </c>
      <c r="AB115" s="23">
        <f>AA115*100/AA102</f>
        <v>1.7277125086385625</v>
      </c>
      <c r="AC115" s="25">
        <v>13</v>
      </c>
      <c r="AD115" s="23">
        <f>AC115*100/AC102</f>
        <v>0.92790863668807999</v>
      </c>
    </row>
    <row r="116" spans="2:30" ht="24.75" customHeight="1" x14ac:dyDescent="0.3">
      <c r="B116" s="11" t="s">
        <v>16</v>
      </c>
      <c r="C116" s="7"/>
      <c r="D116" s="8"/>
      <c r="E116" s="9"/>
      <c r="F116" s="8"/>
      <c r="G116" s="8"/>
      <c r="H116" s="8"/>
      <c r="I116" s="8"/>
      <c r="J116" s="8"/>
      <c r="K116" s="7"/>
      <c r="L116" s="8"/>
      <c r="M116" s="7"/>
      <c r="N116" s="8"/>
      <c r="O116" s="7"/>
      <c r="P116" s="8"/>
      <c r="Q116" s="7"/>
      <c r="R116" s="8"/>
      <c r="S116" s="7"/>
      <c r="T116" s="8"/>
      <c r="U116" s="7"/>
      <c r="V116" s="8"/>
      <c r="W116" s="7"/>
      <c r="X116" s="8"/>
      <c r="Y116" s="8"/>
      <c r="Z116" s="8"/>
      <c r="AA116" s="7"/>
      <c r="AB116" s="8"/>
      <c r="AC116" s="7"/>
      <c r="AD116" s="8"/>
    </row>
    <row r="117" spans="2:30" ht="24.75" customHeight="1" x14ac:dyDescent="0.3">
      <c r="B117" s="12" t="s">
        <v>25</v>
      </c>
      <c r="C117" s="7"/>
      <c r="D117" s="8"/>
      <c r="E117" s="7"/>
      <c r="F117" s="8"/>
      <c r="G117" s="7"/>
      <c r="H117" s="8"/>
      <c r="I117" s="7"/>
      <c r="J117" s="8"/>
      <c r="K117" s="7"/>
      <c r="L117" s="8"/>
      <c r="M117" s="7"/>
      <c r="N117" s="8"/>
      <c r="O117" s="7"/>
      <c r="P117" s="8"/>
      <c r="Q117" s="7"/>
      <c r="R117" s="8"/>
      <c r="S117" s="7"/>
      <c r="T117" s="8"/>
      <c r="U117" s="8"/>
      <c r="V117" s="8"/>
      <c r="W117" s="7"/>
      <c r="X117" s="8"/>
      <c r="Y117" s="16">
        <v>14</v>
      </c>
      <c r="Z117" s="23">
        <f>Y117*100/Y102</f>
        <v>0.93708165997322623</v>
      </c>
      <c r="AA117" s="7"/>
      <c r="AB117" s="8"/>
      <c r="AC117" s="7"/>
      <c r="AD117" s="8"/>
    </row>
    <row r="118" spans="2:30" ht="24.75" customHeight="1" x14ac:dyDescent="0.3">
      <c r="B118" s="12" t="s">
        <v>19</v>
      </c>
      <c r="C118" s="16">
        <v>1210</v>
      </c>
      <c r="D118" s="23">
        <f>C118*100/C102</f>
        <v>83.161512027491412</v>
      </c>
      <c r="E118" s="16">
        <v>1768</v>
      </c>
      <c r="F118" s="23">
        <f>E118*100/E102</f>
        <v>89.65517241379311</v>
      </c>
      <c r="G118" s="16">
        <v>1674</v>
      </c>
      <c r="H118" s="23">
        <f>G118*100/G102</f>
        <v>84.460141271442993</v>
      </c>
      <c r="I118" s="16">
        <v>1506</v>
      </c>
      <c r="J118" s="23">
        <f>I118*100/I102</f>
        <v>78.315132605304214</v>
      </c>
      <c r="K118" s="16">
        <v>1130</v>
      </c>
      <c r="L118" s="23">
        <f>K118*100/K102</f>
        <v>58.549222797927463</v>
      </c>
      <c r="M118" s="16">
        <v>1167</v>
      </c>
      <c r="N118" s="23">
        <f>M118*100/M102</f>
        <v>60.403726708074537</v>
      </c>
      <c r="O118" s="16">
        <v>1226</v>
      </c>
      <c r="P118" s="23">
        <f>O118*100/O102</f>
        <v>63.326446280991739</v>
      </c>
      <c r="Q118" s="16">
        <v>953</v>
      </c>
      <c r="R118" s="23">
        <f>Q118*100/Q102</f>
        <v>48.972250770811925</v>
      </c>
      <c r="S118" s="16">
        <v>975</v>
      </c>
      <c r="T118" s="23">
        <f>S118*100/S102</f>
        <v>52.931596091205215</v>
      </c>
      <c r="U118" s="25">
        <v>929</v>
      </c>
      <c r="V118" s="23">
        <f>U118*100/U102</f>
        <v>54.486803519061581</v>
      </c>
      <c r="W118" s="25">
        <v>475</v>
      </c>
      <c r="X118" s="23">
        <f>W118*100/W102</f>
        <v>28.173190984578884</v>
      </c>
      <c r="Y118" s="25">
        <v>331</v>
      </c>
      <c r="Z118" s="23">
        <f>Y118*100/Y102</f>
        <v>22.155287817938419</v>
      </c>
      <c r="AA118" s="8"/>
      <c r="AB118" s="8"/>
      <c r="AC118" s="8"/>
      <c r="AD118" s="8"/>
    </row>
    <row r="119" spans="2:30" ht="24.75" customHeight="1" x14ac:dyDescent="0.3">
      <c r="B119" s="64" t="s">
        <v>47</v>
      </c>
      <c r="C119" s="7"/>
      <c r="D119" s="8"/>
      <c r="E119" s="7"/>
      <c r="F119" s="7"/>
      <c r="G119" s="7"/>
      <c r="H119" s="8"/>
      <c r="I119" s="7"/>
      <c r="J119" s="8"/>
      <c r="K119" s="7"/>
      <c r="L119" s="8"/>
      <c r="M119" s="7"/>
      <c r="N119" s="8"/>
      <c r="O119" s="7"/>
      <c r="P119" s="8"/>
      <c r="Q119" s="7"/>
      <c r="R119" s="8"/>
      <c r="S119" s="7"/>
      <c r="T119" s="8"/>
      <c r="U119" s="7"/>
      <c r="V119" s="8"/>
      <c r="W119" s="7"/>
      <c r="X119" s="8"/>
      <c r="Y119" s="7"/>
      <c r="Z119" s="8"/>
      <c r="AA119" s="25">
        <v>411</v>
      </c>
      <c r="AB119" s="23">
        <f>AA119*100/AA102</f>
        <v>28.403593642017967</v>
      </c>
      <c r="AC119" s="25">
        <v>313</v>
      </c>
      <c r="AD119" s="23">
        <f>AC119*100/AC102</f>
        <v>22.341184867951462</v>
      </c>
    </row>
    <row r="120" spans="2:30" ht="24.75" customHeight="1" x14ac:dyDescent="0.3">
      <c r="B120" s="12" t="s">
        <v>20</v>
      </c>
      <c r="C120" s="7"/>
      <c r="D120" s="7"/>
      <c r="E120" s="7"/>
      <c r="F120" s="7"/>
      <c r="G120" s="7"/>
      <c r="H120" s="8"/>
      <c r="I120" s="16">
        <v>213</v>
      </c>
      <c r="J120" s="23">
        <f>I120*100/I102</f>
        <v>11.076443057722308</v>
      </c>
      <c r="K120" s="16">
        <v>253</v>
      </c>
      <c r="L120" s="23">
        <f>K120*100/K102</f>
        <v>13.108808290155441</v>
      </c>
      <c r="M120" s="16">
        <v>536</v>
      </c>
      <c r="N120" s="23">
        <f>M120*100/M102</f>
        <v>27.74327122153209</v>
      </c>
      <c r="O120" s="16">
        <v>537</v>
      </c>
      <c r="P120" s="23">
        <f>O120*100/O102</f>
        <v>27.737603305785125</v>
      </c>
      <c r="Q120" s="16">
        <v>871</v>
      </c>
      <c r="R120" s="23">
        <f>Q120*100/Q102</f>
        <v>44.7584789311408</v>
      </c>
      <c r="S120" s="16">
        <v>756</v>
      </c>
      <c r="T120" s="23">
        <f>S120*100/S102</f>
        <v>41.042345276872965</v>
      </c>
      <c r="U120" s="25">
        <v>562</v>
      </c>
      <c r="V120" s="23">
        <f>U120*100/U102</f>
        <v>32.961876832844574</v>
      </c>
      <c r="W120" s="16">
        <v>925</v>
      </c>
      <c r="X120" s="23">
        <f>W120*100/W102</f>
        <v>54.86358244365362</v>
      </c>
      <c r="Y120" s="16">
        <v>860</v>
      </c>
      <c r="Z120" s="23">
        <f>Y120*100/Y102</f>
        <v>57.56358768406961</v>
      </c>
      <c r="AA120" s="16">
        <v>868</v>
      </c>
      <c r="AB120" s="23">
        <f>AA120*100/AA102</f>
        <v>59.986178299930891</v>
      </c>
      <c r="AC120" s="16">
        <v>812</v>
      </c>
      <c r="AD120" s="23">
        <f>AC120*100/AC102</f>
        <v>57.958600999286226</v>
      </c>
    </row>
    <row r="121" spans="2:30" ht="24.75" customHeight="1" x14ac:dyDescent="0.3">
      <c r="B121" s="11" t="s">
        <v>21</v>
      </c>
      <c r="C121" s="7"/>
      <c r="D121" s="8"/>
      <c r="E121" s="7"/>
      <c r="F121" s="8"/>
      <c r="G121" s="7"/>
      <c r="H121" s="8"/>
      <c r="I121" s="7"/>
      <c r="J121" s="8"/>
      <c r="K121" s="7"/>
      <c r="L121" s="8"/>
      <c r="M121" s="8"/>
      <c r="N121" s="8"/>
      <c r="O121" s="8"/>
      <c r="P121" s="8"/>
      <c r="Q121" s="9"/>
      <c r="R121" s="8"/>
      <c r="S121" s="7"/>
      <c r="T121" s="8"/>
      <c r="U121" s="7"/>
      <c r="V121" s="8"/>
      <c r="W121" s="7"/>
      <c r="X121" s="8"/>
      <c r="Y121" s="7"/>
      <c r="Z121" s="8"/>
      <c r="AA121" s="7"/>
      <c r="AB121" s="8"/>
      <c r="AC121" s="7"/>
      <c r="AD121" s="8"/>
    </row>
    <row r="122" spans="2:30" ht="24.75" customHeight="1" x14ac:dyDescent="0.3">
      <c r="B122" s="12" t="s">
        <v>22</v>
      </c>
      <c r="C122" s="7"/>
      <c r="D122" s="8"/>
      <c r="E122" s="7"/>
      <c r="F122" s="8"/>
      <c r="G122" s="7"/>
      <c r="H122" s="8"/>
      <c r="I122" s="7"/>
      <c r="J122" s="8"/>
      <c r="K122" s="7"/>
      <c r="L122" s="8"/>
      <c r="M122" s="7"/>
      <c r="N122" s="8"/>
      <c r="O122" s="7"/>
      <c r="P122" s="8"/>
      <c r="Q122" s="8"/>
      <c r="R122" s="8"/>
      <c r="S122" s="7"/>
      <c r="T122" s="8"/>
      <c r="U122" s="7"/>
      <c r="V122" s="8"/>
      <c r="W122" s="16">
        <v>27</v>
      </c>
      <c r="X122" s="23">
        <f>W122*100/W102</f>
        <v>1.6014234875444839</v>
      </c>
      <c r="Y122" s="25">
        <v>12</v>
      </c>
      <c r="Z122" s="23">
        <f>Y122*100/Y102</f>
        <v>0.80321285140562249</v>
      </c>
      <c r="AA122" s="7"/>
      <c r="AB122" s="8"/>
      <c r="AC122" s="7"/>
      <c r="AD122" s="8"/>
    </row>
    <row r="123" spans="2:30" ht="24.75" customHeight="1" x14ac:dyDescent="0.3">
      <c r="B123" s="12" t="s">
        <v>24</v>
      </c>
      <c r="C123" s="7"/>
      <c r="D123" s="8"/>
      <c r="E123" s="8"/>
      <c r="F123" s="8"/>
      <c r="G123" s="8"/>
      <c r="H123" s="8"/>
      <c r="I123" s="8"/>
      <c r="J123" s="8"/>
      <c r="K123" s="16">
        <v>473</v>
      </c>
      <c r="L123" s="23">
        <f>K123*100/K102</f>
        <v>24.507772020725387</v>
      </c>
      <c r="M123" s="16">
        <v>41</v>
      </c>
      <c r="N123" s="23">
        <f>M123*100/M102</f>
        <v>2.1221532091097308</v>
      </c>
      <c r="O123" s="16">
        <v>23</v>
      </c>
      <c r="P123" s="23">
        <f>O123*100/O102</f>
        <v>1.1880165289256199</v>
      </c>
      <c r="Q123" s="22">
        <v>12</v>
      </c>
      <c r="R123" s="23">
        <f>Q123*100/Q102</f>
        <v>0.6166495375128469</v>
      </c>
      <c r="S123" s="7"/>
      <c r="T123" s="8"/>
      <c r="U123" s="8"/>
      <c r="V123" s="8"/>
      <c r="W123" s="8"/>
      <c r="X123" s="8"/>
      <c r="Y123" s="8"/>
      <c r="Z123" s="8"/>
      <c r="AA123" s="8"/>
      <c r="AB123" s="8"/>
      <c r="AC123" s="8"/>
      <c r="AD123" s="8"/>
    </row>
    <row r="124" spans="2:30" ht="3.75" customHeight="1" x14ac:dyDescent="0.3">
      <c r="B124" s="13"/>
      <c r="C124" s="14"/>
      <c r="D124" s="14"/>
      <c r="E124" s="14"/>
      <c r="F124" s="14"/>
      <c r="G124" s="17"/>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row>
    <row r="125" spans="2:30" ht="14.25" customHeight="1" x14ac:dyDescent="0.3">
      <c r="B125" s="6" t="s">
        <v>439</v>
      </c>
      <c r="C125" s="19"/>
      <c r="D125" s="5"/>
      <c r="E125" s="19"/>
      <c r="F125" s="5"/>
      <c r="G125" s="19"/>
      <c r="H125" s="5"/>
      <c r="I125" s="19"/>
      <c r="J125" s="5"/>
      <c r="K125" s="19"/>
      <c r="L125" s="5"/>
      <c r="M125" s="19"/>
      <c r="N125" s="5"/>
      <c r="O125" s="19"/>
      <c r="P125" s="5"/>
      <c r="Q125" s="19"/>
      <c r="R125" s="5"/>
      <c r="S125" s="19"/>
      <c r="T125" s="5"/>
      <c r="U125" s="19"/>
      <c r="V125" s="5"/>
      <c r="W125" s="19"/>
      <c r="X125" s="5"/>
      <c r="Y125" s="19"/>
      <c r="Z125" s="5"/>
      <c r="AA125" s="19"/>
      <c r="AC125" s="19"/>
    </row>
    <row r="126" spans="2:30" ht="14.25" customHeight="1" x14ac:dyDescent="0.3"/>
    <row r="127" spans="2:30" ht="30" customHeight="1" x14ac:dyDescent="0.3">
      <c r="B127" s="115" t="s">
        <v>409</v>
      </c>
      <c r="C127" s="115"/>
      <c r="D127" s="115"/>
      <c r="E127" s="115"/>
      <c r="F127" s="115"/>
      <c r="G127" s="115"/>
      <c r="H127" s="115"/>
      <c r="I127" s="115"/>
      <c r="J127" s="115"/>
      <c r="K127" s="115"/>
      <c r="L127" s="115"/>
      <c r="M127" s="115"/>
      <c r="N127" s="115"/>
      <c r="O127" s="115"/>
      <c r="P127" s="115"/>
      <c r="Q127" s="115"/>
      <c r="R127" s="115"/>
      <c r="S127" s="115"/>
      <c r="T127" s="115"/>
      <c r="U127" s="115"/>
      <c r="V127" s="115"/>
      <c r="W127" s="115"/>
      <c r="X127" s="115"/>
      <c r="Y127" s="115"/>
      <c r="Z127" s="115"/>
      <c r="AA127" s="115"/>
      <c r="AB127" s="115"/>
      <c r="AC127" s="115"/>
      <c r="AD127" s="115"/>
    </row>
    <row r="128" spans="2:30" ht="15" customHeight="1" x14ac:dyDescent="0.3">
      <c r="B128" s="15" t="s">
        <v>27</v>
      </c>
      <c r="C128" s="125">
        <v>1976</v>
      </c>
      <c r="D128" s="126"/>
      <c r="E128" s="125">
        <v>1979</v>
      </c>
      <c r="F128" s="126"/>
      <c r="G128" s="125">
        <v>1982</v>
      </c>
      <c r="H128" s="126"/>
      <c r="I128" s="125" t="s">
        <v>140</v>
      </c>
      <c r="J128" s="126"/>
      <c r="K128" s="129">
        <v>1989</v>
      </c>
      <c r="L128" s="126"/>
      <c r="M128" s="129">
        <v>1993</v>
      </c>
      <c r="N128" s="126"/>
      <c r="O128" s="129">
        <v>1997</v>
      </c>
      <c r="P128" s="126"/>
      <c r="Q128" s="125">
        <v>2001</v>
      </c>
      <c r="R128" s="126"/>
      <c r="S128" s="129">
        <v>2005</v>
      </c>
      <c r="T128" s="130"/>
      <c r="U128" s="125">
        <v>2009</v>
      </c>
      <c r="V128" s="126"/>
      <c r="W128" s="129">
        <v>2013</v>
      </c>
      <c r="X128" s="126"/>
      <c r="Y128" s="129">
        <v>2017</v>
      </c>
      <c r="Z128" s="126"/>
      <c r="AA128" s="125">
        <v>2021</v>
      </c>
      <c r="AB128" s="130"/>
      <c r="AC128" s="125">
        <v>2025</v>
      </c>
      <c r="AD128" s="130"/>
    </row>
    <row r="129" spans="2:30" ht="15" customHeight="1" x14ac:dyDescent="0.3">
      <c r="B129" s="134" t="s">
        <v>0</v>
      </c>
      <c r="C129" s="132">
        <v>44907</v>
      </c>
      <c r="D129" s="128"/>
      <c r="E129" s="132">
        <v>44911</v>
      </c>
      <c r="F129" s="128"/>
      <c r="G129" s="132">
        <v>44907</v>
      </c>
      <c r="H129" s="128"/>
      <c r="I129" s="132">
        <v>44910</v>
      </c>
      <c r="J129" s="128"/>
      <c r="K129" s="135">
        <v>44912</v>
      </c>
      <c r="L129" s="128"/>
      <c r="M129" s="135">
        <v>44907</v>
      </c>
      <c r="N129" s="128"/>
      <c r="O129" s="135">
        <v>44909</v>
      </c>
      <c r="P129" s="128"/>
      <c r="Q129" s="132">
        <v>44911</v>
      </c>
      <c r="R129" s="128"/>
      <c r="S129" s="119">
        <v>44843</v>
      </c>
      <c r="T129" s="118"/>
      <c r="U129" s="137">
        <v>44845</v>
      </c>
      <c r="V129" s="127"/>
      <c r="W129" s="135">
        <v>44833</v>
      </c>
      <c r="X129" s="128"/>
      <c r="Y129" s="135">
        <v>44835</v>
      </c>
      <c r="Z129" s="128"/>
      <c r="AA129" s="132">
        <v>44830</v>
      </c>
      <c r="AB129" s="133"/>
      <c r="AC129" s="132">
        <v>45942</v>
      </c>
      <c r="AD129" s="133"/>
    </row>
    <row r="130" spans="2:30" ht="15" customHeight="1" x14ac:dyDescent="0.3">
      <c r="B130" s="133"/>
      <c r="C130" s="71" t="s">
        <v>4</v>
      </c>
      <c r="D130" s="71" t="s">
        <v>5</v>
      </c>
      <c r="E130" s="71" t="s">
        <v>4</v>
      </c>
      <c r="F130" s="71" t="s">
        <v>5</v>
      </c>
      <c r="G130" s="71" t="s">
        <v>4</v>
      </c>
      <c r="H130" s="71" t="s">
        <v>5</v>
      </c>
      <c r="I130" s="71" t="s">
        <v>4</v>
      </c>
      <c r="J130" s="71" t="s">
        <v>5</v>
      </c>
      <c r="K130" s="71" t="s">
        <v>4</v>
      </c>
      <c r="L130" s="67" t="s">
        <v>5</v>
      </c>
      <c r="M130" s="71" t="s">
        <v>4</v>
      </c>
      <c r="N130" s="67" t="s">
        <v>5</v>
      </c>
      <c r="O130" s="68" t="s">
        <v>4</v>
      </c>
      <c r="P130" s="71" t="s">
        <v>5</v>
      </c>
      <c r="Q130" s="68" t="s">
        <v>4</v>
      </c>
      <c r="R130" s="72" t="s">
        <v>5</v>
      </c>
      <c r="S130" s="72" t="s">
        <v>4</v>
      </c>
      <c r="T130" s="72" t="s">
        <v>5</v>
      </c>
      <c r="U130" s="72" t="s">
        <v>4</v>
      </c>
      <c r="V130" s="71" t="s">
        <v>5</v>
      </c>
      <c r="W130" s="72" t="s">
        <v>4</v>
      </c>
      <c r="X130" s="71" t="s">
        <v>5</v>
      </c>
      <c r="Y130" s="68" t="s">
        <v>4</v>
      </c>
      <c r="Z130" s="71" t="s">
        <v>5</v>
      </c>
      <c r="AA130" s="68" t="s">
        <v>4</v>
      </c>
      <c r="AB130" s="71" t="s">
        <v>5</v>
      </c>
      <c r="AC130" s="68" t="s">
        <v>4</v>
      </c>
      <c r="AD130" s="71" t="s">
        <v>5</v>
      </c>
    </row>
    <row r="131" spans="2:30" ht="24.75" customHeight="1" x14ac:dyDescent="0.3">
      <c r="B131" s="10" t="s">
        <v>1</v>
      </c>
      <c r="C131" s="16">
        <v>822</v>
      </c>
      <c r="D131" s="23">
        <v>100</v>
      </c>
      <c r="E131" s="16">
        <v>816</v>
      </c>
      <c r="F131" s="23">
        <v>100</v>
      </c>
      <c r="G131" s="16">
        <v>870</v>
      </c>
      <c r="H131" s="23">
        <v>100</v>
      </c>
      <c r="I131" s="16">
        <v>1043</v>
      </c>
      <c r="J131" s="23">
        <v>100</v>
      </c>
      <c r="K131" s="16">
        <v>1075</v>
      </c>
      <c r="L131" s="23">
        <v>100</v>
      </c>
      <c r="M131" s="16">
        <v>1140</v>
      </c>
      <c r="N131" s="23">
        <v>100</v>
      </c>
      <c r="O131" s="16">
        <v>1226</v>
      </c>
      <c r="P131" s="23">
        <v>100</v>
      </c>
      <c r="Q131" s="16">
        <v>1212</v>
      </c>
      <c r="R131" s="23">
        <v>100</v>
      </c>
      <c r="S131" s="16">
        <v>1275</v>
      </c>
      <c r="T131" s="23">
        <v>100</v>
      </c>
      <c r="U131" s="16">
        <v>1355</v>
      </c>
      <c r="V131" s="23">
        <v>100</v>
      </c>
      <c r="W131" s="16">
        <v>1347</v>
      </c>
      <c r="X131" s="23">
        <v>100</v>
      </c>
      <c r="Y131" s="16">
        <v>1266</v>
      </c>
      <c r="Z131" s="23">
        <v>100</v>
      </c>
      <c r="AA131" s="16">
        <v>1211</v>
      </c>
      <c r="AB131" s="23">
        <v>100</v>
      </c>
      <c r="AC131" s="16">
        <v>1145</v>
      </c>
      <c r="AD131" s="23">
        <v>100</v>
      </c>
    </row>
    <row r="132" spans="2:30" ht="24.75" customHeight="1" x14ac:dyDescent="0.3">
      <c r="B132" s="11" t="s">
        <v>28</v>
      </c>
      <c r="C132" s="16">
        <v>523</v>
      </c>
      <c r="D132" s="23">
        <f>C132*100/C131</f>
        <v>63.625304136253042</v>
      </c>
      <c r="E132" s="16">
        <v>690</v>
      </c>
      <c r="F132" s="23">
        <f>E132*100/E131</f>
        <v>84.558823529411768</v>
      </c>
      <c r="G132" s="16">
        <v>718</v>
      </c>
      <c r="H132" s="23">
        <f>G132*100/G131</f>
        <v>82.52873563218391</v>
      </c>
      <c r="I132" s="16">
        <v>724</v>
      </c>
      <c r="J132" s="23">
        <f>I132*100/I131</f>
        <v>69.415148609779479</v>
      </c>
      <c r="K132" s="16">
        <v>737</v>
      </c>
      <c r="L132" s="23">
        <f>K132*100/K131</f>
        <v>68.558139534883722</v>
      </c>
      <c r="M132" s="16">
        <v>829</v>
      </c>
      <c r="N132" s="23">
        <f>M132*100/M131</f>
        <v>72.719298245614041</v>
      </c>
      <c r="O132" s="16">
        <v>835</v>
      </c>
      <c r="P132" s="23">
        <f>O132*100/O131</f>
        <v>68.107667210440454</v>
      </c>
      <c r="Q132" s="16">
        <v>822</v>
      </c>
      <c r="R132" s="23">
        <f>Q132*100/Q131</f>
        <v>67.821782178217816</v>
      </c>
      <c r="S132" s="16">
        <v>787</v>
      </c>
      <c r="T132" s="23">
        <f>S132*100/S131</f>
        <v>61.725490196078432</v>
      </c>
      <c r="U132" s="16">
        <v>784</v>
      </c>
      <c r="V132" s="23">
        <f>U132*100/U131</f>
        <v>57.859778597785976</v>
      </c>
      <c r="W132" s="16">
        <v>787</v>
      </c>
      <c r="X132" s="23">
        <f>W132*100/W131</f>
        <v>58.426132145508539</v>
      </c>
      <c r="Y132" s="16">
        <v>756</v>
      </c>
      <c r="Z132" s="23">
        <f>Y132*100/Y131</f>
        <v>59.715639810426538</v>
      </c>
      <c r="AA132" s="16">
        <v>769</v>
      </c>
      <c r="AB132" s="23">
        <f>AA132*100/AA131</f>
        <v>63.501238645747314</v>
      </c>
      <c r="AC132" s="16">
        <v>754</v>
      </c>
      <c r="AD132" s="23">
        <f>AC132*100/AC131</f>
        <v>65.851528384279476</v>
      </c>
    </row>
    <row r="133" spans="2:30" ht="24.75" customHeight="1" x14ac:dyDescent="0.3">
      <c r="B133" s="11" t="s">
        <v>2</v>
      </c>
      <c r="C133" s="16">
        <v>3</v>
      </c>
      <c r="D133" s="23">
        <f t="shared" ref="D133" si="36">C133*100/C132</f>
        <v>0.57361376673040154</v>
      </c>
      <c r="E133" s="16">
        <v>7</v>
      </c>
      <c r="F133" s="23">
        <f t="shared" ref="F133" si="37">E133*100/E132</f>
        <v>1.0144927536231885</v>
      </c>
      <c r="G133" s="16">
        <v>22</v>
      </c>
      <c r="H133" s="23">
        <f>G133*100/G132</f>
        <v>3.0640668523676879</v>
      </c>
      <c r="I133" s="16" t="s">
        <v>81</v>
      </c>
      <c r="J133" s="16" t="s">
        <v>81</v>
      </c>
      <c r="K133" s="16">
        <v>14</v>
      </c>
      <c r="L133" s="23">
        <f>K133*100/K132</f>
        <v>1.8995929443690638</v>
      </c>
      <c r="M133" s="16">
        <v>28</v>
      </c>
      <c r="N133" s="23">
        <f>M133*100/M132</f>
        <v>3.3775633293124248</v>
      </c>
      <c r="O133" s="16">
        <v>8</v>
      </c>
      <c r="P133" s="23">
        <f>O133*100/O132</f>
        <v>0.95808383233532934</v>
      </c>
      <c r="Q133" s="16">
        <v>8</v>
      </c>
      <c r="R133" s="23">
        <f>Q133*100/Q132</f>
        <v>0.97323600973236013</v>
      </c>
      <c r="S133" s="16">
        <v>6</v>
      </c>
      <c r="T133" s="23">
        <f>S133*100/S132</f>
        <v>0.76238881829733163</v>
      </c>
      <c r="U133" s="16">
        <v>10</v>
      </c>
      <c r="V133" s="23">
        <f>U133*100/U132</f>
        <v>1.2755102040816326</v>
      </c>
      <c r="W133" s="16">
        <v>9</v>
      </c>
      <c r="X133" s="23">
        <f>W133*100/W132</f>
        <v>1.1435832274459974</v>
      </c>
      <c r="Y133" s="16">
        <v>7</v>
      </c>
      <c r="Z133" s="23">
        <f>Y133*100/Y132</f>
        <v>0.92592592592592593</v>
      </c>
      <c r="AA133" s="16">
        <v>10</v>
      </c>
      <c r="AB133" s="23">
        <f>AA133*100/AA132</f>
        <v>1.3003901170351104</v>
      </c>
      <c r="AC133" s="16">
        <v>9</v>
      </c>
      <c r="AD133" s="23">
        <f>AC133*100/AC132</f>
        <v>1.193633952254642</v>
      </c>
    </row>
    <row r="134" spans="2:30" ht="24.75" customHeight="1" x14ac:dyDescent="0.3">
      <c r="B134" s="6" t="s">
        <v>3</v>
      </c>
      <c r="C134" s="22">
        <v>13</v>
      </c>
      <c r="D134" s="23">
        <f>C134*100/C132</f>
        <v>2.4856596558317401</v>
      </c>
      <c r="E134" s="22">
        <v>9</v>
      </c>
      <c r="F134" s="23">
        <f>E134*100/E132</f>
        <v>1.3043478260869565</v>
      </c>
      <c r="G134" s="22">
        <v>15</v>
      </c>
      <c r="H134" s="23">
        <f>G134*100/G132</f>
        <v>2.0891364902506964</v>
      </c>
      <c r="I134" s="16" t="s">
        <v>81</v>
      </c>
      <c r="J134" s="16" t="s">
        <v>81</v>
      </c>
      <c r="K134" s="16">
        <v>17</v>
      </c>
      <c r="L134" s="23">
        <f>K134*100/K132</f>
        <v>2.3066485753052919</v>
      </c>
      <c r="M134" s="16">
        <v>14</v>
      </c>
      <c r="N134" s="23">
        <f>M134*100/M132</f>
        <v>1.6887816646562124</v>
      </c>
      <c r="O134" s="16">
        <v>22</v>
      </c>
      <c r="P134" s="23">
        <f>O134*100/O132</f>
        <v>2.6347305389221556</v>
      </c>
      <c r="Q134" s="16">
        <v>20</v>
      </c>
      <c r="R134" s="23">
        <f>Q134*100/Q132</f>
        <v>2.4330900243309004</v>
      </c>
      <c r="S134" s="16">
        <v>14</v>
      </c>
      <c r="T134" s="23">
        <f>S134*100/S132</f>
        <v>1.7789072426937738</v>
      </c>
      <c r="U134" s="25">
        <v>8</v>
      </c>
      <c r="V134" s="23">
        <f>U134*100/U132</f>
        <v>1.0204081632653061</v>
      </c>
      <c r="W134" s="25">
        <v>24</v>
      </c>
      <c r="X134" s="23">
        <f>W134*100/W132</f>
        <v>3.0495552731893265</v>
      </c>
      <c r="Y134" s="25">
        <v>14</v>
      </c>
      <c r="Z134" s="23">
        <f>Y134*100/Y132</f>
        <v>1.8518518518518519</v>
      </c>
      <c r="AA134" s="25">
        <v>23</v>
      </c>
      <c r="AB134" s="23">
        <f>AA134*100/AA132</f>
        <v>2.990897269180754</v>
      </c>
      <c r="AC134" s="25">
        <v>10</v>
      </c>
      <c r="AD134" s="23">
        <f>AC134*100/AC132</f>
        <v>1.3262599469496021</v>
      </c>
    </row>
    <row r="135" spans="2:30" ht="24.75" customHeight="1" x14ac:dyDescent="0.3">
      <c r="B135" s="12" t="s">
        <v>130</v>
      </c>
      <c r="C135" s="22">
        <f>+C132-C133-C134-SUM(C136:C154)</f>
        <v>0</v>
      </c>
      <c r="D135" s="23">
        <f>+D131-D133-D134-SUM(D136:D154)</f>
        <v>0</v>
      </c>
      <c r="E135" s="22">
        <f t="shared" ref="E135" si="38">+E132-E133-E134-SUM(E136:E154)</f>
        <v>0</v>
      </c>
      <c r="F135" s="23">
        <f t="shared" ref="F135" si="39">+F131-F133-F134-SUM(F136:F154)</f>
        <v>0</v>
      </c>
      <c r="G135" s="22">
        <f t="shared" ref="G135" si="40">+G132-G133-G134-SUM(G136:G154)</f>
        <v>0</v>
      </c>
      <c r="H135" s="23">
        <f t="shared" ref="H135" si="41">+H131-H133-H134-SUM(H136:H154)</f>
        <v>0</v>
      </c>
      <c r="I135" s="16">
        <f>+I132-SUM(I136:I154)</f>
        <v>10</v>
      </c>
      <c r="J135" s="23">
        <f>+J131-SUM(J136:J154)</f>
        <v>1.3812154696132524</v>
      </c>
      <c r="K135" s="22">
        <f t="shared" ref="K135" si="42">+K132-K133-K134-SUM(K136:K154)</f>
        <v>0</v>
      </c>
      <c r="L135" s="23">
        <f t="shared" ref="L135" si="43">+L131-L133-L134-SUM(L136:L154)</f>
        <v>0</v>
      </c>
      <c r="M135" s="22">
        <f t="shared" ref="M135" si="44">+M132-M133-M134-SUM(M136:M154)</f>
        <v>0</v>
      </c>
      <c r="N135" s="23">
        <f t="shared" ref="N135" si="45">+N131-N133-N134-SUM(N136:N154)</f>
        <v>0</v>
      </c>
      <c r="O135" s="22">
        <f t="shared" ref="O135" si="46">+O132-O133-O134-SUM(O136:O154)</f>
        <v>0</v>
      </c>
      <c r="P135" s="23">
        <f t="shared" ref="P135" si="47">+P131-P133-P134-SUM(P136:P154)</f>
        <v>0</v>
      </c>
      <c r="Q135" s="22">
        <f t="shared" ref="Q135" si="48">+Q132-Q133-Q134-SUM(Q136:Q154)</f>
        <v>0</v>
      </c>
      <c r="R135" s="23">
        <f t="shared" ref="R135" si="49">+R131-R133-R134-SUM(R136:R154)</f>
        <v>0</v>
      </c>
      <c r="S135" s="22">
        <f t="shared" ref="S135" si="50">+S132-S133-S134-SUM(S136:S154)</f>
        <v>0</v>
      </c>
      <c r="T135" s="23">
        <f t="shared" ref="T135" si="51">+T131-T133-T134-SUM(T136:T154)</f>
        <v>0</v>
      </c>
      <c r="U135" s="22">
        <f t="shared" ref="U135" si="52">+U132-U133-U134-SUM(U136:U154)</f>
        <v>0</v>
      </c>
      <c r="V135" s="23">
        <f t="shared" ref="V135" si="53">+V131-V133-V134-SUM(V136:V154)</f>
        <v>0</v>
      </c>
      <c r="W135" s="22">
        <f t="shared" ref="W135" si="54">+W132-W133-W134-SUM(W136:W154)</f>
        <v>0</v>
      </c>
      <c r="X135" s="23">
        <f t="shared" ref="X135" si="55">+X131-X133-X134-SUM(X136:X154)</f>
        <v>0</v>
      </c>
      <c r="Y135" s="22">
        <f t="shared" ref="Y135" si="56">+Y132-Y133-Y134-SUM(Y136:Y154)</f>
        <v>0</v>
      </c>
      <c r="Z135" s="23">
        <f t="shared" ref="Z135" si="57">+Z131-Z133-Z134-SUM(Z136:Z154)</f>
        <v>0</v>
      </c>
      <c r="AA135" s="22">
        <f t="shared" ref="AA135" si="58">+AA132-AA133-AA134-SUM(AA136:AA154)</f>
        <v>0</v>
      </c>
      <c r="AB135" s="23">
        <f t="shared" ref="AB135:AD135" si="59">+AB131-AB133-AB134-SUM(AB136:AB154)</f>
        <v>0</v>
      </c>
      <c r="AC135" s="22">
        <v>0</v>
      </c>
      <c r="AD135" s="23">
        <f t="shared" si="59"/>
        <v>0</v>
      </c>
    </row>
    <row r="136" spans="2:30" ht="24.75" customHeight="1" x14ac:dyDescent="0.3">
      <c r="B136" s="12" t="s">
        <v>6</v>
      </c>
      <c r="C136" s="9"/>
      <c r="D136" s="8"/>
      <c r="E136" s="16">
        <v>26</v>
      </c>
      <c r="F136" s="23">
        <f>E136*100/E132</f>
        <v>3.7681159420289854</v>
      </c>
      <c r="G136" s="16">
        <v>29</v>
      </c>
      <c r="H136" s="23">
        <f>G136*100/G132</f>
        <v>4.03899721448468</v>
      </c>
      <c r="I136" s="63">
        <v>50</v>
      </c>
      <c r="J136" s="24">
        <f>I136*100/I132</f>
        <v>6.9060773480662982</v>
      </c>
      <c r="K136" s="7"/>
      <c r="L136" s="8"/>
      <c r="M136" s="8"/>
      <c r="N136" s="8"/>
      <c r="O136" s="8"/>
      <c r="P136" s="8"/>
      <c r="Q136" s="8"/>
      <c r="R136" s="8"/>
      <c r="S136" s="7"/>
      <c r="T136" s="8"/>
      <c r="U136" s="8"/>
      <c r="V136" s="8"/>
      <c r="W136" s="8"/>
      <c r="X136" s="8"/>
      <c r="Y136" s="8"/>
      <c r="Z136" s="8"/>
      <c r="AA136" s="8"/>
      <c r="AB136" s="8"/>
      <c r="AC136" s="8"/>
      <c r="AD136" s="8"/>
    </row>
    <row r="137" spans="2:30" ht="24.75" customHeight="1" x14ac:dyDescent="0.3">
      <c r="B137" s="11" t="s">
        <v>7</v>
      </c>
      <c r="C137" s="9"/>
      <c r="D137" s="8"/>
      <c r="E137" s="7"/>
      <c r="F137" s="8"/>
      <c r="G137" s="7"/>
      <c r="H137" s="8"/>
      <c r="I137" s="7"/>
      <c r="J137" s="8"/>
      <c r="K137" s="7"/>
      <c r="L137" s="8"/>
      <c r="M137" s="8"/>
      <c r="N137" s="8"/>
      <c r="O137" s="8"/>
      <c r="P137" s="8"/>
      <c r="Q137" s="8"/>
      <c r="R137" s="8"/>
      <c r="S137" s="16">
        <v>13</v>
      </c>
      <c r="T137" s="23">
        <f>S137*100/S132</f>
        <v>1.6518424396442186</v>
      </c>
      <c r="U137" s="25">
        <v>14</v>
      </c>
      <c r="V137" s="23">
        <f>U137*100/U132</f>
        <v>1.7857142857142858</v>
      </c>
      <c r="W137" s="25">
        <v>13</v>
      </c>
      <c r="X137" s="23">
        <f>W137*100/W132</f>
        <v>1.6518424396442186</v>
      </c>
      <c r="Y137" s="8"/>
      <c r="Z137" s="8"/>
      <c r="AA137" s="7"/>
      <c r="AB137" s="8"/>
      <c r="AC137" s="7"/>
      <c r="AD137" s="8"/>
    </row>
    <row r="138" spans="2:30" ht="24.75" customHeight="1" x14ac:dyDescent="0.3">
      <c r="B138" s="12" t="s">
        <v>29</v>
      </c>
      <c r="C138" s="9"/>
      <c r="D138" s="8"/>
      <c r="E138" s="25">
        <v>64</v>
      </c>
      <c r="F138" s="24">
        <f>E138*100/E132</f>
        <v>9.27536231884058</v>
      </c>
      <c r="G138" s="25">
        <v>85</v>
      </c>
      <c r="H138" s="24">
        <f>G138*100/G132</f>
        <v>11.838440111420613</v>
      </c>
      <c r="I138" s="7"/>
      <c r="J138" s="8"/>
      <c r="K138" s="7"/>
      <c r="L138" s="8"/>
      <c r="M138" s="8"/>
      <c r="N138" s="8"/>
      <c r="O138" s="8"/>
      <c r="P138" s="8"/>
      <c r="Q138" s="8"/>
      <c r="R138" s="8"/>
      <c r="S138" s="7"/>
      <c r="T138" s="8"/>
      <c r="U138" s="8"/>
      <c r="V138" s="8"/>
      <c r="W138" s="8"/>
      <c r="X138" s="8"/>
      <c r="Y138" s="8"/>
      <c r="Z138" s="8"/>
      <c r="AA138" s="8"/>
      <c r="AB138" s="8"/>
      <c r="AC138" s="8"/>
      <c r="AD138" s="8"/>
    </row>
    <row r="139" spans="2:30" ht="24.75" customHeight="1" x14ac:dyDescent="0.3">
      <c r="B139" s="12" t="s">
        <v>8</v>
      </c>
      <c r="C139" s="7"/>
      <c r="D139" s="8"/>
      <c r="E139" s="8"/>
      <c r="F139" s="8"/>
      <c r="G139" s="8"/>
      <c r="H139" s="8"/>
      <c r="I139" s="8"/>
      <c r="J139" s="8"/>
      <c r="K139" s="7"/>
      <c r="L139" s="8"/>
      <c r="M139" s="16">
        <v>83</v>
      </c>
      <c r="N139" s="23">
        <f>M139*100/M132</f>
        <v>10.012062726176115</v>
      </c>
      <c r="O139" s="16">
        <v>15</v>
      </c>
      <c r="P139" s="23">
        <f>O139*100/O132</f>
        <v>1.7964071856287425</v>
      </c>
      <c r="Q139" s="22">
        <v>13</v>
      </c>
      <c r="R139" s="23">
        <f t="shared" ref="R139" si="60">Q139*100/Q132</f>
        <v>1.5815085158150852</v>
      </c>
      <c r="S139" s="16">
        <v>13</v>
      </c>
      <c r="T139" s="23">
        <f>S139*100/S132</f>
        <v>1.6518424396442186</v>
      </c>
      <c r="U139" s="25">
        <v>27</v>
      </c>
      <c r="V139" s="23">
        <f>U139*100/U132</f>
        <v>3.443877551020408</v>
      </c>
      <c r="W139" s="25">
        <v>53</v>
      </c>
      <c r="X139" s="23">
        <f>W139*100/W132</f>
        <v>6.7344345616264292</v>
      </c>
      <c r="Y139" s="25">
        <v>15</v>
      </c>
      <c r="Z139" s="23">
        <f>Y139*100/Y132</f>
        <v>1.9841269841269842</v>
      </c>
      <c r="AA139" s="8"/>
      <c r="AB139" s="8"/>
      <c r="AC139" s="8"/>
      <c r="AD139" s="8"/>
    </row>
    <row r="140" spans="2:30" ht="24.75" customHeight="1" x14ac:dyDescent="0.3">
      <c r="B140" s="12" t="s">
        <v>10</v>
      </c>
      <c r="C140" s="7"/>
      <c r="D140" s="8"/>
      <c r="E140" s="9"/>
      <c r="F140" s="8"/>
      <c r="G140" s="8"/>
      <c r="H140" s="8"/>
      <c r="I140" s="8"/>
      <c r="J140" s="8"/>
      <c r="K140" s="7"/>
      <c r="L140" s="8"/>
      <c r="M140" s="8"/>
      <c r="N140" s="8"/>
      <c r="O140" s="8"/>
      <c r="P140" s="8"/>
      <c r="Q140" s="8"/>
      <c r="R140" s="8"/>
      <c r="S140" s="7"/>
      <c r="T140" s="8"/>
      <c r="U140" s="7"/>
      <c r="V140" s="8"/>
      <c r="W140" s="7"/>
      <c r="X140" s="8"/>
      <c r="Y140" s="7"/>
      <c r="Z140" s="8"/>
      <c r="AA140" s="8"/>
      <c r="AB140" s="8"/>
      <c r="AC140" s="8"/>
      <c r="AD140" s="8"/>
    </row>
    <row r="141" spans="2:30" ht="24.75" customHeight="1" x14ac:dyDescent="0.3">
      <c r="B141" s="12" t="s">
        <v>30</v>
      </c>
      <c r="C141" s="25">
        <v>64</v>
      </c>
      <c r="D141" s="24">
        <f>C141*100/C132</f>
        <v>12.237093690248566</v>
      </c>
      <c r="E141" s="9"/>
      <c r="F141" s="8"/>
      <c r="G141" s="8"/>
      <c r="H141" s="8"/>
      <c r="I141" s="7"/>
      <c r="J141" s="8"/>
      <c r="K141" s="7"/>
      <c r="L141" s="8"/>
      <c r="M141" s="8"/>
      <c r="N141" s="8"/>
      <c r="O141" s="8"/>
      <c r="P141" s="8"/>
      <c r="Q141" s="8"/>
      <c r="R141" s="8"/>
      <c r="S141" s="7"/>
      <c r="T141" s="8"/>
      <c r="U141" s="7"/>
      <c r="V141" s="8"/>
      <c r="W141" s="7"/>
      <c r="X141" s="8"/>
      <c r="Y141" s="7"/>
      <c r="Z141" s="8"/>
      <c r="AA141" s="8"/>
      <c r="AB141" s="8"/>
      <c r="AC141" s="8"/>
      <c r="AD141" s="8"/>
    </row>
    <row r="142" spans="2:30" ht="24.75" customHeight="1" x14ac:dyDescent="0.3">
      <c r="B142" s="11" t="s">
        <v>11</v>
      </c>
      <c r="C142" s="7"/>
      <c r="D142" s="8"/>
      <c r="E142" s="9"/>
      <c r="F142" s="8"/>
      <c r="G142" s="8"/>
      <c r="H142" s="8"/>
      <c r="I142" s="8"/>
      <c r="J142" s="8"/>
      <c r="K142" s="7"/>
      <c r="L142" s="8"/>
      <c r="M142" s="8"/>
      <c r="N142" s="8"/>
      <c r="O142" s="8"/>
      <c r="P142" s="8"/>
      <c r="Q142" s="8"/>
      <c r="R142" s="8"/>
      <c r="S142" s="7"/>
      <c r="T142" s="8"/>
      <c r="U142" s="7"/>
      <c r="V142" s="8"/>
      <c r="W142" s="7"/>
      <c r="X142" s="8"/>
      <c r="Y142" s="7"/>
      <c r="Z142" s="8"/>
      <c r="AA142" s="8"/>
      <c r="AB142" s="8"/>
      <c r="AC142" s="8"/>
      <c r="AD142" s="8"/>
    </row>
    <row r="143" spans="2:30" ht="24.75" customHeight="1" x14ac:dyDescent="0.3">
      <c r="B143" s="12" t="s">
        <v>12</v>
      </c>
      <c r="C143" s="7"/>
      <c r="D143" s="8"/>
      <c r="E143" s="9"/>
      <c r="F143" s="8"/>
      <c r="G143" s="8"/>
      <c r="H143" s="8"/>
      <c r="I143" s="8"/>
      <c r="J143" s="8"/>
      <c r="K143" s="7"/>
      <c r="L143" s="8"/>
      <c r="M143" s="8"/>
      <c r="N143" s="8"/>
      <c r="O143" s="8"/>
      <c r="P143" s="8"/>
      <c r="Q143" s="8"/>
      <c r="R143" s="8"/>
      <c r="S143" s="7"/>
      <c r="T143" s="8"/>
      <c r="U143" s="7"/>
      <c r="V143" s="8"/>
      <c r="W143" s="7"/>
      <c r="X143" s="8"/>
      <c r="Y143" s="16">
        <v>106</v>
      </c>
      <c r="Z143" s="23">
        <f>Y143*100/Y132</f>
        <v>14.02116402116402</v>
      </c>
      <c r="AA143" s="25">
        <v>81</v>
      </c>
      <c r="AB143" s="23">
        <f>AA143*100/AA132</f>
        <v>10.533159947984394</v>
      </c>
      <c r="AC143" s="25">
        <v>143</v>
      </c>
      <c r="AD143" s="23">
        <f>AC143*100/AC132</f>
        <v>18.96551724137931</v>
      </c>
    </row>
    <row r="144" spans="2:30" ht="24.75" customHeight="1" x14ac:dyDescent="0.3">
      <c r="B144" s="11" t="s">
        <v>13</v>
      </c>
      <c r="C144" s="7"/>
      <c r="D144" s="8"/>
      <c r="E144" s="9"/>
      <c r="F144" s="8"/>
      <c r="G144" s="8"/>
      <c r="H144" s="8"/>
      <c r="I144" s="8"/>
      <c r="J144" s="8"/>
      <c r="K144" s="7"/>
      <c r="L144" s="8"/>
      <c r="M144" s="8"/>
      <c r="N144" s="8"/>
      <c r="O144" s="8"/>
      <c r="P144" s="8"/>
      <c r="Q144" s="8"/>
      <c r="R144" s="8"/>
      <c r="S144" s="7"/>
      <c r="T144" s="8"/>
      <c r="U144" s="25">
        <v>11</v>
      </c>
      <c r="V144" s="23">
        <f>U144*100/U132</f>
        <v>1.403061224489796</v>
      </c>
      <c r="W144" s="7"/>
      <c r="X144" s="8"/>
      <c r="Y144" s="8"/>
      <c r="Z144" s="8"/>
      <c r="AA144" s="7"/>
      <c r="AB144" s="8"/>
      <c r="AC144" s="7"/>
      <c r="AD144" s="8"/>
    </row>
    <row r="145" spans="2:30" ht="24.75" customHeight="1" x14ac:dyDescent="0.3">
      <c r="B145" s="6" t="s">
        <v>14</v>
      </c>
      <c r="C145" s="7"/>
      <c r="D145" s="8"/>
      <c r="E145" s="9"/>
      <c r="F145" s="8"/>
      <c r="G145" s="8"/>
      <c r="H145" s="8"/>
      <c r="I145" s="8"/>
      <c r="J145" s="8"/>
      <c r="K145" s="7"/>
      <c r="L145" s="8"/>
      <c r="M145" s="8"/>
      <c r="N145" s="8"/>
      <c r="O145" s="8"/>
      <c r="P145" s="8"/>
      <c r="Q145" s="8"/>
      <c r="R145" s="8"/>
      <c r="S145" s="7"/>
      <c r="T145" s="8"/>
      <c r="U145" s="8"/>
      <c r="V145" s="8"/>
      <c r="W145" s="22">
        <v>7</v>
      </c>
      <c r="X145" s="23">
        <f>W145*100/W132</f>
        <v>0.88945362134688688</v>
      </c>
      <c r="Y145" s="8"/>
      <c r="Z145" s="8"/>
      <c r="AA145" s="8"/>
      <c r="AB145" s="8"/>
      <c r="AC145" s="8"/>
      <c r="AD145" s="8"/>
    </row>
    <row r="146" spans="2:30" ht="24.75" customHeight="1" x14ac:dyDescent="0.3">
      <c r="B146" s="12" t="s">
        <v>15</v>
      </c>
      <c r="C146" s="7"/>
      <c r="D146" s="8"/>
      <c r="E146" s="9"/>
      <c r="F146" s="8"/>
      <c r="G146" s="8"/>
      <c r="H146" s="8"/>
      <c r="I146" s="8"/>
      <c r="J146" s="8"/>
      <c r="K146" s="7"/>
      <c r="L146" s="8"/>
      <c r="M146" s="8"/>
      <c r="N146" s="8"/>
      <c r="O146" s="8"/>
      <c r="P146" s="8"/>
      <c r="Q146" s="16">
        <v>7</v>
      </c>
      <c r="R146" s="23">
        <f>Q146*100/Q132</f>
        <v>0.85158150851581504</v>
      </c>
      <c r="S146" s="16">
        <v>23</v>
      </c>
      <c r="T146" s="23">
        <f>S146*100/S132</f>
        <v>2.9224904701397714</v>
      </c>
      <c r="U146" s="25">
        <v>20</v>
      </c>
      <c r="V146" s="23">
        <f>U146*100/U132</f>
        <v>2.5510204081632653</v>
      </c>
      <c r="W146" s="25">
        <v>15</v>
      </c>
      <c r="X146" s="23">
        <f>W146*100/W132</f>
        <v>1.9059720457433291</v>
      </c>
      <c r="Y146" s="8"/>
      <c r="Z146" s="8"/>
      <c r="AA146" s="25">
        <v>7</v>
      </c>
      <c r="AB146" s="23">
        <f>AA146*100/AA132</f>
        <v>0.91027308192457734</v>
      </c>
      <c r="AC146" s="25">
        <v>8</v>
      </c>
      <c r="AD146" s="23">
        <f>AC146*100/AC132</f>
        <v>1.0610079575596818</v>
      </c>
    </row>
    <row r="147" spans="2:30" ht="24.75" customHeight="1" x14ac:dyDescent="0.3">
      <c r="B147" s="11" t="s">
        <v>16</v>
      </c>
      <c r="C147" s="7"/>
      <c r="D147" s="8"/>
      <c r="E147" s="9"/>
      <c r="F147" s="8"/>
      <c r="G147" s="8"/>
      <c r="H147" s="8"/>
      <c r="I147" s="8"/>
      <c r="J147" s="8"/>
      <c r="K147" s="7"/>
      <c r="L147" s="8"/>
      <c r="M147" s="7"/>
      <c r="N147" s="8"/>
      <c r="O147" s="7"/>
      <c r="P147" s="8"/>
      <c r="Q147" s="7"/>
      <c r="R147" s="8"/>
      <c r="S147" s="7"/>
      <c r="T147" s="8"/>
      <c r="U147" s="7"/>
      <c r="V147" s="8"/>
      <c r="W147" s="7"/>
      <c r="X147" s="8"/>
      <c r="Y147" s="8"/>
      <c r="Z147" s="8"/>
      <c r="AA147" s="7"/>
      <c r="AB147" s="8"/>
      <c r="AC147" s="7"/>
      <c r="AD147" s="8"/>
    </row>
    <row r="148" spans="2:30" ht="24.75" customHeight="1" x14ac:dyDescent="0.3">
      <c r="B148" s="12" t="s">
        <v>25</v>
      </c>
      <c r="C148" s="7"/>
      <c r="D148" s="8"/>
      <c r="E148" s="7"/>
      <c r="F148" s="8"/>
      <c r="G148" s="7"/>
      <c r="H148" s="8"/>
      <c r="I148" s="7"/>
      <c r="J148" s="8"/>
      <c r="K148" s="7"/>
      <c r="L148" s="8"/>
      <c r="M148" s="7"/>
      <c r="N148" s="8"/>
      <c r="O148" s="7"/>
      <c r="P148" s="8"/>
      <c r="Q148" s="7"/>
      <c r="R148" s="8"/>
      <c r="S148" s="7"/>
      <c r="T148" s="8"/>
      <c r="U148" s="8"/>
      <c r="V148" s="8"/>
      <c r="W148" s="7"/>
      <c r="X148" s="8"/>
      <c r="Y148" s="16">
        <v>6</v>
      </c>
      <c r="Z148" s="23">
        <f>Y148*100/Y132</f>
        <v>0.79365079365079361</v>
      </c>
      <c r="AA148" s="7"/>
      <c r="AB148" s="8"/>
      <c r="AC148" s="7"/>
      <c r="AD148" s="8"/>
    </row>
    <row r="149" spans="2:30" ht="24.75" customHeight="1" x14ac:dyDescent="0.3">
      <c r="B149" s="12" t="s">
        <v>19</v>
      </c>
      <c r="C149" s="16">
        <v>443</v>
      </c>
      <c r="D149" s="23">
        <f>C149*100/C132</f>
        <v>84.703632887189286</v>
      </c>
      <c r="E149" s="16">
        <v>584</v>
      </c>
      <c r="F149" s="23">
        <f>E149*100/E132</f>
        <v>84.637681159420296</v>
      </c>
      <c r="G149" s="16">
        <v>567</v>
      </c>
      <c r="H149" s="23">
        <f>G149*100/G132</f>
        <v>78.969359331476326</v>
      </c>
      <c r="I149" s="16">
        <v>610</v>
      </c>
      <c r="J149" s="23">
        <f>I149*100/I132</f>
        <v>84.254143646408835</v>
      </c>
      <c r="K149" s="16">
        <v>525</v>
      </c>
      <c r="L149" s="23">
        <f>K149*100/K132</f>
        <v>71.234735413839886</v>
      </c>
      <c r="M149" s="16">
        <v>446</v>
      </c>
      <c r="N149" s="23">
        <f>M149*100/M132</f>
        <v>53.799758745476481</v>
      </c>
      <c r="O149" s="16">
        <v>530</v>
      </c>
      <c r="P149" s="23">
        <f>O149*100/O132</f>
        <v>63.473053892215567</v>
      </c>
      <c r="Q149" s="16">
        <v>495</v>
      </c>
      <c r="R149" s="23">
        <f>Q149*100/Q132</f>
        <v>60.21897810218978</v>
      </c>
      <c r="S149" s="16">
        <v>463</v>
      </c>
      <c r="T149" s="23">
        <f>S149*100/S132</f>
        <v>58.831003811944093</v>
      </c>
      <c r="U149" s="25">
        <v>433</v>
      </c>
      <c r="V149" s="23">
        <f>U149*100/U132</f>
        <v>55.229591836734691</v>
      </c>
      <c r="W149" s="25">
        <v>388</v>
      </c>
      <c r="X149" s="23">
        <f>W149*100/W132</f>
        <v>49.301143583227443</v>
      </c>
      <c r="Y149" s="25">
        <v>434</v>
      </c>
      <c r="Z149" s="23">
        <f>Y149*100/Y132</f>
        <v>57.407407407407405</v>
      </c>
      <c r="AA149" s="8"/>
      <c r="AB149" s="8"/>
      <c r="AC149" s="8"/>
      <c r="AD149" s="8"/>
    </row>
    <row r="150" spans="2:30" ht="24.75" customHeight="1" x14ac:dyDescent="0.3">
      <c r="B150" s="64" t="s">
        <v>47</v>
      </c>
      <c r="C150" s="7"/>
      <c r="D150" s="8"/>
      <c r="E150" s="7"/>
      <c r="F150" s="8"/>
      <c r="G150" s="7"/>
      <c r="H150" s="8"/>
      <c r="I150" s="7"/>
      <c r="J150" s="8"/>
      <c r="K150" s="7"/>
      <c r="L150" s="8"/>
      <c r="M150" s="7"/>
      <c r="N150" s="8"/>
      <c r="O150" s="7"/>
      <c r="P150" s="8"/>
      <c r="Q150" s="7"/>
      <c r="R150" s="8"/>
      <c r="S150" s="7"/>
      <c r="T150" s="8"/>
      <c r="U150" s="7"/>
      <c r="V150" s="8"/>
      <c r="W150" s="7"/>
      <c r="X150" s="8"/>
      <c r="Y150" s="7"/>
      <c r="Z150" s="8"/>
      <c r="AA150" s="25">
        <v>466</v>
      </c>
      <c r="AB150" s="23">
        <f>AA150*100/AA132</f>
        <v>60.598179453836153</v>
      </c>
      <c r="AC150" s="25">
        <v>471</v>
      </c>
      <c r="AD150" s="23">
        <f>AC150*100/AC132</f>
        <v>62.46684350132626</v>
      </c>
    </row>
    <row r="151" spans="2:30" ht="24.75" customHeight="1" x14ac:dyDescent="0.3">
      <c r="B151" s="12" t="s">
        <v>20</v>
      </c>
      <c r="C151" s="7"/>
      <c r="D151" s="8"/>
      <c r="E151" s="7"/>
      <c r="F151" s="8"/>
      <c r="G151" s="7"/>
      <c r="H151" s="8"/>
      <c r="I151" s="16">
        <v>54</v>
      </c>
      <c r="J151" s="23">
        <f>I151*100/I132</f>
        <v>7.458563535911602</v>
      </c>
      <c r="K151" s="7"/>
      <c r="L151" s="8"/>
      <c r="M151" s="16">
        <v>242</v>
      </c>
      <c r="N151" s="23">
        <f>M151*100/M132</f>
        <v>29.191797346200243</v>
      </c>
      <c r="O151" s="16">
        <v>254</v>
      </c>
      <c r="P151" s="23">
        <f>O151*100/O132</f>
        <v>30.419161676646706</v>
      </c>
      <c r="Q151" s="16">
        <v>273</v>
      </c>
      <c r="R151" s="23">
        <f>Q151*100/Q132</f>
        <v>33.211678832116789</v>
      </c>
      <c r="S151" s="16">
        <v>255</v>
      </c>
      <c r="T151" s="23">
        <f>S151*100/S132</f>
        <v>32.401524777636595</v>
      </c>
      <c r="U151" s="25">
        <v>261</v>
      </c>
      <c r="V151" s="23">
        <f>U151*100/U132</f>
        <v>33.29081632653061</v>
      </c>
      <c r="W151" s="16">
        <v>266</v>
      </c>
      <c r="X151" s="23">
        <f>W151*100/W132</f>
        <v>33.799237611181702</v>
      </c>
      <c r="Y151" s="16">
        <v>169</v>
      </c>
      <c r="Z151" s="23">
        <f>Y151*100/Y132</f>
        <v>22.354497354497354</v>
      </c>
      <c r="AA151" s="16">
        <v>166</v>
      </c>
      <c r="AB151" s="23">
        <f>AA151*100/AA132</f>
        <v>21.586475942782833</v>
      </c>
      <c r="AC151" s="16">
        <v>113</v>
      </c>
      <c r="AD151" s="23">
        <f>AC151*100/AC132</f>
        <v>14.986737400530505</v>
      </c>
    </row>
    <row r="152" spans="2:30" ht="24.75" customHeight="1" x14ac:dyDescent="0.3">
      <c r="B152" s="11" t="s">
        <v>21</v>
      </c>
      <c r="C152" s="7"/>
      <c r="D152" s="8"/>
      <c r="E152" s="7"/>
      <c r="F152" s="8"/>
      <c r="G152" s="7"/>
      <c r="H152" s="8"/>
      <c r="I152" s="7"/>
      <c r="J152" s="8"/>
      <c r="K152" s="7"/>
      <c r="L152" s="8"/>
      <c r="M152" s="8"/>
      <c r="N152" s="8"/>
      <c r="O152" s="8"/>
      <c r="P152" s="8"/>
      <c r="Q152" s="9"/>
      <c r="R152" s="8"/>
      <c r="S152" s="7"/>
      <c r="T152" s="8"/>
      <c r="U152" s="7"/>
      <c r="V152" s="8"/>
      <c r="W152" s="7"/>
      <c r="X152" s="8"/>
      <c r="Y152" s="7"/>
      <c r="Z152" s="8"/>
      <c r="AA152" s="7"/>
      <c r="AB152" s="8"/>
      <c r="AC152" s="7"/>
      <c r="AD152" s="8"/>
    </row>
    <row r="153" spans="2:30" ht="24.75" customHeight="1" x14ac:dyDescent="0.3">
      <c r="B153" s="12" t="s">
        <v>22</v>
      </c>
      <c r="C153" s="7"/>
      <c r="D153" s="8"/>
      <c r="E153" s="7"/>
      <c r="F153" s="8"/>
      <c r="G153" s="7"/>
      <c r="H153" s="8"/>
      <c r="I153" s="7"/>
      <c r="J153" s="8"/>
      <c r="K153" s="7"/>
      <c r="L153" s="8"/>
      <c r="M153" s="7"/>
      <c r="N153" s="8"/>
      <c r="O153" s="7"/>
      <c r="P153" s="8"/>
      <c r="Q153" s="8"/>
      <c r="R153" s="8"/>
      <c r="S153" s="7"/>
      <c r="T153" s="8"/>
      <c r="U153" s="7"/>
      <c r="V153" s="8"/>
      <c r="W153" s="16">
        <v>12</v>
      </c>
      <c r="X153" s="23">
        <f>W153*100/W132</f>
        <v>1.5247776365946633</v>
      </c>
      <c r="Y153" s="25">
        <v>5</v>
      </c>
      <c r="Z153" s="23">
        <f>Y153*100/Y132</f>
        <v>0.66137566137566139</v>
      </c>
      <c r="AA153" s="25">
        <v>16</v>
      </c>
      <c r="AB153" s="23">
        <f>AA153*100/AA132</f>
        <v>2.080624187256177</v>
      </c>
      <c r="AC153" s="7"/>
      <c r="AD153" s="7">
        <f>AC153*100/AC132</f>
        <v>0</v>
      </c>
    </row>
    <row r="154" spans="2:30" ht="24.75" customHeight="1" x14ac:dyDescent="0.3">
      <c r="B154" s="12" t="s">
        <v>24</v>
      </c>
      <c r="C154" s="7"/>
      <c r="D154" s="8"/>
      <c r="E154" s="7"/>
      <c r="F154" s="8"/>
      <c r="G154" s="7"/>
      <c r="H154" s="8"/>
      <c r="I154" s="8"/>
      <c r="J154" s="8"/>
      <c r="K154" s="16">
        <v>181</v>
      </c>
      <c r="L154" s="23">
        <f>K154*100/K132</f>
        <v>24.559023066485754</v>
      </c>
      <c r="M154" s="16">
        <v>16</v>
      </c>
      <c r="N154" s="23">
        <f>M154*100/M132</f>
        <v>1.9300361881785284</v>
      </c>
      <c r="O154" s="16">
        <v>6</v>
      </c>
      <c r="P154" s="23">
        <f>O154*100/O132</f>
        <v>0.71856287425149701</v>
      </c>
      <c r="Q154" s="22">
        <v>6</v>
      </c>
      <c r="R154" s="23">
        <f>Q154*100/Q132</f>
        <v>0.72992700729927007</v>
      </c>
      <c r="S154" s="7"/>
      <c r="T154" s="8"/>
      <c r="U154" s="8"/>
      <c r="V154" s="8"/>
      <c r="W154" s="8"/>
      <c r="X154" s="8"/>
      <c r="Y154" s="8"/>
      <c r="Z154" s="8"/>
      <c r="AA154" s="8"/>
      <c r="AB154" s="8"/>
      <c r="AC154" s="8"/>
      <c r="AD154" s="8"/>
    </row>
    <row r="155" spans="2:30" ht="3.75" customHeight="1" x14ac:dyDescent="0.3">
      <c r="B155" s="13"/>
      <c r="C155" s="14"/>
      <c r="D155" s="14"/>
      <c r="E155" s="14"/>
      <c r="F155" s="14"/>
      <c r="G155" s="17"/>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row>
    <row r="156" spans="2:30" ht="14.25" customHeight="1" x14ac:dyDescent="0.3">
      <c r="B156" s="6" t="s">
        <v>439</v>
      </c>
      <c r="C156" s="19"/>
      <c r="D156" s="5"/>
      <c r="E156" s="19"/>
      <c r="F156" s="5"/>
      <c r="G156" s="19"/>
      <c r="H156" s="5"/>
      <c r="I156" s="19"/>
      <c r="J156" s="5"/>
      <c r="K156" s="19"/>
      <c r="L156" s="5"/>
      <c r="M156" s="19"/>
      <c r="N156" s="5"/>
      <c r="O156" s="19"/>
      <c r="P156" s="5"/>
      <c r="Q156" s="19"/>
      <c r="R156" s="5"/>
      <c r="S156" s="19"/>
      <c r="T156" s="5"/>
      <c r="U156" s="19"/>
      <c r="V156" s="5"/>
      <c r="W156" s="19"/>
      <c r="X156" s="5"/>
      <c r="Y156" s="19"/>
      <c r="Z156" s="5"/>
      <c r="AA156" s="19"/>
      <c r="AC156" s="19"/>
    </row>
    <row r="157" spans="2:30" ht="14.25" customHeight="1" x14ac:dyDescent="0.3">
      <c r="B157" s="4" t="s">
        <v>141</v>
      </c>
    </row>
  </sheetData>
  <mergeCells count="151">
    <mergeCell ref="AA32:AB32"/>
    <mergeCell ref="AA33:AB33"/>
    <mergeCell ref="AA64:AB64"/>
    <mergeCell ref="AA65:AB65"/>
    <mergeCell ref="AA98:AB98"/>
    <mergeCell ref="AA99:AB99"/>
    <mergeCell ref="AA128:AB128"/>
    <mergeCell ref="AA129:AB129"/>
    <mergeCell ref="Y129:Z129"/>
    <mergeCell ref="AC129:AD129"/>
    <mergeCell ref="M129:N129"/>
    <mergeCell ref="O129:P129"/>
    <mergeCell ref="Q129:R129"/>
    <mergeCell ref="S129:T129"/>
    <mergeCell ref="U129:V129"/>
    <mergeCell ref="W129:X129"/>
    <mergeCell ref="B129:B130"/>
    <mergeCell ref="C129:D129"/>
    <mergeCell ref="E129:F129"/>
    <mergeCell ref="G129:H129"/>
    <mergeCell ref="I129:J129"/>
    <mergeCell ref="K129:L129"/>
    <mergeCell ref="Q128:R128"/>
    <mergeCell ref="S128:T128"/>
    <mergeCell ref="U128:V128"/>
    <mergeCell ref="W128:X128"/>
    <mergeCell ref="Y128:Z128"/>
    <mergeCell ref="AC128:AD128"/>
    <mergeCell ref="Y99:Z99"/>
    <mergeCell ref="AC99:AD99"/>
    <mergeCell ref="B127:AD127"/>
    <mergeCell ref="C128:D128"/>
    <mergeCell ref="E128:F128"/>
    <mergeCell ref="G128:H128"/>
    <mergeCell ref="I128:J128"/>
    <mergeCell ref="K128:L128"/>
    <mergeCell ref="M128:N128"/>
    <mergeCell ref="O128:P128"/>
    <mergeCell ref="M99:N99"/>
    <mergeCell ref="O99:P99"/>
    <mergeCell ref="Q99:R99"/>
    <mergeCell ref="S99:T99"/>
    <mergeCell ref="U99:V99"/>
    <mergeCell ref="W99:X99"/>
    <mergeCell ref="B99:B100"/>
    <mergeCell ref="C99:D99"/>
    <mergeCell ref="E99:F99"/>
    <mergeCell ref="G99:H99"/>
    <mergeCell ref="I99:J99"/>
    <mergeCell ref="K99:L99"/>
    <mergeCell ref="Q98:R98"/>
    <mergeCell ref="S98:T98"/>
    <mergeCell ref="U98:V98"/>
    <mergeCell ref="W98:X98"/>
    <mergeCell ref="Y98:Z98"/>
    <mergeCell ref="AC98:AD98"/>
    <mergeCell ref="Y65:Z65"/>
    <mergeCell ref="AC65:AD65"/>
    <mergeCell ref="B97:AD97"/>
    <mergeCell ref="C98:D98"/>
    <mergeCell ref="E98:F98"/>
    <mergeCell ref="G98:H98"/>
    <mergeCell ref="I98:J98"/>
    <mergeCell ref="K98:L98"/>
    <mergeCell ref="M98:N98"/>
    <mergeCell ref="O98:P98"/>
    <mergeCell ref="M65:N65"/>
    <mergeCell ref="O65:P65"/>
    <mergeCell ref="Q65:R65"/>
    <mergeCell ref="S65:T65"/>
    <mergeCell ref="U65:V65"/>
    <mergeCell ref="W65:X65"/>
    <mergeCell ref="B65:B66"/>
    <mergeCell ref="C65:D65"/>
    <mergeCell ref="E65:F65"/>
    <mergeCell ref="G65:H65"/>
    <mergeCell ref="I65:J65"/>
    <mergeCell ref="K65:L65"/>
    <mergeCell ref="Q64:R64"/>
    <mergeCell ref="S64:T64"/>
    <mergeCell ref="U64:V64"/>
    <mergeCell ref="W64:X64"/>
    <mergeCell ref="Y64:Z64"/>
    <mergeCell ref="AC64:AD64"/>
    <mergeCell ref="Y33:Z33"/>
    <mergeCell ref="AC33:AD33"/>
    <mergeCell ref="B63:AD63"/>
    <mergeCell ref="C64:D64"/>
    <mergeCell ref="E64:F64"/>
    <mergeCell ref="G64:H64"/>
    <mergeCell ref="I64:J64"/>
    <mergeCell ref="K64:L64"/>
    <mergeCell ref="M64:N64"/>
    <mergeCell ref="O64:P64"/>
    <mergeCell ref="M33:N33"/>
    <mergeCell ref="O33:P33"/>
    <mergeCell ref="Q33:R33"/>
    <mergeCell ref="S33:T33"/>
    <mergeCell ref="U33:V33"/>
    <mergeCell ref="W33:X33"/>
    <mergeCell ref="B33:B34"/>
    <mergeCell ref="C33:D33"/>
    <mergeCell ref="E33:F33"/>
    <mergeCell ref="G33:H33"/>
    <mergeCell ref="I33:J33"/>
    <mergeCell ref="K33:L33"/>
    <mergeCell ref="Q32:R32"/>
    <mergeCell ref="S32:T32"/>
    <mergeCell ref="U32:V32"/>
    <mergeCell ref="W32:X32"/>
    <mergeCell ref="Y32:Z32"/>
    <mergeCell ref="B4:B5"/>
    <mergeCell ref="C4:D4"/>
    <mergeCell ref="E4:F4"/>
    <mergeCell ref="G4:H4"/>
    <mergeCell ref="I4:J4"/>
    <mergeCell ref="K4:L4"/>
    <mergeCell ref="AC32:AD32"/>
    <mergeCell ref="Y4:Z4"/>
    <mergeCell ref="AC4:AD4"/>
    <mergeCell ref="B31:AD31"/>
    <mergeCell ref="C32:D32"/>
    <mergeCell ref="E32:F32"/>
    <mergeCell ref="G32:H32"/>
    <mergeCell ref="I32:J32"/>
    <mergeCell ref="K32:L32"/>
    <mergeCell ref="M32:N32"/>
    <mergeCell ref="O32:P32"/>
    <mergeCell ref="M4:N4"/>
    <mergeCell ref="O4:P4"/>
    <mergeCell ref="Q4:R4"/>
    <mergeCell ref="S4:T4"/>
    <mergeCell ref="U4:V4"/>
    <mergeCell ref="W4:X4"/>
    <mergeCell ref="AA4:AB4"/>
    <mergeCell ref="B1:AD1"/>
    <mergeCell ref="B2:AD2"/>
    <mergeCell ref="C3:D3"/>
    <mergeCell ref="E3:F3"/>
    <mergeCell ref="G3:H3"/>
    <mergeCell ref="I3:J3"/>
    <mergeCell ref="K3:L3"/>
    <mergeCell ref="M3:N3"/>
    <mergeCell ref="O3:P3"/>
    <mergeCell ref="Q3:R3"/>
    <mergeCell ref="S3:T3"/>
    <mergeCell ref="U3:V3"/>
    <mergeCell ref="W3:X3"/>
    <mergeCell ref="Y3:Z3"/>
    <mergeCell ref="AC3:AD3"/>
    <mergeCell ref="AA3:AB3"/>
  </mergeCells>
  <conditionalFormatting sqref="C29">
    <cfRule type="cellIs" dxfId="1428" priority="162" operator="lessThan">
      <formula>0</formula>
    </cfRule>
  </conditionalFormatting>
  <conditionalFormatting sqref="C30">
    <cfRule type="cellIs" dxfId="1427" priority="161" operator="greaterThan">
      <formula>0</formula>
    </cfRule>
  </conditionalFormatting>
  <conditionalFormatting sqref="C59">
    <cfRule type="cellIs" dxfId="1426" priority="109" operator="greaterThan">
      <formula>0</formula>
    </cfRule>
  </conditionalFormatting>
  <conditionalFormatting sqref="C94">
    <cfRule type="cellIs" dxfId="1425" priority="83" operator="greaterThan">
      <formula>0</formula>
    </cfRule>
  </conditionalFormatting>
  <conditionalFormatting sqref="C125">
    <cfRule type="cellIs" dxfId="1424" priority="57" operator="greaterThan">
      <formula>0</formula>
    </cfRule>
  </conditionalFormatting>
  <conditionalFormatting sqref="C156">
    <cfRule type="cellIs" dxfId="1423" priority="31" operator="greaterThan">
      <formula>0</formula>
    </cfRule>
  </conditionalFormatting>
  <conditionalFormatting sqref="E29">
    <cfRule type="cellIs" dxfId="1422" priority="158" operator="lessThan">
      <formula>0</formula>
    </cfRule>
  </conditionalFormatting>
  <conditionalFormatting sqref="E30">
    <cfRule type="cellIs" dxfId="1421" priority="157" operator="greaterThan">
      <formula>0</formula>
    </cfRule>
  </conditionalFormatting>
  <conditionalFormatting sqref="E59">
    <cfRule type="cellIs" dxfId="1420" priority="107" operator="greaterThan">
      <formula>0</formula>
    </cfRule>
  </conditionalFormatting>
  <conditionalFormatting sqref="E94">
    <cfRule type="cellIs" dxfId="1419" priority="81" operator="greaterThan">
      <formula>0</formula>
    </cfRule>
  </conditionalFormatting>
  <conditionalFormatting sqref="E125">
    <cfRule type="cellIs" dxfId="1418" priority="55" operator="greaterThan">
      <formula>0</formula>
    </cfRule>
  </conditionalFormatting>
  <conditionalFormatting sqref="E156">
    <cfRule type="cellIs" dxfId="1417" priority="29" operator="greaterThan">
      <formula>0</formula>
    </cfRule>
  </conditionalFormatting>
  <conditionalFormatting sqref="G29">
    <cfRule type="cellIs" dxfId="1416" priority="154" operator="lessThan">
      <formula>0</formula>
    </cfRule>
  </conditionalFormatting>
  <conditionalFormatting sqref="G30">
    <cfRule type="cellIs" dxfId="1415" priority="153" operator="greaterThan">
      <formula>0</formula>
    </cfRule>
  </conditionalFormatting>
  <conditionalFormatting sqref="G59">
    <cfRule type="cellIs" dxfId="1414" priority="105" operator="greaterThan">
      <formula>0</formula>
    </cfRule>
  </conditionalFormatting>
  <conditionalFormatting sqref="G94">
    <cfRule type="cellIs" dxfId="1413" priority="79" operator="greaterThan">
      <formula>0</formula>
    </cfRule>
  </conditionalFormatting>
  <conditionalFormatting sqref="G125">
    <cfRule type="cellIs" dxfId="1412" priority="53" operator="greaterThan">
      <formula>0</formula>
    </cfRule>
  </conditionalFormatting>
  <conditionalFormatting sqref="G156">
    <cfRule type="cellIs" dxfId="1411" priority="27" operator="greaterThan">
      <formula>0</formula>
    </cfRule>
  </conditionalFormatting>
  <conditionalFormatting sqref="I29">
    <cfRule type="cellIs" dxfId="1410" priority="150" operator="lessThan">
      <formula>0</formula>
    </cfRule>
  </conditionalFormatting>
  <conditionalFormatting sqref="I30">
    <cfRule type="cellIs" dxfId="1409" priority="149" operator="greaterThan">
      <formula>0</formula>
    </cfRule>
  </conditionalFormatting>
  <conditionalFormatting sqref="I59">
    <cfRule type="cellIs" dxfId="1408" priority="103" operator="greaterThan">
      <formula>0</formula>
    </cfRule>
  </conditionalFormatting>
  <conditionalFormatting sqref="I94">
    <cfRule type="cellIs" dxfId="1407" priority="77" operator="greaterThan">
      <formula>0</formula>
    </cfRule>
  </conditionalFormatting>
  <conditionalFormatting sqref="I125">
    <cfRule type="cellIs" dxfId="1406" priority="51" operator="greaterThan">
      <formula>0</formula>
    </cfRule>
  </conditionalFormatting>
  <conditionalFormatting sqref="I156">
    <cfRule type="cellIs" dxfId="1405" priority="25" operator="greaterThan">
      <formula>0</formula>
    </cfRule>
  </conditionalFormatting>
  <conditionalFormatting sqref="K29">
    <cfRule type="cellIs" dxfId="1404" priority="146" operator="lessThan">
      <formula>0</formula>
    </cfRule>
  </conditionalFormatting>
  <conditionalFormatting sqref="K30">
    <cfRule type="cellIs" dxfId="1403" priority="145" operator="greaterThan">
      <formula>0</formula>
    </cfRule>
  </conditionalFormatting>
  <conditionalFormatting sqref="K59">
    <cfRule type="cellIs" dxfId="1402" priority="101" operator="greaterThan">
      <formula>0</formula>
    </cfRule>
  </conditionalFormatting>
  <conditionalFormatting sqref="K94">
    <cfRule type="cellIs" dxfId="1401" priority="75" operator="greaterThan">
      <formula>0</formula>
    </cfRule>
  </conditionalFormatting>
  <conditionalFormatting sqref="K125">
    <cfRule type="cellIs" dxfId="1400" priority="49" operator="greaterThan">
      <formula>0</formula>
    </cfRule>
  </conditionalFormatting>
  <conditionalFormatting sqref="K156">
    <cfRule type="cellIs" dxfId="1399" priority="23" operator="greaterThan">
      <formula>0</formula>
    </cfRule>
  </conditionalFormatting>
  <conditionalFormatting sqref="M29">
    <cfRule type="cellIs" dxfId="1398" priority="142" operator="lessThan">
      <formula>0</formula>
    </cfRule>
  </conditionalFormatting>
  <conditionalFormatting sqref="M30">
    <cfRule type="cellIs" dxfId="1397" priority="141" operator="greaterThan">
      <formula>0</formula>
    </cfRule>
  </conditionalFormatting>
  <conditionalFormatting sqref="M59">
    <cfRule type="cellIs" dxfId="1396" priority="99" operator="greaterThan">
      <formula>0</formula>
    </cfRule>
  </conditionalFormatting>
  <conditionalFormatting sqref="M94">
    <cfRule type="cellIs" dxfId="1395" priority="73" operator="greaterThan">
      <formula>0</formula>
    </cfRule>
  </conditionalFormatting>
  <conditionalFormatting sqref="M125">
    <cfRule type="cellIs" dxfId="1394" priority="47" operator="greaterThan">
      <formula>0</formula>
    </cfRule>
  </conditionalFormatting>
  <conditionalFormatting sqref="M156">
    <cfRule type="cellIs" dxfId="1393" priority="21" operator="greaterThan">
      <formula>0</formula>
    </cfRule>
  </conditionalFormatting>
  <conditionalFormatting sqref="O29">
    <cfRule type="cellIs" dxfId="1392" priority="138" operator="lessThan">
      <formula>0</formula>
    </cfRule>
  </conditionalFormatting>
  <conditionalFormatting sqref="O30">
    <cfRule type="cellIs" dxfId="1391" priority="137" operator="greaterThan">
      <formula>0</formula>
    </cfRule>
  </conditionalFormatting>
  <conditionalFormatting sqref="O59">
    <cfRule type="cellIs" dxfId="1390" priority="97" operator="greaterThan">
      <formula>0</formula>
    </cfRule>
  </conditionalFormatting>
  <conditionalFormatting sqref="O94">
    <cfRule type="cellIs" dxfId="1389" priority="71" operator="greaterThan">
      <formula>0</formula>
    </cfRule>
  </conditionalFormatting>
  <conditionalFormatting sqref="O125">
    <cfRule type="cellIs" dxfId="1388" priority="45" operator="greaterThan">
      <formula>0</formula>
    </cfRule>
  </conditionalFormatting>
  <conditionalFormatting sqref="O156">
    <cfRule type="cellIs" dxfId="1387" priority="19" operator="greaterThan">
      <formula>0</formula>
    </cfRule>
  </conditionalFormatting>
  <conditionalFormatting sqref="Q29">
    <cfRule type="cellIs" dxfId="1386" priority="134" operator="lessThan">
      <formula>0</formula>
    </cfRule>
  </conditionalFormatting>
  <conditionalFormatting sqref="Q30">
    <cfRule type="cellIs" dxfId="1385" priority="133" operator="greaterThan">
      <formula>0</formula>
    </cfRule>
  </conditionalFormatting>
  <conditionalFormatting sqref="Q59">
    <cfRule type="cellIs" dxfId="1384" priority="95" operator="greaterThan">
      <formula>0</formula>
    </cfRule>
  </conditionalFormatting>
  <conditionalFormatting sqref="Q94">
    <cfRule type="cellIs" dxfId="1383" priority="69" operator="greaterThan">
      <formula>0</formula>
    </cfRule>
  </conditionalFormatting>
  <conditionalFormatting sqref="Q125">
    <cfRule type="cellIs" dxfId="1382" priority="43" operator="greaterThan">
      <formula>0</formula>
    </cfRule>
  </conditionalFormatting>
  <conditionalFormatting sqref="Q156">
    <cfRule type="cellIs" dxfId="1381" priority="17" operator="greaterThan">
      <formula>0</formula>
    </cfRule>
  </conditionalFormatting>
  <conditionalFormatting sqref="S29">
    <cfRule type="cellIs" dxfId="1380" priority="130" operator="lessThan">
      <formula>0</formula>
    </cfRule>
  </conditionalFormatting>
  <conditionalFormatting sqref="S30">
    <cfRule type="cellIs" dxfId="1379" priority="129" operator="greaterThan">
      <formula>0</formula>
    </cfRule>
  </conditionalFormatting>
  <conditionalFormatting sqref="S59">
    <cfRule type="cellIs" dxfId="1378" priority="93" operator="greaterThan">
      <formula>0</formula>
    </cfRule>
  </conditionalFormatting>
  <conditionalFormatting sqref="S94">
    <cfRule type="cellIs" dxfId="1377" priority="67" operator="greaterThan">
      <formula>0</formula>
    </cfRule>
  </conditionalFormatting>
  <conditionalFormatting sqref="S125">
    <cfRule type="cellIs" dxfId="1376" priority="41" operator="greaterThan">
      <formula>0</formula>
    </cfRule>
  </conditionalFormatting>
  <conditionalFormatting sqref="S156">
    <cfRule type="cellIs" dxfId="1375" priority="15" operator="greaterThan">
      <formula>0</formula>
    </cfRule>
  </conditionalFormatting>
  <conditionalFormatting sqref="U29">
    <cfRule type="cellIs" dxfId="1374" priority="126" operator="lessThan">
      <formula>0</formula>
    </cfRule>
  </conditionalFormatting>
  <conditionalFormatting sqref="U30">
    <cfRule type="cellIs" dxfId="1373" priority="125" operator="greaterThan">
      <formula>0</formula>
    </cfRule>
  </conditionalFormatting>
  <conditionalFormatting sqref="U59">
    <cfRule type="cellIs" dxfId="1372" priority="91" operator="greaterThan">
      <formula>0</formula>
    </cfRule>
  </conditionalFormatting>
  <conditionalFormatting sqref="U94">
    <cfRule type="cellIs" dxfId="1371" priority="65" operator="greaterThan">
      <formula>0</formula>
    </cfRule>
  </conditionalFormatting>
  <conditionalFormatting sqref="U125">
    <cfRule type="cellIs" dxfId="1370" priority="39" operator="greaterThan">
      <formula>0</formula>
    </cfRule>
  </conditionalFormatting>
  <conditionalFormatting sqref="U156">
    <cfRule type="cellIs" dxfId="1369" priority="13" operator="greaterThan">
      <formula>0</formula>
    </cfRule>
  </conditionalFormatting>
  <conditionalFormatting sqref="W29">
    <cfRule type="cellIs" dxfId="1368" priority="122" operator="lessThan">
      <formula>0</formula>
    </cfRule>
  </conditionalFormatting>
  <conditionalFormatting sqref="W30">
    <cfRule type="cellIs" dxfId="1367" priority="121" operator="greaterThan">
      <formula>0</formula>
    </cfRule>
  </conditionalFormatting>
  <conditionalFormatting sqref="W59">
    <cfRule type="cellIs" dxfId="1366" priority="89" operator="greaterThan">
      <formula>0</formula>
    </cfRule>
  </conditionalFormatting>
  <conditionalFormatting sqref="W94">
    <cfRule type="cellIs" dxfId="1365" priority="63" operator="greaterThan">
      <formula>0</formula>
    </cfRule>
  </conditionalFormatting>
  <conditionalFormatting sqref="W125">
    <cfRule type="cellIs" dxfId="1364" priority="37" operator="greaterThan">
      <formula>0</formula>
    </cfRule>
  </conditionalFormatting>
  <conditionalFormatting sqref="W156">
    <cfRule type="cellIs" dxfId="1363" priority="11" operator="greaterThan">
      <formula>0</formula>
    </cfRule>
  </conditionalFormatting>
  <conditionalFormatting sqref="Y29">
    <cfRule type="cellIs" dxfId="1362" priority="118" operator="lessThan">
      <formula>0</formula>
    </cfRule>
  </conditionalFormatting>
  <conditionalFormatting sqref="Y30">
    <cfRule type="cellIs" dxfId="1361" priority="117" operator="greaterThan">
      <formula>0</formula>
    </cfRule>
  </conditionalFormatting>
  <conditionalFormatting sqref="Y59">
    <cfRule type="cellIs" dxfId="1360" priority="87" operator="greaterThan">
      <formula>0</formula>
    </cfRule>
  </conditionalFormatting>
  <conditionalFormatting sqref="Y94">
    <cfRule type="cellIs" dxfId="1359" priority="61" operator="greaterThan">
      <formula>0</formula>
    </cfRule>
  </conditionalFormatting>
  <conditionalFormatting sqref="Y125">
    <cfRule type="cellIs" dxfId="1358" priority="35" operator="greaterThan">
      <formula>0</formula>
    </cfRule>
  </conditionalFormatting>
  <conditionalFormatting sqref="Y156">
    <cfRule type="cellIs" dxfId="1357" priority="9" operator="greaterThan">
      <formula>0</formula>
    </cfRule>
  </conditionalFormatting>
  <conditionalFormatting sqref="AA29">
    <cfRule type="cellIs" dxfId="1356" priority="6" operator="lessThan">
      <formula>0</formula>
    </cfRule>
  </conditionalFormatting>
  <conditionalFormatting sqref="AA30">
    <cfRule type="cellIs" dxfId="1355" priority="5" operator="greaterThan">
      <formula>0</formula>
    </cfRule>
  </conditionalFormatting>
  <conditionalFormatting sqref="AA59">
    <cfRule type="cellIs" dxfId="1354" priority="4" operator="greaterThan">
      <formula>0</formula>
    </cfRule>
  </conditionalFormatting>
  <conditionalFormatting sqref="AA94">
    <cfRule type="cellIs" dxfId="1353" priority="3" operator="greaterThan">
      <formula>0</formula>
    </cfRule>
  </conditionalFormatting>
  <conditionalFormatting sqref="AA125">
    <cfRule type="cellIs" dxfId="1352" priority="2" operator="greaterThan">
      <formula>0</formula>
    </cfRule>
  </conditionalFormatting>
  <conditionalFormatting sqref="AA156">
    <cfRule type="cellIs" dxfId="1351" priority="1" operator="greaterThan">
      <formula>0</formula>
    </cfRule>
  </conditionalFormatting>
  <conditionalFormatting sqref="AC29">
    <cfRule type="cellIs" dxfId="1350" priority="114" operator="lessThan">
      <formula>0</formula>
    </cfRule>
  </conditionalFormatting>
  <conditionalFormatting sqref="AC30">
    <cfRule type="cellIs" dxfId="1349" priority="113" operator="greaterThan">
      <formula>0</formula>
    </cfRule>
  </conditionalFormatting>
  <conditionalFormatting sqref="AC59">
    <cfRule type="cellIs" dxfId="1348" priority="85" operator="greaterThan">
      <formula>0</formula>
    </cfRule>
  </conditionalFormatting>
  <conditionalFormatting sqref="AC94">
    <cfRule type="cellIs" dxfId="1347" priority="59" operator="greaterThan">
      <formula>0</formula>
    </cfRule>
  </conditionalFormatting>
  <conditionalFormatting sqref="AC125">
    <cfRule type="cellIs" dxfId="1346" priority="33" operator="greaterThan">
      <formula>0</formula>
    </cfRule>
  </conditionalFormatting>
  <conditionalFormatting sqref="AC156">
    <cfRule type="cellIs" dxfId="1345" priority="7" operator="greaterThan">
      <formula>0</formula>
    </cfRule>
  </conditionalFormatting>
  <hyperlinks>
    <hyperlink ref="AF3" location="ÍNDICE!A1" display="(Voltar ao Índice)" xr:uid="{48C87D1F-3B61-42F8-959A-198D75C19850}"/>
  </hyperlinks>
  <printOptions horizontalCentered="1"/>
  <pageMargins left="0.47244094488188981" right="0.47244094488188981" top="0.6692913385826772" bottom="0.6692913385826772" header="0" footer="0"/>
  <pageSetup paperSize="9" scale="42" fitToHeight="3" orientation="landscape" verticalDpi="0" r:id="rId1"/>
  <ignoredErrors>
    <ignoredError sqref="D135:G135 L135:AA135 D71:AA71" 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BD35"/>
  <sheetViews>
    <sheetView showGridLines="0" zoomScaleNormal="100" workbookViewId="0">
      <pane xSplit="2" ySplit="4" topLeftCell="C5"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410</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x14ac:dyDescent="0.3">
      <c r="B2" s="15" t="s">
        <v>27</v>
      </c>
      <c r="C2" s="125">
        <v>1976</v>
      </c>
      <c r="D2" s="126"/>
      <c r="E2" s="125" t="s">
        <v>72</v>
      </c>
      <c r="F2" s="126"/>
      <c r="G2" s="125">
        <v>1982</v>
      </c>
      <c r="H2" s="126"/>
      <c r="I2" s="125">
        <v>1985</v>
      </c>
      <c r="J2" s="126"/>
      <c r="K2" s="129">
        <v>1989</v>
      </c>
      <c r="L2" s="126"/>
      <c r="M2" s="125">
        <v>1993</v>
      </c>
      <c r="N2" s="126"/>
      <c r="O2" s="129">
        <v>1997</v>
      </c>
      <c r="P2" s="126"/>
      <c r="Q2" s="125">
        <v>2001</v>
      </c>
      <c r="R2" s="126"/>
      <c r="S2" s="129">
        <v>2005</v>
      </c>
      <c r="T2" s="130"/>
      <c r="U2" s="125">
        <v>2009</v>
      </c>
      <c r="V2" s="126"/>
      <c r="W2" s="129">
        <v>2013</v>
      </c>
      <c r="X2" s="126"/>
      <c r="Y2" s="129">
        <v>2017</v>
      </c>
      <c r="Z2" s="126"/>
      <c r="AA2" s="125">
        <v>2021</v>
      </c>
      <c r="AB2" s="130"/>
      <c r="AC2" s="125">
        <v>2025</v>
      </c>
      <c r="AD2" s="130"/>
    </row>
    <row r="3" spans="2:56" ht="15" customHeight="1" x14ac:dyDescent="0.3">
      <c r="B3" s="134" t="s">
        <v>0</v>
      </c>
      <c r="C3" s="132">
        <v>44907</v>
      </c>
      <c r="D3" s="128"/>
      <c r="E3" s="132">
        <v>44911</v>
      </c>
      <c r="F3" s="128"/>
      <c r="G3" s="132">
        <v>44907</v>
      </c>
      <c r="H3" s="128"/>
      <c r="I3" s="132">
        <v>44910</v>
      </c>
      <c r="J3" s="128"/>
      <c r="K3" s="135">
        <v>44912</v>
      </c>
      <c r="L3" s="128"/>
      <c r="M3" s="123">
        <v>44907</v>
      </c>
      <c r="N3" s="124"/>
      <c r="O3" s="135">
        <v>44909</v>
      </c>
      <c r="P3" s="128"/>
      <c r="Q3" s="132">
        <v>44911</v>
      </c>
      <c r="R3" s="128"/>
      <c r="S3" s="119">
        <v>44843</v>
      </c>
      <c r="T3" s="118"/>
      <c r="U3" s="137">
        <v>44845</v>
      </c>
      <c r="V3" s="127"/>
      <c r="W3" s="135">
        <v>44833</v>
      </c>
      <c r="X3" s="128"/>
      <c r="Y3" s="135">
        <v>44835</v>
      </c>
      <c r="Z3" s="128"/>
      <c r="AA3" s="132">
        <v>44830</v>
      </c>
      <c r="AB3" s="133"/>
      <c r="AC3" s="132">
        <v>45942</v>
      </c>
      <c r="AD3" s="133"/>
      <c r="AF3" s="105" t="s">
        <v>371</v>
      </c>
    </row>
    <row r="4" spans="2:56" x14ac:dyDescent="0.3">
      <c r="B4" s="133"/>
      <c r="C4" s="71" t="s">
        <v>4</v>
      </c>
      <c r="D4" s="71" t="s">
        <v>5</v>
      </c>
      <c r="E4" s="71" t="s">
        <v>4</v>
      </c>
      <c r="F4" s="71" t="s">
        <v>5</v>
      </c>
      <c r="G4" s="71" t="s">
        <v>4</v>
      </c>
      <c r="H4" s="71" t="s">
        <v>5</v>
      </c>
      <c r="I4" s="71" t="s">
        <v>4</v>
      </c>
      <c r="J4" s="71" t="s">
        <v>5</v>
      </c>
      <c r="K4" s="71" t="s">
        <v>4</v>
      </c>
      <c r="L4" s="67" t="s">
        <v>5</v>
      </c>
      <c r="M4" s="71" t="s">
        <v>4</v>
      </c>
      <c r="N4" s="67" t="s">
        <v>5</v>
      </c>
      <c r="O4" s="68" t="s">
        <v>4</v>
      </c>
      <c r="P4" s="71" t="s">
        <v>5</v>
      </c>
      <c r="Q4" s="68" t="s">
        <v>4</v>
      </c>
      <c r="R4" s="72" t="s">
        <v>5</v>
      </c>
      <c r="S4" s="72" t="s">
        <v>4</v>
      </c>
      <c r="T4" s="72" t="s">
        <v>5</v>
      </c>
      <c r="U4" s="72" t="s">
        <v>4</v>
      </c>
      <c r="V4" s="71" t="s">
        <v>5</v>
      </c>
      <c r="W4" s="72" t="s">
        <v>4</v>
      </c>
      <c r="X4" s="71" t="s">
        <v>5</v>
      </c>
      <c r="Y4" s="68" t="s">
        <v>4</v>
      </c>
      <c r="Z4" s="71" t="s">
        <v>5</v>
      </c>
      <c r="AA4" s="75" t="s">
        <v>4</v>
      </c>
      <c r="AB4" s="75" t="s">
        <v>5</v>
      </c>
      <c r="AC4" s="75" t="s">
        <v>4</v>
      </c>
      <c r="AD4" s="75" t="s">
        <v>5</v>
      </c>
    </row>
    <row r="5" spans="2:56" ht="25" customHeight="1" x14ac:dyDescent="0.3">
      <c r="B5" s="6" t="s">
        <v>1</v>
      </c>
      <c r="C5" s="16">
        <v>5636</v>
      </c>
      <c r="D5" s="23">
        <v>100</v>
      </c>
      <c r="E5" s="16">
        <v>5538</v>
      </c>
      <c r="F5" s="23">
        <v>100</v>
      </c>
      <c r="G5" s="16">
        <v>5846</v>
      </c>
      <c r="H5" s="23">
        <v>100</v>
      </c>
      <c r="I5" s="16">
        <v>6096</v>
      </c>
      <c r="J5" s="23">
        <v>100</v>
      </c>
      <c r="K5" s="16">
        <v>6599</v>
      </c>
      <c r="L5" s="23">
        <v>100</v>
      </c>
      <c r="M5" s="16">
        <v>6797</v>
      </c>
      <c r="N5" s="23">
        <v>100</v>
      </c>
      <c r="O5" s="16">
        <v>7082</v>
      </c>
      <c r="P5" s="23">
        <v>100</v>
      </c>
      <c r="Q5" s="16">
        <v>7221</v>
      </c>
      <c r="R5" s="23">
        <v>100</v>
      </c>
      <c r="S5" s="16">
        <v>8091</v>
      </c>
      <c r="T5" s="23">
        <v>100</v>
      </c>
      <c r="U5" s="16">
        <v>9373</v>
      </c>
      <c r="V5" s="23">
        <v>100</v>
      </c>
      <c r="W5" s="16">
        <v>9793</v>
      </c>
      <c r="X5" s="23">
        <v>100</v>
      </c>
      <c r="Y5" s="16">
        <v>9661</v>
      </c>
      <c r="Z5" s="23">
        <v>100</v>
      </c>
      <c r="AA5" s="16">
        <v>9909</v>
      </c>
      <c r="AB5" s="23">
        <v>100</v>
      </c>
      <c r="AC5" s="16">
        <v>9956</v>
      </c>
      <c r="AD5" s="23">
        <v>100</v>
      </c>
      <c r="AF5" s="95"/>
      <c r="AH5" s="95"/>
      <c r="AJ5" s="95"/>
      <c r="AL5" s="95"/>
      <c r="AN5" s="95"/>
      <c r="AP5" s="95"/>
      <c r="AR5" s="95"/>
      <c r="AT5" s="95"/>
      <c r="AV5" s="95"/>
      <c r="AX5" s="95"/>
      <c r="AZ5" s="95"/>
      <c r="BB5" s="95"/>
      <c r="BD5" s="95"/>
    </row>
    <row r="6" spans="2:56" ht="25" customHeight="1" x14ac:dyDescent="0.3">
      <c r="B6" s="6" t="s">
        <v>28</v>
      </c>
      <c r="C6" s="16">
        <v>3738</v>
      </c>
      <c r="D6" s="23">
        <f>C6*100/C5</f>
        <v>66.3236337828247</v>
      </c>
      <c r="E6" s="16">
        <v>4757</v>
      </c>
      <c r="F6" s="23">
        <f>E6*100/E5</f>
        <v>85.897435897435898</v>
      </c>
      <c r="G6" s="16">
        <v>4567</v>
      </c>
      <c r="H6" s="23">
        <f>G6*100/G5</f>
        <v>78.121792678754701</v>
      </c>
      <c r="I6" s="16">
        <v>4122</v>
      </c>
      <c r="J6" s="23">
        <f>I6*100/I5</f>
        <v>67.618110236220474</v>
      </c>
      <c r="K6" s="16">
        <v>4456</v>
      </c>
      <c r="L6" s="23">
        <f>K6*100/K5</f>
        <v>67.525382633732377</v>
      </c>
      <c r="M6" s="16">
        <v>4657</v>
      </c>
      <c r="N6" s="23">
        <f>M6*100/M5</f>
        <v>68.515521553626598</v>
      </c>
      <c r="O6" s="16">
        <v>4628</v>
      </c>
      <c r="P6" s="23">
        <f>O6*100/O5</f>
        <v>65.348771533465126</v>
      </c>
      <c r="Q6" s="16">
        <v>4836</v>
      </c>
      <c r="R6" s="23">
        <f>Q6*100/Q5</f>
        <v>66.971333610303276</v>
      </c>
      <c r="S6" s="16">
        <v>5543</v>
      </c>
      <c r="T6" s="23">
        <f>S6*100/S5</f>
        <v>68.508219008775185</v>
      </c>
      <c r="U6" s="16">
        <v>5233</v>
      </c>
      <c r="V6" s="23">
        <f>U6*100/U5</f>
        <v>55.830577189800493</v>
      </c>
      <c r="W6" s="16">
        <v>4954</v>
      </c>
      <c r="X6" s="23">
        <f>W6*100/W5</f>
        <v>50.587154089655876</v>
      </c>
      <c r="Y6" s="16">
        <v>5056</v>
      </c>
      <c r="Z6" s="23">
        <f>Y6*100/Y5</f>
        <v>52.334126901977022</v>
      </c>
      <c r="AA6" s="16">
        <v>5521</v>
      </c>
      <c r="AB6" s="23">
        <f>AA6*100/AA5</f>
        <v>55.717024926834192</v>
      </c>
      <c r="AC6" s="16">
        <v>5600</v>
      </c>
      <c r="AD6" s="23">
        <f>AC6*100/AC5</f>
        <v>56.247488951386096</v>
      </c>
      <c r="AF6" s="95"/>
      <c r="AH6" s="95"/>
      <c r="AJ6" s="95"/>
      <c r="AL6" s="95"/>
      <c r="AN6" s="95"/>
      <c r="AP6" s="95"/>
      <c r="AR6" s="95"/>
      <c r="AT6" s="95"/>
      <c r="AV6" s="95"/>
      <c r="AX6" s="95"/>
      <c r="AZ6" s="95"/>
      <c r="BB6" s="95"/>
      <c r="BD6" s="95"/>
    </row>
    <row r="7" spans="2:56" ht="25" customHeight="1" x14ac:dyDescent="0.3">
      <c r="B7" s="6" t="s">
        <v>2</v>
      </c>
      <c r="C7" s="16">
        <v>47</v>
      </c>
      <c r="D7" s="23">
        <f t="shared" ref="D7" si="0">C7*100/C6</f>
        <v>1.2573568753344033</v>
      </c>
      <c r="E7" s="16">
        <v>28</v>
      </c>
      <c r="F7" s="23">
        <f t="shared" ref="F7" si="1">E7*100/E6</f>
        <v>0.58860626445238595</v>
      </c>
      <c r="G7" s="16">
        <v>40</v>
      </c>
      <c r="H7" s="23">
        <f>G7*100/G6</f>
        <v>0.87584847821326905</v>
      </c>
      <c r="I7" s="22">
        <v>52</v>
      </c>
      <c r="J7" s="23">
        <f>I7*100/I6</f>
        <v>1.2615235322658904</v>
      </c>
      <c r="K7" s="16">
        <v>28</v>
      </c>
      <c r="L7" s="23">
        <f>K7*100/K6</f>
        <v>0.62836624775583483</v>
      </c>
      <c r="M7" s="16">
        <v>37</v>
      </c>
      <c r="N7" s="23">
        <f>M7*100/M6</f>
        <v>0.79450289886192826</v>
      </c>
      <c r="O7" s="16">
        <v>41</v>
      </c>
      <c r="P7" s="23">
        <f>O7*100/O6</f>
        <v>0.88591184096802078</v>
      </c>
      <c r="Q7" s="16">
        <v>45</v>
      </c>
      <c r="R7" s="23">
        <f>Q7*100/Q6</f>
        <v>0.9305210918114144</v>
      </c>
      <c r="S7" s="16">
        <v>37</v>
      </c>
      <c r="T7" s="23">
        <f>S7*100/S6</f>
        <v>0.66750856936676894</v>
      </c>
      <c r="U7" s="16">
        <v>37</v>
      </c>
      <c r="V7" s="23">
        <f>U7*100/U6</f>
        <v>0.70705140454806037</v>
      </c>
      <c r="W7" s="16">
        <v>37</v>
      </c>
      <c r="X7" s="23">
        <f>W7*100/W6</f>
        <v>0.74687121517965283</v>
      </c>
      <c r="Y7" s="16">
        <v>34</v>
      </c>
      <c r="Z7" s="23">
        <f>Y7*100/Y6</f>
        <v>0.67246835443037978</v>
      </c>
      <c r="AA7" s="16">
        <v>28</v>
      </c>
      <c r="AB7" s="23">
        <f>AA7*100/AA6</f>
        <v>0.5071545009961963</v>
      </c>
      <c r="AC7" s="16">
        <v>32</v>
      </c>
      <c r="AD7" s="23">
        <f>AC7*100/AC6</f>
        <v>0.5714285714285714</v>
      </c>
      <c r="AF7" s="95"/>
      <c r="AH7" s="95"/>
      <c r="AJ7" s="95"/>
      <c r="AL7" s="95"/>
      <c r="AN7" s="95"/>
      <c r="AP7" s="95"/>
      <c r="AR7" s="95"/>
      <c r="AT7" s="95"/>
      <c r="AV7" s="95"/>
      <c r="AX7" s="95"/>
      <c r="AZ7" s="95"/>
      <c r="BB7" s="95"/>
      <c r="BD7" s="95"/>
    </row>
    <row r="8" spans="2:56" ht="25" customHeight="1" x14ac:dyDescent="0.3">
      <c r="B8" s="6" t="s">
        <v>3</v>
      </c>
      <c r="C8" s="22">
        <v>51</v>
      </c>
      <c r="D8" s="23">
        <f>C8*100/C6</f>
        <v>1.3643659711075442</v>
      </c>
      <c r="E8" s="16">
        <v>70</v>
      </c>
      <c r="F8" s="23">
        <f>E8*100/E6</f>
        <v>1.471515661130965</v>
      </c>
      <c r="G8" s="16">
        <v>35</v>
      </c>
      <c r="H8" s="23">
        <f>G8*100/G6</f>
        <v>0.76636741843661049</v>
      </c>
      <c r="I8" s="16">
        <v>44</v>
      </c>
      <c r="J8" s="23">
        <f>I8*100/I6</f>
        <v>1.0674429888403687</v>
      </c>
      <c r="K8" s="16">
        <v>48</v>
      </c>
      <c r="L8" s="23">
        <f>K8*100/K6</f>
        <v>1.0771992818671454</v>
      </c>
      <c r="M8" s="16">
        <v>77</v>
      </c>
      <c r="N8" s="23">
        <f>M8*100/M6</f>
        <v>1.6534249516856345</v>
      </c>
      <c r="O8" s="16">
        <v>48</v>
      </c>
      <c r="P8" s="23">
        <f>O8*100/O6</f>
        <v>1.0371650821089022</v>
      </c>
      <c r="Q8" s="16">
        <v>76</v>
      </c>
      <c r="R8" s="23">
        <f>Q8*100/Q6</f>
        <v>1.5715467328370554</v>
      </c>
      <c r="S8" s="16">
        <v>44</v>
      </c>
      <c r="T8" s="23">
        <f>S8*100/S6</f>
        <v>0.79379397438210353</v>
      </c>
      <c r="U8" s="16">
        <v>80</v>
      </c>
      <c r="V8" s="23">
        <f>U8*100/U6</f>
        <v>1.5287597936174278</v>
      </c>
      <c r="W8" s="16">
        <v>142</v>
      </c>
      <c r="X8" s="23">
        <f>W8*100/W6</f>
        <v>2.8663706096083974</v>
      </c>
      <c r="Y8" s="16">
        <v>121</v>
      </c>
      <c r="Z8" s="23">
        <f>Y8*100/Y6</f>
        <v>2.3931962025316458</v>
      </c>
      <c r="AA8" s="16">
        <v>109</v>
      </c>
      <c r="AB8" s="23">
        <f>AA8*100/AA6</f>
        <v>1.9742800217351928</v>
      </c>
      <c r="AC8" s="16">
        <v>84</v>
      </c>
      <c r="AD8" s="23">
        <f>AC8*100/AC6</f>
        <v>1.5</v>
      </c>
      <c r="AF8" s="95"/>
      <c r="AH8" s="95"/>
      <c r="AJ8" s="95"/>
      <c r="AL8" s="95"/>
      <c r="AN8" s="95"/>
      <c r="AP8" s="95"/>
      <c r="AR8" s="95"/>
      <c r="AT8" s="95"/>
      <c r="AV8" s="95"/>
      <c r="AX8" s="95"/>
      <c r="AZ8" s="95"/>
      <c r="BB8" s="95"/>
      <c r="BD8" s="95"/>
    </row>
    <row r="9" spans="2:56" ht="25" customHeight="1" x14ac:dyDescent="0.3">
      <c r="B9" s="12" t="s">
        <v>130</v>
      </c>
      <c r="C9" s="22">
        <f>+C6-C7-C8-SUM(C10:C26)</f>
        <v>0</v>
      </c>
      <c r="D9" s="23">
        <f>+D5-D7-D8-SUM(D10:D26)</f>
        <v>0</v>
      </c>
      <c r="E9" s="22">
        <f t="shared" ref="E9" si="2">+E6-E7-E8-SUM(E10:E26)</f>
        <v>3</v>
      </c>
      <c r="F9" s="23">
        <f t="shared" ref="F9" si="3">+F5-F7-F8-SUM(F10:F26)</f>
        <v>6.3064956905620306E-2</v>
      </c>
      <c r="G9" s="22">
        <f t="shared" ref="G9" si="4">+G6-G7-G8-SUM(G10:G26)</f>
        <v>0</v>
      </c>
      <c r="H9" s="23">
        <f t="shared" ref="H9" si="5">+H5-H7-H8-SUM(H10:H26)</f>
        <v>0</v>
      </c>
      <c r="I9" s="22">
        <f t="shared" ref="I9" si="6">+I6-I7-I8-SUM(I10:I26)</f>
        <v>0</v>
      </c>
      <c r="J9" s="23">
        <f t="shared" ref="J9" si="7">+J5-J7-J8-SUM(J10:J26)</f>
        <v>0</v>
      </c>
      <c r="K9" s="22">
        <f t="shared" ref="K9" si="8">+K6-K7-K8-SUM(K10:K26)</f>
        <v>0</v>
      </c>
      <c r="L9" s="23">
        <f t="shared" ref="L9" si="9">+L5-L7-L8-SUM(L10:L26)</f>
        <v>0</v>
      </c>
      <c r="M9" s="22">
        <f t="shared" ref="M9" si="10">+M6-M7-M8-SUM(M10:M26)</f>
        <v>0</v>
      </c>
      <c r="N9" s="23">
        <f t="shared" ref="N9" si="11">+N5-N7-N8-SUM(N10:N26)</f>
        <v>0</v>
      </c>
      <c r="O9" s="22">
        <f t="shared" ref="O9" si="12">+O6-O7-O8-SUM(O10:O26)</f>
        <v>0</v>
      </c>
      <c r="P9" s="23">
        <f t="shared" ref="P9" si="13">+P5-P7-P8-SUM(P10:P26)</f>
        <v>0</v>
      </c>
      <c r="Q9" s="22">
        <f t="shared" ref="Q9" si="14">+Q6-Q7-Q8-SUM(Q10:Q26)</f>
        <v>0</v>
      </c>
      <c r="R9" s="23">
        <f t="shared" ref="R9" si="15">+R5-R7-R8-SUM(R10:R26)</f>
        <v>0</v>
      </c>
      <c r="S9" s="22">
        <f t="shared" ref="S9" si="16">+S6-S7-S8-SUM(S10:S26)</f>
        <v>0</v>
      </c>
      <c r="T9" s="23">
        <f t="shared" ref="T9" si="17">+T5-T7-T8-SUM(T10:T26)</f>
        <v>0</v>
      </c>
      <c r="U9" s="22">
        <f t="shared" ref="U9" si="18">+U6-U7-U8-SUM(U10:U26)</f>
        <v>0</v>
      </c>
      <c r="V9" s="23">
        <f t="shared" ref="V9" si="19">+V5-V7-V8-SUM(V10:V26)</f>
        <v>0</v>
      </c>
      <c r="W9" s="22">
        <f t="shared" ref="W9" si="20">+W6-W7-W8-SUM(W10:W26)</f>
        <v>0</v>
      </c>
      <c r="X9" s="23">
        <f t="shared" ref="X9" si="21">+X5-X7-X8-SUM(X10:X26)</f>
        <v>0</v>
      </c>
      <c r="Y9" s="22">
        <f t="shared" ref="Y9" si="22">+Y6-Y7-Y8-SUM(Y10:Y26)</f>
        <v>0</v>
      </c>
      <c r="Z9" s="23">
        <f t="shared" ref="Z9" si="23">+Z5-Z7-Z8-SUM(Z10:Z26)</f>
        <v>0</v>
      </c>
      <c r="AA9" s="22">
        <f t="shared" ref="AA9" si="24">+AA6-AA7-AA8-SUM(AA10:AA26)</f>
        <v>0</v>
      </c>
      <c r="AB9" s="23">
        <f t="shared" ref="AB9:AD9" si="25">+AB5-AB7-AB8-SUM(AB10:AB26)</f>
        <v>0</v>
      </c>
      <c r="AC9" s="22">
        <v>0</v>
      </c>
      <c r="AD9" s="23">
        <f t="shared" si="25"/>
        <v>0</v>
      </c>
      <c r="AF9" s="95"/>
      <c r="AH9" s="95"/>
      <c r="AJ9" s="95"/>
      <c r="AL9" s="95"/>
      <c r="AN9" s="95"/>
      <c r="AP9" s="95"/>
      <c r="AR9" s="95"/>
      <c r="AT9" s="95"/>
      <c r="AV9" s="95"/>
      <c r="AX9" s="95"/>
      <c r="AZ9" s="95"/>
      <c r="BB9" s="95"/>
      <c r="BD9" s="95"/>
    </row>
    <row r="10" spans="2:56" ht="25" customHeight="1" x14ac:dyDescent="0.3">
      <c r="B10" s="6" t="s">
        <v>6</v>
      </c>
      <c r="C10" s="7"/>
      <c r="D10" s="9"/>
      <c r="E10" s="16">
        <v>65</v>
      </c>
      <c r="F10" s="23">
        <f>E10*100/E6</f>
        <v>1.3664073996216102</v>
      </c>
      <c r="G10" s="25">
        <v>75</v>
      </c>
      <c r="H10" s="24">
        <f>G10*100/G6</f>
        <v>1.6422158966498797</v>
      </c>
      <c r="I10" s="25">
        <v>141</v>
      </c>
      <c r="J10" s="24">
        <f>I10*100/I6</f>
        <v>3.420669577874818</v>
      </c>
      <c r="K10" s="7"/>
      <c r="L10" s="8"/>
      <c r="M10" s="7"/>
      <c r="N10" s="8"/>
      <c r="O10" s="7"/>
      <c r="P10" s="8"/>
      <c r="Q10" s="7"/>
      <c r="R10" s="8"/>
      <c r="S10" s="8"/>
      <c r="T10" s="8"/>
      <c r="U10" s="7"/>
      <c r="V10" s="8"/>
      <c r="W10" s="8"/>
      <c r="X10" s="8"/>
      <c r="Y10" s="8"/>
      <c r="Z10" s="8"/>
      <c r="AA10" s="7"/>
      <c r="AB10" s="8"/>
      <c r="AC10" s="7"/>
      <c r="AD10" s="8"/>
      <c r="AF10" s="95"/>
      <c r="AH10" s="95"/>
      <c r="AJ10" s="95"/>
      <c r="AL10" s="95"/>
      <c r="AN10" s="95"/>
      <c r="AP10" s="95"/>
      <c r="AR10" s="95"/>
      <c r="AT10" s="95"/>
      <c r="AV10" s="95"/>
      <c r="AX10" s="95"/>
      <c r="AZ10" s="95"/>
      <c r="BB10" s="95"/>
      <c r="BD10" s="95"/>
    </row>
    <row r="11" spans="2:56" ht="25" customHeight="1" x14ac:dyDescent="0.3">
      <c r="B11" s="6" t="s">
        <v>7</v>
      </c>
      <c r="C11" s="7"/>
      <c r="D11" s="9"/>
      <c r="E11" s="9"/>
      <c r="F11" s="9"/>
      <c r="G11" s="7"/>
      <c r="H11" s="8"/>
      <c r="I11" s="70"/>
      <c r="J11" s="8"/>
      <c r="K11" s="7"/>
      <c r="L11" s="8"/>
      <c r="M11" s="7"/>
      <c r="N11" s="8"/>
      <c r="O11" s="7"/>
      <c r="P11" s="8"/>
      <c r="Q11" s="7"/>
      <c r="R11" s="8"/>
      <c r="S11" s="16">
        <v>58</v>
      </c>
      <c r="T11" s="24">
        <f>S11*100/S6</f>
        <v>1.0463647844127728</v>
      </c>
      <c r="U11" s="25">
        <v>124</v>
      </c>
      <c r="V11" s="24">
        <f>U11*100/U6</f>
        <v>2.369577680107013</v>
      </c>
      <c r="W11" s="16">
        <v>126</v>
      </c>
      <c r="X11" s="24">
        <f>W11*100/W6</f>
        <v>2.5433992733144932</v>
      </c>
      <c r="Y11" s="16">
        <v>116</v>
      </c>
      <c r="Z11" s="23">
        <f>Y11*100/Y6</f>
        <v>2.2943037974683542</v>
      </c>
      <c r="AA11" s="7"/>
      <c r="AB11" s="8"/>
      <c r="AC11" s="7"/>
      <c r="AD11" s="8"/>
      <c r="AF11" s="95"/>
      <c r="AH11" s="95"/>
      <c r="AJ11" s="95"/>
      <c r="AL11" s="95"/>
      <c r="AN11" s="95"/>
      <c r="AP11" s="95"/>
      <c r="AR11" s="95"/>
      <c r="AT11" s="95"/>
      <c r="AV11" s="95"/>
      <c r="AX11" s="95"/>
      <c r="AZ11" s="95"/>
      <c r="BB11" s="95"/>
      <c r="BD11" s="95"/>
    </row>
    <row r="12" spans="2:56" ht="25" customHeight="1" x14ac:dyDescent="0.3">
      <c r="B12" s="6" t="s">
        <v>29</v>
      </c>
      <c r="C12" s="16">
        <v>295</v>
      </c>
      <c r="D12" s="23">
        <f>C12*100/C6</f>
        <v>7.8919208132691283</v>
      </c>
      <c r="E12" s="16">
        <v>452</v>
      </c>
      <c r="F12" s="23">
        <f>E12*100/E6</f>
        <v>9.5017868404456589</v>
      </c>
      <c r="G12" s="25">
        <v>934</v>
      </c>
      <c r="H12" s="24">
        <f>G12*100/G6</f>
        <v>20.451061966279834</v>
      </c>
      <c r="I12" s="25">
        <v>516</v>
      </c>
      <c r="J12" s="24">
        <f>I12*100/I6</f>
        <v>12.518195050946142</v>
      </c>
      <c r="K12" s="25">
        <v>404</v>
      </c>
      <c r="L12" s="24">
        <f>K12*100/K6</f>
        <v>9.0664272890484732</v>
      </c>
      <c r="M12" s="7"/>
      <c r="N12" s="8"/>
      <c r="O12" s="7"/>
      <c r="P12" s="8"/>
      <c r="Q12" s="7"/>
      <c r="R12" s="8"/>
      <c r="S12" s="8"/>
      <c r="T12" s="8"/>
      <c r="U12" s="8"/>
      <c r="V12" s="8"/>
      <c r="W12" s="8"/>
      <c r="X12" s="8"/>
      <c r="Y12" s="8"/>
      <c r="Z12" s="8"/>
      <c r="AA12" s="7"/>
      <c r="AB12" s="8"/>
      <c r="AC12" s="7"/>
      <c r="AD12" s="8"/>
      <c r="AF12" s="95"/>
      <c r="AH12" s="95"/>
      <c r="AJ12" s="95"/>
      <c r="AL12" s="95"/>
      <c r="AN12" s="95"/>
      <c r="AP12" s="95"/>
      <c r="AR12" s="95"/>
      <c r="AT12" s="95"/>
      <c r="AV12" s="95"/>
      <c r="AX12" s="95"/>
      <c r="AZ12" s="95"/>
      <c r="BB12" s="95"/>
      <c r="BD12" s="95"/>
    </row>
    <row r="13" spans="2:56" ht="25" customHeight="1" x14ac:dyDescent="0.3">
      <c r="B13" s="6" t="s">
        <v>8</v>
      </c>
      <c r="C13" s="50"/>
      <c r="D13" s="50"/>
      <c r="E13" s="7"/>
      <c r="F13" s="9"/>
      <c r="G13" s="7"/>
      <c r="H13" s="8"/>
      <c r="I13" s="7"/>
      <c r="J13" s="8"/>
      <c r="K13" s="7"/>
      <c r="L13" s="8"/>
      <c r="M13" s="25">
        <v>1286</v>
      </c>
      <c r="N13" s="24">
        <f>M13*100/M6</f>
        <v>27.614343998282155</v>
      </c>
      <c r="O13" s="25">
        <v>279</v>
      </c>
      <c r="P13" s="24">
        <f>O13*100/O6</f>
        <v>6.0285220397579948</v>
      </c>
      <c r="Q13" s="7"/>
      <c r="R13" s="8"/>
      <c r="S13" s="16">
        <v>150</v>
      </c>
      <c r="T13" s="24">
        <f>S13*100/S6</f>
        <v>2.7061158217571712</v>
      </c>
      <c r="U13" s="63">
        <v>395</v>
      </c>
      <c r="V13" s="24">
        <f>U13*100/U6</f>
        <v>7.5482514809860497</v>
      </c>
      <c r="W13" s="16">
        <v>535</v>
      </c>
      <c r="X13" s="24">
        <f>W13*100/W6</f>
        <v>10.799354057327411</v>
      </c>
      <c r="Y13" s="16">
        <v>746</v>
      </c>
      <c r="Z13" s="23">
        <f>Y13*100/Y6</f>
        <v>14.754746835443038</v>
      </c>
      <c r="AA13" s="7"/>
      <c r="AB13" s="8"/>
      <c r="AC13" s="7"/>
      <c r="AD13" s="8"/>
      <c r="AF13" s="95"/>
      <c r="AH13" s="95"/>
      <c r="AJ13" s="95"/>
      <c r="AL13" s="95"/>
      <c r="AN13" s="95"/>
      <c r="AP13" s="95"/>
      <c r="AR13" s="95"/>
      <c r="AT13" s="95"/>
      <c r="AV13" s="95"/>
      <c r="AX13" s="95"/>
      <c r="AZ13" s="95"/>
      <c r="BB13" s="95"/>
      <c r="BD13" s="95"/>
    </row>
    <row r="14" spans="2:56" ht="25" customHeight="1" x14ac:dyDescent="0.3">
      <c r="B14" s="6" t="s">
        <v>30</v>
      </c>
      <c r="C14" s="16">
        <v>90</v>
      </c>
      <c r="D14" s="23">
        <f>C14*100/C6</f>
        <v>2.407704654895666</v>
      </c>
      <c r="E14" s="7"/>
      <c r="F14" s="9"/>
      <c r="G14" s="7"/>
      <c r="H14" s="8"/>
      <c r="I14" s="7"/>
      <c r="J14" s="8"/>
      <c r="K14" s="7"/>
      <c r="L14" s="8"/>
      <c r="M14" s="7"/>
      <c r="N14" s="8"/>
      <c r="O14" s="7"/>
      <c r="P14" s="8"/>
      <c r="Q14" s="7"/>
      <c r="R14" s="8"/>
      <c r="S14" s="8"/>
      <c r="T14" s="8"/>
      <c r="U14" s="8"/>
      <c r="V14" s="8"/>
      <c r="W14" s="8"/>
      <c r="X14" s="8"/>
      <c r="Y14" s="8"/>
      <c r="Z14" s="8"/>
      <c r="AA14" s="7"/>
      <c r="AB14" s="8"/>
      <c r="AC14" s="7"/>
      <c r="AD14" s="8"/>
      <c r="AF14" s="95"/>
      <c r="AH14" s="95"/>
      <c r="AJ14" s="95"/>
      <c r="AL14" s="95"/>
      <c r="AN14" s="95"/>
      <c r="AP14" s="95"/>
      <c r="AR14" s="95"/>
      <c r="AT14" s="95"/>
      <c r="AV14" s="95"/>
      <c r="AX14" s="95"/>
      <c r="AZ14" s="95"/>
      <c r="BB14" s="95"/>
      <c r="BD14" s="95"/>
    </row>
    <row r="15" spans="2:56" ht="25" customHeight="1" x14ac:dyDescent="0.3">
      <c r="B15" s="6" t="s">
        <v>11</v>
      </c>
      <c r="C15" s="7"/>
      <c r="D15" s="9"/>
      <c r="E15" s="7"/>
      <c r="F15" s="9"/>
      <c r="G15" s="7"/>
      <c r="H15" s="8"/>
      <c r="I15" s="7"/>
      <c r="J15" s="8"/>
      <c r="K15" s="7"/>
      <c r="L15" s="8"/>
      <c r="M15" s="7"/>
      <c r="N15" s="8"/>
      <c r="O15" s="7"/>
      <c r="P15" s="8"/>
      <c r="Q15" s="7"/>
      <c r="R15" s="8"/>
      <c r="S15" s="8"/>
      <c r="T15" s="8"/>
      <c r="U15" s="8"/>
      <c r="V15" s="8"/>
      <c r="W15" s="8"/>
      <c r="X15" s="8"/>
      <c r="Y15" s="8"/>
      <c r="Z15" s="8"/>
      <c r="AA15" s="16">
        <v>71</v>
      </c>
      <c r="AB15" s="23">
        <f>AA15*100/AA6</f>
        <v>1.2859989132403551</v>
      </c>
      <c r="AC15" s="8"/>
      <c r="AD15" s="8"/>
      <c r="AF15" s="95"/>
      <c r="AH15" s="95"/>
      <c r="AJ15" s="95"/>
      <c r="AL15" s="95"/>
      <c r="AN15" s="95"/>
      <c r="AP15" s="95"/>
      <c r="AR15" s="95"/>
      <c r="AT15" s="95"/>
      <c r="AV15" s="95"/>
      <c r="AX15" s="95"/>
      <c r="AZ15" s="95"/>
      <c r="BB15" s="95"/>
      <c r="BD15" s="95"/>
    </row>
    <row r="16" spans="2:56" ht="25" customHeight="1" x14ac:dyDescent="0.3">
      <c r="B16" s="6" t="s">
        <v>12</v>
      </c>
      <c r="C16" s="7"/>
      <c r="D16" s="9"/>
      <c r="E16" s="7"/>
      <c r="F16" s="9"/>
      <c r="G16" s="7"/>
      <c r="H16" s="8"/>
      <c r="I16" s="7"/>
      <c r="J16" s="8"/>
      <c r="K16" s="7"/>
      <c r="L16" s="8"/>
      <c r="M16" s="7"/>
      <c r="N16" s="8"/>
      <c r="O16" s="7"/>
      <c r="P16" s="8"/>
      <c r="Q16" s="7"/>
      <c r="R16" s="8"/>
      <c r="S16" s="8"/>
      <c r="T16" s="8"/>
      <c r="U16" s="8"/>
      <c r="V16" s="8"/>
      <c r="W16" s="8"/>
      <c r="X16" s="8"/>
      <c r="Y16" s="8"/>
      <c r="Z16" s="8"/>
      <c r="AA16" s="16">
        <v>225</v>
      </c>
      <c r="AB16" s="23">
        <f>AA16*100/AA6</f>
        <v>4.0753486687194345</v>
      </c>
      <c r="AC16" s="16">
        <v>337</v>
      </c>
      <c r="AD16" s="23">
        <f>AC16*100/AC6</f>
        <v>6.0178571428571432</v>
      </c>
      <c r="AF16" s="95"/>
      <c r="AH16" s="95"/>
      <c r="AJ16" s="95"/>
      <c r="AL16" s="95"/>
      <c r="AN16" s="95"/>
      <c r="AP16" s="95"/>
      <c r="AR16" s="95"/>
      <c r="AT16" s="95"/>
      <c r="AV16" s="95"/>
      <c r="AX16" s="95"/>
      <c r="AZ16" s="95"/>
      <c r="BB16" s="95"/>
      <c r="BD16" s="95"/>
    </row>
    <row r="17" spans="2:56" ht="25" customHeight="1" x14ac:dyDescent="0.3">
      <c r="B17" s="6" t="s">
        <v>13</v>
      </c>
      <c r="C17" s="7"/>
      <c r="D17" s="9"/>
      <c r="E17" s="7"/>
      <c r="F17" s="9"/>
      <c r="G17" s="7"/>
      <c r="H17" s="8"/>
      <c r="I17" s="7"/>
      <c r="J17" s="8"/>
      <c r="K17" s="7"/>
      <c r="L17" s="8"/>
      <c r="M17" s="7"/>
      <c r="N17" s="8"/>
      <c r="O17" s="7"/>
      <c r="P17" s="8"/>
      <c r="Q17" s="7"/>
      <c r="R17" s="8"/>
      <c r="S17" s="8"/>
      <c r="T17" s="8"/>
      <c r="U17" s="63">
        <v>72</v>
      </c>
      <c r="V17" s="24">
        <f>U17*100/U6</f>
        <v>1.3758838142556851</v>
      </c>
      <c r="W17" s="8"/>
      <c r="X17" s="8"/>
      <c r="Y17" s="16">
        <v>52</v>
      </c>
      <c r="Z17" s="23">
        <f>Y17*100/Y6</f>
        <v>1.0284810126582278</v>
      </c>
      <c r="AA17" s="7"/>
      <c r="AB17" s="8"/>
      <c r="AC17" s="7"/>
      <c r="AD17" s="8"/>
      <c r="AF17" s="95"/>
      <c r="AH17" s="95"/>
      <c r="AJ17" s="95"/>
      <c r="AL17" s="95"/>
      <c r="AN17" s="95"/>
      <c r="AP17" s="95"/>
      <c r="AR17" s="95"/>
      <c r="AT17" s="95"/>
      <c r="AV17" s="95"/>
      <c r="AX17" s="95"/>
      <c r="AZ17" s="95"/>
      <c r="BB17" s="95"/>
      <c r="BD17" s="95"/>
    </row>
    <row r="18" spans="2:56" ht="25" customHeight="1" x14ac:dyDescent="0.3">
      <c r="B18" s="6" t="s">
        <v>53</v>
      </c>
      <c r="C18" s="7"/>
      <c r="D18" s="9"/>
      <c r="E18" s="7"/>
      <c r="F18" s="9"/>
      <c r="G18" s="7"/>
      <c r="H18" s="8"/>
      <c r="I18" s="7"/>
      <c r="J18" s="8"/>
      <c r="K18" s="7"/>
      <c r="L18" s="8"/>
      <c r="M18" s="7"/>
      <c r="N18" s="8"/>
      <c r="O18" s="7"/>
      <c r="P18" s="8"/>
      <c r="Q18" s="7"/>
      <c r="R18" s="8"/>
      <c r="S18" s="8"/>
      <c r="T18" s="8"/>
      <c r="U18" s="8"/>
      <c r="V18" s="8"/>
      <c r="W18" s="16">
        <v>459</v>
      </c>
      <c r="X18" s="23">
        <f>W18*100/W6</f>
        <v>9.2652402099313687</v>
      </c>
      <c r="Y18" s="7"/>
      <c r="Z18" s="8"/>
      <c r="AA18" s="7"/>
      <c r="AB18" s="8"/>
      <c r="AC18" s="7"/>
      <c r="AD18" s="8"/>
      <c r="AF18" s="95"/>
      <c r="AH18" s="95"/>
      <c r="AJ18" s="95"/>
      <c r="AL18" s="95"/>
      <c r="AN18" s="95"/>
      <c r="AP18" s="95"/>
      <c r="AR18" s="95"/>
      <c r="AT18" s="95"/>
      <c r="AV18" s="95"/>
      <c r="AX18" s="95"/>
      <c r="AZ18" s="95"/>
      <c r="BB18" s="95"/>
      <c r="BD18" s="95"/>
    </row>
    <row r="19" spans="2:56" ht="25" customHeight="1" x14ac:dyDescent="0.3">
      <c r="B19" s="6" t="s">
        <v>15</v>
      </c>
      <c r="C19" s="7"/>
      <c r="D19" s="9"/>
      <c r="E19" s="7"/>
      <c r="F19" s="8"/>
      <c r="G19" s="7"/>
      <c r="H19" s="8"/>
      <c r="I19" s="7"/>
      <c r="J19" s="8"/>
      <c r="K19" s="25">
        <v>18</v>
      </c>
      <c r="L19" s="24">
        <f>K19*100/K6</f>
        <v>0.40394973070017953</v>
      </c>
      <c r="M19" s="25">
        <v>71</v>
      </c>
      <c r="N19" s="24">
        <f>M19*100/M6</f>
        <v>1.5245866437620785</v>
      </c>
      <c r="O19" s="25">
        <v>30</v>
      </c>
      <c r="P19" s="24">
        <f>O19*100/O6</f>
        <v>0.64822817631806395</v>
      </c>
      <c r="Q19" s="7"/>
      <c r="R19" s="8"/>
      <c r="S19" s="16">
        <v>41</v>
      </c>
      <c r="T19" s="24">
        <f>S19*100/S6</f>
        <v>0.7396716579469601</v>
      </c>
      <c r="U19" s="63">
        <v>94</v>
      </c>
      <c r="V19" s="24">
        <f>U19*100/U6</f>
        <v>1.7962927575004777</v>
      </c>
      <c r="W19" s="16">
        <v>66</v>
      </c>
      <c r="X19" s="24">
        <f>W19*100/W6</f>
        <v>1.3322567622123536</v>
      </c>
      <c r="Y19" s="16">
        <v>38</v>
      </c>
      <c r="Z19" s="23">
        <f>Y19*100/Y6</f>
        <v>0.75158227848101267</v>
      </c>
      <c r="AA19" s="16">
        <v>45</v>
      </c>
      <c r="AB19" s="23">
        <f>AA19*100/AA6</f>
        <v>0.81506973374388703</v>
      </c>
      <c r="AC19" s="16">
        <v>72</v>
      </c>
      <c r="AD19" s="23">
        <f>AC19*100/AC6</f>
        <v>1.2857142857142858</v>
      </c>
      <c r="AF19" s="95"/>
      <c r="AH19" s="95"/>
      <c r="AJ19" s="95"/>
      <c r="AL19" s="95"/>
      <c r="AN19" s="95"/>
      <c r="AP19" s="95"/>
      <c r="AR19" s="95"/>
      <c r="AT19" s="95"/>
      <c r="AV19" s="95"/>
      <c r="AX19" s="95"/>
      <c r="AZ19" s="95"/>
      <c r="BB19" s="95"/>
      <c r="BD19" s="95"/>
    </row>
    <row r="20" spans="2:56" ht="25" customHeight="1" x14ac:dyDescent="0.3">
      <c r="B20" s="6" t="s">
        <v>19</v>
      </c>
      <c r="C20" s="16">
        <v>3038</v>
      </c>
      <c r="D20" s="23">
        <f>C20*100/C6</f>
        <v>81.273408239700373</v>
      </c>
      <c r="E20" s="16">
        <v>4049</v>
      </c>
      <c r="F20" s="23">
        <f>E20*100/E6</f>
        <v>85.116670170275384</v>
      </c>
      <c r="G20" s="16">
        <v>3270</v>
      </c>
      <c r="H20" s="23">
        <f>G20*100/G6</f>
        <v>71.600613093934754</v>
      </c>
      <c r="I20" s="25">
        <v>3157</v>
      </c>
      <c r="J20" s="24">
        <f>I20*100/I6</f>
        <v>76.589034449296463</v>
      </c>
      <c r="K20" s="16">
        <v>3553</v>
      </c>
      <c r="L20" s="23">
        <f>K20*100/K6</f>
        <v>79.735188509874334</v>
      </c>
      <c r="M20" s="16">
        <v>2957</v>
      </c>
      <c r="N20" s="23">
        <f>M20*100/M6</f>
        <v>63.495812754992485</v>
      </c>
      <c r="O20" s="16">
        <v>2712</v>
      </c>
      <c r="P20" s="23">
        <f>O20*100/O6</f>
        <v>58.599827139152978</v>
      </c>
      <c r="Q20" s="16">
        <v>2747</v>
      </c>
      <c r="R20" s="23">
        <f>Q20*100/Q6</f>
        <v>56.803143093465671</v>
      </c>
      <c r="S20" s="16">
        <v>2737</v>
      </c>
      <c r="T20" s="24">
        <f>S20*100/S6</f>
        <v>49.377593360995853</v>
      </c>
      <c r="U20" s="22">
        <v>3502</v>
      </c>
      <c r="V20" s="23">
        <f>U20*100/U6</f>
        <v>66.921459965602907</v>
      </c>
      <c r="W20" s="16">
        <v>2362</v>
      </c>
      <c r="X20" s="23">
        <f>W20*100/W6</f>
        <v>47.678643520387567</v>
      </c>
      <c r="Y20" s="16">
        <v>2001</v>
      </c>
      <c r="Z20" s="23">
        <f>Y20*100/Y6</f>
        <v>39.576740506329116</v>
      </c>
      <c r="AA20" s="7"/>
      <c r="AB20" s="8"/>
      <c r="AC20" s="7"/>
      <c r="AD20" s="8"/>
      <c r="AF20" s="95"/>
      <c r="AH20" s="95"/>
      <c r="AJ20" s="95"/>
      <c r="AL20" s="95"/>
      <c r="AN20" s="95"/>
      <c r="AP20" s="95"/>
      <c r="AR20" s="95"/>
      <c r="AT20" s="95"/>
      <c r="AV20" s="95"/>
      <c r="AX20" s="95"/>
      <c r="AZ20" s="95"/>
      <c r="BB20" s="95"/>
      <c r="BD20" s="95"/>
    </row>
    <row r="21" spans="2:56" ht="25" customHeight="1" x14ac:dyDescent="0.3">
      <c r="B21" s="89" t="s">
        <v>47</v>
      </c>
      <c r="C21" s="7"/>
      <c r="D21" s="8"/>
      <c r="E21" s="8"/>
      <c r="F21" s="8"/>
      <c r="G21" s="8"/>
      <c r="H21" s="8"/>
      <c r="I21" s="8"/>
      <c r="J21" s="8"/>
      <c r="K21" s="7"/>
      <c r="L21" s="8"/>
      <c r="M21" s="7"/>
      <c r="N21" s="8"/>
      <c r="O21" s="7"/>
      <c r="P21" s="8"/>
      <c r="Q21" s="7"/>
      <c r="R21" s="8"/>
      <c r="S21" s="8"/>
      <c r="T21" s="8"/>
      <c r="U21" s="8"/>
      <c r="V21" s="8"/>
      <c r="W21" s="8"/>
      <c r="X21" s="8"/>
      <c r="Y21" s="8"/>
      <c r="Z21" s="8"/>
      <c r="AA21" s="16">
        <v>2222</v>
      </c>
      <c r="AB21" s="23">
        <f>AA21*100/AA6</f>
        <v>40.246332186198153</v>
      </c>
      <c r="AC21" s="16">
        <v>3079</v>
      </c>
      <c r="AD21" s="23">
        <f>AC21*100/AC6</f>
        <v>54.982142857142854</v>
      </c>
      <c r="AF21" s="95"/>
      <c r="AH21" s="95"/>
      <c r="AJ21" s="95"/>
      <c r="AL21" s="95"/>
      <c r="AN21" s="95"/>
      <c r="AP21" s="95"/>
      <c r="AR21" s="95"/>
      <c r="AT21" s="95"/>
      <c r="AV21" s="95"/>
      <c r="AX21" s="95"/>
      <c r="AZ21" s="95"/>
      <c r="BB21" s="95"/>
      <c r="BD21" s="95"/>
    </row>
    <row r="22" spans="2:56" ht="25" customHeight="1" x14ac:dyDescent="0.3">
      <c r="B22" s="6" t="s">
        <v>20</v>
      </c>
      <c r="C22" s="16">
        <v>217</v>
      </c>
      <c r="D22" s="23">
        <f>C22*100/C6</f>
        <v>5.8052434456928843</v>
      </c>
      <c r="E22" s="7"/>
      <c r="F22" s="8"/>
      <c r="G22" s="16">
        <v>170</v>
      </c>
      <c r="H22" s="23">
        <f>G22*100/G6</f>
        <v>3.7223560324063936</v>
      </c>
      <c r="I22" s="22">
        <v>212</v>
      </c>
      <c r="J22" s="23">
        <f>I22*100/I6</f>
        <v>5.1431344007763222</v>
      </c>
      <c r="K22" s="22">
        <v>346</v>
      </c>
      <c r="L22" s="23">
        <f>K22*100/K6</f>
        <v>7.7648114901256733</v>
      </c>
      <c r="M22" s="7"/>
      <c r="N22" s="8"/>
      <c r="O22" s="25">
        <v>1406</v>
      </c>
      <c r="P22" s="24">
        <f>O22*100/O6</f>
        <v>30.380293863439931</v>
      </c>
      <c r="Q22" s="7"/>
      <c r="R22" s="8"/>
      <c r="S22" s="16">
        <v>2476</v>
      </c>
      <c r="T22" s="24">
        <f>S22*100/S6</f>
        <v>44.668951831138372</v>
      </c>
      <c r="U22" s="63">
        <v>929</v>
      </c>
      <c r="V22" s="24">
        <f>U22*100/U6</f>
        <v>17.75272310338238</v>
      </c>
      <c r="W22" s="16">
        <v>1106</v>
      </c>
      <c r="X22" s="24">
        <f>W22*100/W6</f>
        <v>22.32539362131611</v>
      </c>
      <c r="Y22" s="16">
        <v>1918</v>
      </c>
      <c r="Z22" s="23">
        <f>Y22*100/Y6</f>
        <v>37.935126582278478</v>
      </c>
      <c r="AA22" s="16">
        <v>2771</v>
      </c>
      <c r="AB22" s="23">
        <f>AA22*100/AA6</f>
        <v>50.190182937873573</v>
      </c>
      <c r="AC22" s="16">
        <v>1996</v>
      </c>
      <c r="AD22" s="23">
        <f>AC22*100/AC6</f>
        <v>35.642857142857146</v>
      </c>
      <c r="AF22" s="95"/>
      <c r="AH22" s="95"/>
      <c r="AJ22" s="95"/>
      <c r="AL22" s="95"/>
      <c r="AN22" s="95"/>
      <c r="AP22" s="95"/>
      <c r="AR22" s="95"/>
      <c r="AT22" s="95"/>
      <c r="AV22" s="95"/>
      <c r="AX22" s="95"/>
      <c r="AZ22" s="95"/>
      <c r="BB22" s="95"/>
      <c r="BD22" s="95"/>
    </row>
    <row r="23" spans="2:56" ht="25" customHeight="1" x14ac:dyDescent="0.3">
      <c r="B23" s="6" t="s">
        <v>52</v>
      </c>
      <c r="C23" s="7"/>
      <c r="D23" s="8"/>
      <c r="E23" s="7"/>
      <c r="F23" s="8"/>
      <c r="G23" s="7"/>
      <c r="H23" s="8"/>
      <c r="I23" s="9"/>
      <c r="J23" s="8"/>
      <c r="K23" s="9"/>
      <c r="L23" s="8"/>
      <c r="M23" s="7"/>
      <c r="N23" s="8"/>
      <c r="O23" s="8"/>
      <c r="P23" s="8"/>
      <c r="Q23" s="25">
        <v>1837</v>
      </c>
      <c r="R23" s="24">
        <f>Q23*100/Q6</f>
        <v>37.985938792390407</v>
      </c>
      <c r="S23" s="7"/>
      <c r="T23" s="8"/>
      <c r="U23" s="8"/>
      <c r="V23" s="8"/>
      <c r="W23" s="8"/>
      <c r="X23" s="8"/>
      <c r="Y23" s="8"/>
      <c r="Z23" s="8"/>
      <c r="AA23" s="8"/>
      <c r="AB23" s="8"/>
      <c r="AC23" s="8"/>
      <c r="AD23" s="8"/>
      <c r="AF23" s="95"/>
      <c r="AH23" s="95"/>
      <c r="AJ23" s="95"/>
      <c r="AL23" s="95"/>
      <c r="AN23" s="95"/>
      <c r="AP23" s="95"/>
      <c r="AR23" s="95"/>
      <c r="AT23" s="95"/>
      <c r="AV23" s="95"/>
      <c r="AX23" s="95"/>
      <c r="AZ23" s="95"/>
      <c r="BB23" s="95"/>
      <c r="BD23" s="95"/>
    </row>
    <row r="24" spans="2:56" ht="25" customHeight="1" x14ac:dyDescent="0.3">
      <c r="B24" s="6" t="s">
        <v>22</v>
      </c>
      <c r="C24" s="7"/>
      <c r="D24" s="9"/>
      <c r="E24" s="7"/>
      <c r="F24" s="8"/>
      <c r="G24" s="7"/>
      <c r="H24" s="8"/>
      <c r="I24" s="7"/>
      <c r="J24" s="8"/>
      <c r="K24" s="7"/>
      <c r="L24" s="8"/>
      <c r="M24" s="7"/>
      <c r="N24" s="8"/>
      <c r="O24" s="7"/>
      <c r="P24" s="8"/>
      <c r="Q24" s="7"/>
      <c r="R24" s="8"/>
      <c r="S24" s="7"/>
      <c r="T24" s="8"/>
      <c r="U24" s="9"/>
      <c r="V24" s="8"/>
      <c r="W24" s="16">
        <v>121</v>
      </c>
      <c r="X24" s="23">
        <f>W24*100/W6</f>
        <v>2.4424707307226483</v>
      </c>
      <c r="Y24" s="16">
        <v>30</v>
      </c>
      <c r="Z24" s="23">
        <f>Y24*100/Y6</f>
        <v>0.59335443037974689</v>
      </c>
      <c r="AA24" s="16">
        <v>37</v>
      </c>
      <c r="AB24" s="23">
        <f>AA24*100/AA6</f>
        <v>0.67016844774497375</v>
      </c>
      <c r="AC24" s="8"/>
      <c r="AD24" s="8"/>
      <c r="AF24" s="95"/>
      <c r="AH24" s="95"/>
      <c r="AJ24" s="95"/>
      <c r="AL24" s="95"/>
      <c r="AN24" s="95"/>
      <c r="AP24" s="95"/>
      <c r="AR24" s="95"/>
      <c r="AT24" s="95"/>
      <c r="AV24" s="95"/>
      <c r="AX24" s="95"/>
      <c r="AZ24" s="95"/>
      <c r="BB24" s="95"/>
      <c r="BD24" s="95"/>
    </row>
    <row r="25" spans="2:56" ht="25" customHeight="1" x14ac:dyDescent="0.3">
      <c r="B25" s="6" t="s">
        <v>23</v>
      </c>
      <c r="C25" s="7"/>
      <c r="D25" s="9"/>
      <c r="E25" s="7"/>
      <c r="F25" s="8"/>
      <c r="G25" s="7"/>
      <c r="H25" s="8"/>
      <c r="I25" s="7"/>
      <c r="J25" s="8"/>
      <c r="K25" s="7"/>
      <c r="L25" s="8"/>
      <c r="M25" s="7"/>
      <c r="N25" s="8"/>
      <c r="O25" s="7"/>
      <c r="P25" s="8"/>
      <c r="Q25" s="7"/>
      <c r="R25" s="8"/>
      <c r="S25" s="9"/>
      <c r="T25" s="9"/>
      <c r="U25" s="9"/>
      <c r="V25" s="9"/>
      <c r="W25" s="9"/>
      <c r="X25" s="9"/>
      <c r="Y25" s="9"/>
      <c r="Z25" s="9"/>
      <c r="AA25" s="16">
        <v>13</v>
      </c>
      <c r="AB25" s="23">
        <f>AA25*100/AA6</f>
        <v>0.235464589748234</v>
      </c>
      <c r="AC25" s="8"/>
      <c r="AD25" s="8"/>
      <c r="AF25" s="95"/>
      <c r="AH25" s="95"/>
      <c r="AJ25" s="95"/>
      <c r="AL25" s="95"/>
      <c r="AN25" s="95"/>
      <c r="AP25" s="95"/>
      <c r="AR25" s="95"/>
      <c r="AT25" s="95"/>
      <c r="AV25" s="95"/>
      <c r="AX25" s="95"/>
      <c r="AZ25" s="95"/>
      <c r="BB25" s="95"/>
      <c r="BD25" s="95"/>
    </row>
    <row r="26" spans="2:56" ht="25" customHeight="1" x14ac:dyDescent="0.3">
      <c r="B26" s="6" t="s">
        <v>24</v>
      </c>
      <c r="C26" s="7"/>
      <c r="D26" s="9"/>
      <c r="E26" s="16">
        <v>90</v>
      </c>
      <c r="F26" s="23">
        <f>E26*100/E6</f>
        <v>1.8919487071683834</v>
      </c>
      <c r="G26" s="16">
        <v>43</v>
      </c>
      <c r="H26" s="23">
        <f>G26*100/G6</f>
        <v>0.94153711407926433</v>
      </c>
      <c r="I26" s="7"/>
      <c r="J26" s="8"/>
      <c r="K26" s="25">
        <v>59</v>
      </c>
      <c r="L26" s="24">
        <f>K26*100/K6</f>
        <v>1.3240574506283662</v>
      </c>
      <c r="M26" s="25">
        <v>229</v>
      </c>
      <c r="N26" s="24">
        <f>M26*100/M6</f>
        <v>4.9173287524157185</v>
      </c>
      <c r="O26" s="25">
        <v>112</v>
      </c>
      <c r="P26" s="24">
        <f>O26*100/O6</f>
        <v>2.4200518582541055</v>
      </c>
      <c r="Q26" s="25">
        <v>131</v>
      </c>
      <c r="R26" s="24">
        <f>Q26*100/Q6</f>
        <v>2.7088502894954507</v>
      </c>
      <c r="S26" s="9"/>
      <c r="T26" s="9"/>
      <c r="U26" s="9"/>
      <c r="V26" s="9"/>
      <c r="W26" s="9"/>
      <c r="X26" s="9"/>
      <c r="Y26" s="9"/>
      <c r="Z26" s="9"/>
      <c r="AA26" s="8"/>
      <c r="AB26" s="8"/>
      <c r="AC26" s="8"/>
      <c r="AD26" s="8"/>
      <c r="AF26" s="95"/>
      <c r="AH26" s="95"/>
      <c r="AJ26" s="95"/>
      <c r="AL26" s="95"/>
      <c r="AN26" s="95"/>
      <c r="AP26" s="95"/>
      <c r="AR26" s="95"/>
      <c r="AT26" s="95"/>
      <c r="AV26" s="95"/>
      <c r="AX26" s="95"/>
      <c r="AZ26" s="95"/>
      <c r="BB26" s="95"/>
      <c r="BD26" s="95"/>
    </row>
    <row r="27" spans="2:56" ht="3.75" customHeight="1" x14ac:dyDescent="0.3">
      <c r="B27" s="13"/>
      <c r="C27" s="14"/>
      <c r="D27" s="14"/>
      <c r="E27" s="14"/>
      <c r="F27" s="14"/>
      <c r="G27" s="17"/>
      <c r="H27" s="14"/>
      <c r="I27" s="14"/>
      <c r="J27" s="14"/>
      <c r="K27" s="14"/>
      <c r="L27" s="14"/>
      <c r="M27" s="14"/>
      <c r="N27" s="14"/>
      <c r="O27" s="14"/>
      <c r="P27" s="14"/>
      <c r="Q27" s="14"/>
      <c r="R27" s="14"/>
      <c r="S27" s="14"/>
      <c r="T27" s="14"/>
      <c r="U27" s="14"/>
      <c r="V27" s="14"/>
      <c r="W27" s="14"/>
      <c r="X27" s="14"/>
      <c r="Y27" s="14"/>
      <c r="Z27" s="14"/>
      <c r="AA27" s="14"/>
      <c r="AB27" s="14"/>
      <c r="AC27" s="14"/>
      <c r="AD27" s="14"/>
    </row>
    <row r="28" spans="2:56" x14ac:dyDescent="0.3">
      <c r="B28" s="6" t="s">
        <v>439</v>
      </c>
      <c r="C28" s="4"/>
      <c r="D28" s="5"/>
      <c r="E28" s="4"/>
      <c r="F28" s="5"/>
      <c r="G28" s="18"/>
      <c r="H28" s="5"/>
      <c r="I28" s="4"/>
      <c r="J28" s="5"/>
      <c r="K28" s="4"/>
      <c r="L28" s="5"/>
      <c r="M28" s="4"/>
      <c r="N28" s="5"/>
      <c r="O28" s="4"/>
      <c r="P28" s="5"/>
      <c r="Q28" s="4"/>
      <c r="R28" s="5"/>
      <c r="S28" s="4"/>
      <c r="T28" s="5"/>
      <c r="U28" s="4"/>
      <c r="V28" s="5"/>
      <c r="W28" s="4"/>
      <c r="X28" s="5"/>
      <c r="Y28" s="4"/>
      <c r="Z28" s="5"/>
    </row>
    <row r="29" spans="2:56" x14ac:dyDescent="0.3">
      <c r="B29" s="4" t="s">
        <v>147</v>
      </c>
    </row>
    <row r="33" spans="3:30" x14ac:dyDescent="0.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row>
    <row r="34" spans="3:30" x14ac:dyDescent="0.3">
      <c r="C34" s="19"/>
      <c r="E34" s="19"/>
      <c r="G34" s="19"/>
      <c r="I34" s="19"/>
      <c r="K34" s="19"/>
      <c r="M34" s="19"/>
      <c r="O34" s="19"/>
      <c r="Q34" s="19"/>
      <c r="S34" s="19"/>
      <c r="U34" s="19"/>
      <c r="W34" s="19"/>
      <c r="Y34" s="19"/>
      <c r="AA34" s="19"/>
      <c r="AC34" s="19"/>
    </row>
    <row r="35" spans="3:30" x14ac:dyDescent="0.3">
      <c r="C35" s="19"/>
      <c r="E35" s="19"/>
      <c r="G35" s="19"/>
      <c r="I35" s="19"/>
      <c r="K35" s="19"/>
      <c r="M35" s="19"/>
      <c r="O35" s="19"/>
      <c r="Q35" s="19"/>
      <c r="S35" s="19"/>
      <c r="U35" s="19"/>
      <c r="W35" s="19"/>
      <c r="Y35" s="19"/>
      <c r="AA35" s="19"/>
      <c r="AC35" s="19"/>
    </row>
  </sheetData>
  <mergeCells count="30">
    <mergeCell ref="B1:AD1"/>
    <mergeCell ref="AC2:AD2"/>
    <mergeCell ref="M2:N2"/>
    <mergeCell ref="O2:P2"/>
    <mergeCell ref="Q2:R2"/>
    <mergeCell ref="S2:T2"/>
    <mergeCell ref="C2:D2"/>
    <mergeCell ref="E2:F2"/>
    <mergeCell ref="G2:H2"/>
    <mergeCell ref="I2:J2"/>
    <mergeCell ref="K2:L2"/>
    <mergeCell ref="AA2:AB2"/>
    <mergeCell ref="K3:L3"/>
    <mergeCell ref="M3:N3"/>
    <mergeCell ref="O3:P3"/>
    <mergeCell ref="Q3:R3"/>
    <mergeCell ref="S3:T3"/>
    <mergeCell ref="B3:B4"/>
    <mergeCell ref="C3:D3"/>
    <mergeCell ref="E3:F3"/>
    <mergeCell ref="G3:H3"/>
    <mergeCell ref="I3:J3"/>
    <mergeCell ref="AC3:AD3"/>
    <mergeCell ref="Y3:Z3"/>
    <mergeCell ref="U2:V2"/>
    <mergeCell ref="W2:X2"/>
    <mergeCell ref="Y2:Z2"/>
    <mergeCell ref="U3:V3"/>
    <mergeCell ref="W3:X3"/>
    <mergeCell ref="AA3:AB3"/>
  </mergeCells>
  <conditionalFormatting sqref="C34">
    <cfRule type="cellIs" dxfId="1344" priority="28" operator="lessThan">
      <formula>0</formula>
    </cfRule>
  </conditionalFormatting>
  <conditionalFormatting sqref="C35">
    <cfRule type="cellIs" dxfId="1343" priority="27" operator="greaterThan">
      <formula>0</formula>
    </cfRule>
  </conditionalFormatting>
  <conditionalFormatting sqref="E34">
    <cfRule type="cellIs" dxfId="1342" priority="26" operator="lessThan">
      <formula>0</formula>
    </cfRule>
  </conditionalFormatting>
  <conditionalFormatting sqref="E35">
    <cfRule type="cellIs" dxfId="1341" priority="25" operator="greaterThan">
      <formula>0</formula>
    </cfRule>
  </conditionalFormatting>
  <conditionalFormatting sqref="G34">
    <cfRule type="cellIs" dxfId="1340" priority="24" operator="lessThan">
      <formula>0</formula>
    </cfRule>
  </conditionalFormatting>
  <conditionalFormatting sqref="G35">
    <cfRule type="cellIs" dxfId="1339" priority="23" operator="greaterThan">
      <formula>0</formula>
    </cfRule>
  </conditionalFormatting>
  <conditionalFormatting sqref="I34">
    <cfRule type="cellIs" dxfId="1338" priority="22" operator="lessThan">
      <formula>0</formula>
    </cfRule>
  </conditionalFormatting>
  <conditionalFormatting sqref="I35">
    <cfRule type="cellIs" dxfId="1337" priority="21" operator="greaterThan">
      <formula>0</formula>
    </cfRule>
  </conditionalFormatting>
  <conditionalFormatting sqref="K34">
    <cfRule type="cellIs" dxfId="1336" priority="20" operator="lessThan">
      <formula>0</formula>
    </cfRule>
  </conditionalFormatting>
  <conditionalFormatting sqref="K35">
    <cfRule type="cellIs" dxfId="1335" priority="19" operator="greaterThan">
      <formula>0</formula>
    </cfRule>
  </conditionalFormatting>
  <conditionalFormatting sqref="M34">
    <cfRule type="cellIs" dxfId="1334" priority="18" operator="lessThan">
      <formula>0</formula>
    </cfRule>
  </conditionalFormatting>
  <conditionalFormatting sqref="M35">
    <cfRule type="cellIs" dxfId="1333" priority="17" operator="greaterThan">
      <formula>0</formula>
    </cfRule>
  </conditionalFormatting>
  <conditionalFormatting sqref="O34">
    <cfRule type="cellIs" dxfId="1332" priority="16" operator="lessThan">
      <formula>0</formula>
    </cfRule>
  </conditionalFormatting>
  <conditionalFormatting sqref="O35">
    <cfRule type="cellIs" dxfId="1331" priority="15" operator="greaterThan">
      <formula>0</formula>
    </cfRule>
  </conditionalFormatting>
  <conditionalFormatting sqref="Q34">
    <cfRule type="cellIs" dxfId="1330" priority="14" operator="lessThan">
      <formula>0</formula>
    </cfRule>
  </conditionalFormatting>
  <conditionalFormatting sqref="Q35">
    <cfRule type="cellIs" dxfId="1329" priority="13" operator="greaterThan">
      <formula>0</formula>
    </cfRule>
  </conditionalFormatting>
  <conditionalFormatting sqref="S34">
    <cfRule type="cellIs" dxfId="1328" priority="12" operator="lessThan">
      <formula>0</formula>
    </cfRule>
  </conditionalFormatting>
  <conditionalFormatting sqref="S35">
    <cfRule type="cellIs" dxfId="1327" priority="11" operator="greaterThan">
      <formula>0</formula>
    </cfRule>
  </conditionalFormatting>
  <conditionalFormatting sqref="U34">
    <cfRule type="cellIs" dxfId="1326" priority="10" operator="lessThan">
      <formula>0</formula>
    </cfRule>
  </conditionalFormatting>
  <conditionalFormatting sqref="U35">
    <cfRule type="cellIs" dxfId="1325" priority="9" operator="greaterThan">
      <formula>0</formula>
    </cfRule>
  </conditionalFormatting>
  <conditionalFormatting sqref="W34">
    <cfRule type="cellIs" dxfId="1324" priority="8" operator="lessThan">
      <formula>0</formula>
    </cfRule>
  </conditionalFormatting>
  <conditionalFormatting sqref="W35">
    <cfRule type="cellIs" dxfId="1323" priority="7" operator="greaterThan">
      <formula>0</formula>
    </cfRule>
  </conditionalFormatting>
  <conditionalFormatting sqref="Y34">
    <cfRule type="cellIs" dxfId="1322" priority="6" operator="lessThan">
      <formula>0</formula>
    </cfRule>
  </conditionalFormatting>
  <conditionalFormatting sqref="Y35">
    <cfRule type="cellIs" dxfId="1321" priority="5" operator="greaterThan">
      <formula>0</formula>
    </cfRule>
  </conditionalFormatting>
  <conditionalFormatting sqref="AA34">
    <cfRule type="cellIs" dxfId="1320" priority="2" operator="lessThan">
      <formula>0</formula>
    </cfRule>
  </conditionalFormatting>
  <conditionalFormatting sqref="AA35">
    <cfRule type="cellIs" dxfId="1319" priority="1" operator="greaterThan">
      <formula>0</formula>
    </cfRule>
  </conditionalFormatting>
  <conditionalFormatting sqref="AC34">
    <cfRule type="cellIs" dxfId="1318" priority="4" operator="lessThan">
      <formula>0</formula>
    </cfRule>
  </conditionalFormatting>
  <conditionalFormatting sqref="AC35">
    <cfRule type="cellIs" dxfId="1317" priority="3" operator="greaterThan">
      <formula>0</formula>
    </cfRule>
  </conditionalFormatting>
  <hyperlinks>
    <hyperlink ref="AF3" location="ÍNDICE!A1" display="(Voltar ao Índice)" xr:uid="{0306B447-05F2-46DD-AE0A-BDB553B4C6D8}"/>
  </hyperlinks>
  <printOptions horizontalCentered="1"/>
  <pageMargins left="0.45275590551181105" right="0.45275590551181105" top="0.6692913385826772" bottom="0.6692913385826772" header="0" footer="0"/>
  <pageSetup paperSize="9" scale="50" fitToHeight="3" orientation="landscape" verticalDpi="0" r:id="rId1"/>
  <ignoredErrors>
    <ignoredError sqref="D9:AA9" 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C3FD0-1623-47DD-AC4A-86ED0697B17B}">
  <sheetPr>
    <pageSetUpPr fitToPage="1"/>
  </sheetPr>
  <dimension ref="B1:AP78"/>
  <sheetViews>
    <sheetView showGridLines="0" zoomScaleNormal="100" workbookViewId="0">
      <selection activeCell="B1" sqref="B1:P1"/>
    </sheetView>
  </sheetViews>
  <sheetFormatPr defaultColWidth="9.1796875" defaultRowHeight="14"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42" ht="30" customHeight="1" x14ac:dyDescent="0.3">
      <c r="B1" s="115" t="s">
        <v>336</v>
      </c>
      <c r="C1" s="115"/>
      <c r="D1" s="115"/>
      <c r="E1" s="115"/>
      <c r="F1" s="115"/>
      <c r="G1" s="115"/>
      <c r="H1" s="115"/>
      <c r="I1" s="115"/>
      <c r="J1" s="115"/>
      <c r="K1" s="115"/>
      <c r="L1" s="115"/>
      <c r="M1" s="115"/>
      <c r="N1" s="115"/>
      <c r="O1" s="115"/>
      <c r="P1" s="115"/>
    </row>
    <row r="2" spans="2:42" ht="30" customHeight="1" x14ac:dyDescent="0.3">
      <c r="B2" s="115" t="s">
        <v>242</v>
      </c>
      <c r="C2" s="115"/>
      <c r="D2" s="115"/>
      <c r="E2" s="115"/>
      <c r="F2" s="115"/>
      <c r="G2" s="115"/>
      <c r="H2" s="115"/>
      <c r="I2" s="115"/>
      <c r="J2" s="115"/>
      <c r="K2" s="115"/>
      <c r="L2" s="115"/>
      <c r="M2" s="115"/>
      <c r="N2" s="115"/>
      <c r="O2" s="115"/>
      <c r="P2" s="115"/>
    </row>
    <row r="3" spans="2:42"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42" ht="15" customHeight="1" x14ac:dyDescent="0.3">
      <c r="B4" s="134" t="s">
        <v>0</v>
      </c>
      <c r="C4" s="132">
        <v>44911</v>
      </c>
      <c r="D4" s="128"/>
      <c r="E4" s="119">
        <v>44843</v>
      </c>
      <c r="F4" s="118"/>
      <c r="G4" s="137">
        <v>44845</v>
      </c>
      <c r="H4" s="127"/>
      <c r="I4" s="135">
        <v>44833</v>
      </c>
      <c r="J4" s="128"/>
      <c r="K4" s="135">
        <v>44835</v>
      </c>
      <c r="L4" s="128"/>
      <c r="M4" s="123">
        <v>44830</v>
      </c>
      <c r="N4" s="143"/>
      <c r="O4" s="123">
        <v>45942</v>
      </c>
      <c r="P4" s="143"/>
    </row>
    <row r="5" spans="2:42" x14ac:dyDescent="0.3">
      <c r="B5" s="133"/>
      <c r="C5" s="74" t="s">
        <v>4</v>
      </c>
      <c r="D5" s="72" t="s">
        <v>5</v>
      </c>
      <c r="E5" s="72" t="s">
        <v>4</v>
      </c>
      <c r="F5" s="72" t="s">
        <v>5</v>
      </c>
      <c r="G5" s="72" t="s">
        <v>4</v>
      </c>
      <c r="H5" s="71" t="s">
        <v>5</v>
      </c>
      <c r="I5" s="72" t="s">
        <v>4</v>
      </c>
      <c r="J5" s="71" t="s">
        <v>5</v>
      </c>
      <c r="K5" s="72" t="s">
        <v>4</v>
      </c>
      <c r="L5" s="71" t="s">
        <v>5</v>
      </c>
      <c r="M5" s="75" t="s">
        <v>4</v>
      </c>
      <c r="N5" s="75" t="s">
        <v>5</v>
      </c>
      <c r="O5" s="75" t="s">
        <v>4</v>
      </c>
      <c r="P5" s="75" t="s">
        <v>5</v>
      </c>
    </row>
    <row r="6" spans="2:42" ht="25" customHeight="1" x14ac:dyDescent="0.3">
      <c r="B6" s="6" t="s">
        <v>1</v>
      </c>
      <c r="C6" s="16">
        <v>3025</v>
      </c>
      <c r="D6" s="23">
        <v>100</v>
      </c>
      <c r="E6" s="16">
        <v>3451</v>
      </c>
      <c r="F6" s="23">
        <v>100</v>
      </c>
      <c r="G6" s="16">
        <v>4076</v>
      </c>
      <c r="H6" s="23">
        <v>100</v>
      </c>
      <c r="I6" s="16">
        <v>4304</v>
      </c>
      <c r="J6" s="23">
        <v>100</v>
      </c>
      <c r="K6" s="16">
        <v>4237</v>
      </c>
      <c r="L6" s="23">
        <v>100</v>
      </c>
      <c r="M6" s="16">
        <v>4342</v>
      </c>
      <c r="N6" s="23">
        <v>100</v>
      </c>
      <c r="O6" s="16">
        <v>4421</v>
      </c>
      <c r="P6" s="23">
        <v>100</v>
      </c>
      <c r="R6" s="95"/>
      <c r="T6" s="95"/>
      <c r="V6" s="95"/>
      <c r="X6" s="95"/>
      <c r="Z6" s="95"/>
      <c r="AB6" s="95"/>
      <c r="AD6" s="95"/>
      <c r="AF6" s="95"/>
      <c r="AH6" s="95"/>
      <c r="AJ6" s="95"/>
      <c r="AL6" s="95"/>
      <c r="AN6" s="95"/>
      <c r="AP6" s="95"/>
    </row>
    <row r="7" spans="2:42" ht="25" customHeight="1" x14ac:dyDescent="0.3">
      <c r="B7" s="87" t="s">
        <v>28</v>
      </c>
      <c r="C7" s="16">
        <v>2003</v>
      </c>
      <c r="D7" s="23">
        <f>C7*100/C6</f>
        <v>66.214876033057848</v>
      </c>
      <c r="E7" s="16">
        <v>2304</v>
      </c>
      <c r="F7" s="23">
        <f>E7*100/E6</f>
        <v>66.763257026948708</v>
      </c>
      <c r="G7" s="16">
        <v>2171</v>
      </c>
      <c r="H7" s="23">
        <f>G7*100/G6</f>
        <v>53.263002944062805</v>
      </c>
      <c r="I7" s="16">
        <v>2007</v>
      </c>
      <c r="J7" s="23">
        <f>I7*100/I6</f>
        <v>46.631040892193312</v>
      </c>
      <c r="K7" s="16">
        <v>2131</v>
      </c>
      <c r="L7" s="23">
        <f>K7*100/K6</f>
        <v>50.29502006136417</v>
      </c>
      <c r="M7" s="16">
        <v>2412</v>
      </c>
      <c r="N7" s="23">
        <f>M7*100/M6</f>
        <v>55.550437586365732</v>
      </c>
      <c r="O7" s="16">
        <v>2421</v>
      </c>
      <c r="P7" s="23">
        <f>O7*100/O6</f>
        <v>54.761366206740554</v>
      </c>
      <c r="R7" s="95"/>
      <c r="T7" s="95"/>
      <c r="V7" s="95"/>
      <c r="X7" s="95"/>
      <c r="Z7" s="95"/>
      <c r="AB7" s="95"/>
      <c r="AD7" s="95"/>
      <c r="AF7" s="95"/>
      <c r="AH7" s="95"/>
      <c r="AJ7" s="95"/>
      <c r="AL7" s="95"/>
      <c r="AN7" s="95"/>
      <c r="AP7" s="95"/>
    </row>
    <row r="8" spans="2:42" ht="25" customHeight="1" x14ac:dyDescent="0.3">
      <c r="B8" s="87" t="s">
        <v>2</v>
      </c>
      <c r="C8" s="16">
        <v>16</v>
      </c>
      <c r="D8" s="23">
        <f>C8*100/C7</f>
        <v>0.79880179730404388</v>
      </c>
      <c r="E8" s="16">
        <v>15</v>
      </c>
      <c r="F8" s="23">
        <f>E8*100/E7</f>
        <v>0.65104166666666663</v>
      </c>
      <c r="G8" s="16">
        <v>11</v>
      </c>
      <c r="H8" s="23">
        <f>G8*100/G7</f>
        <v>0.50667894979272221</v>
      </c>
      <c r="I8" s="16">
        <v>14</v>
      </c>
      <c r="J8" s="23">
        <f>I8*100/I7</f>
        <v>0.69755854509217741</v>
      </c>
      <c r="K8" s="16">
        <v>15</v>
      </c>
      <c r="L8" s="23">
        <f>K8*100/K7</f>
        <v>0.70389488503050213</v>
      </c>
      <c r="M8" s="16">
        <v>11</v>
      </c>
      <c r="N8" s="23">
        <f>M8*100/M7</f>
        <v>0.45605306799336648</v>
      </c>
      <c r="O8" s="16">
        <v>9</v>
      </c>
      <c r="P8" s="23">
        <f>O8*100/O7</f>
        <v>0.37174721189591076</v>
      </c>
      <c r="R8" s="95"/>
      <c r="T8" s="95"/>
      <c r="V8" s="95"/>
      <c r="X8" s="95"/>
      <c r="Z8" s="95"/>
      <c r="AB8" s="95"/>
      <c r="AD8" s="95"/>
      <c r="AF8" s="95"/>
      <c r="AH8" s="95"/>
      <c r="AJ8" s="95"/>
      <c r="AL8" s="95"/>
      <c r="AN8" s="95"/>
      <c r="AP8" s="95"/>
    </row>
    <row r="9" spans="2:42" ht="25" customHeight="1" x14ac:dyDescent="0.3">
      <c r="B9" s="87" t="s">
        <v>3</v>
      </c>
      <c r="C9" s="16">
        <v>21</v>
      </c>
      <c r="D9" s="23">
        <f>C9*100/C7</f>
        <v>1.0484273589615576</v>
      </c>
      <c r="E9" s="16">
        <v>22</v>
      </c>
      <c r="F9" s="23">
        <f>E9*100/E7</f>
        <v>0.95486111111111116</v>
      </c>
      <c r="G9" s="16">
        <v>25</v>
      </c>
      <c r="H9" s="23">
        <f>G9*100/G7</f>
        <v>1.1515430677107323</v>
      </c>
      <c r="I9" s="16">
        <v>48</v>
      </c>
      <c r="J9" s="23">
        <f>I9*100/I7</f>
        <v>2.391629297458894</v>
      </c>
      <c r="K9" s="16">
        <v>61</v>
      </c>
      <c r="L9" s="23">
        <f>K9*100/K7</f>
        <v>2.8625058657907085</v>
      </c>
      <c r="M9" s="16">
        <v>41</v>
      </c>
      <c r="N9" s="23">
        <f>M9*100/M7</f>
        <v>1.6998341625207296</v>
      </c>
      <c r="O9" s="16">
        <v>47</v>
      </c>
      <c r="P9" s="23">
        <f>O9*100/O7</f>
        <v>1.9413465510119785</v>
      </c>
      <c r="R9" s="95"/>
      <c r="T9" s="95"/>
      <c r="V9" s="95"/>
      <c r="X9" s="95"/>
      <c r="Z9" s="95"/>
      <c r="AB9" s="95"/>
      <c r="AD9" s="95"/>
      <c r="AF9" s="95"/>
      <c r="AH9" s="95"/>
      <c r="AJ9" s="95"/>
      <c r="AL9" s="95"/>
      <c r="AN9" s="95"/>
      <c r="AP9" s="95"/>
    </row>
    <row r="10" spans="2:42" ht="25" customHeight="1" x14ac:dyDescent="0.3">
      <c r="B10" s="87" t="s">
        <v>7</v>
      </c>
      <c r="C10" s="7"/>
      <c r="D10" s="8"/>
      <c r="E10" s="16">
        <v>7</v>
      </c>
      <c r="F10" s="24">
        <f>E10*100/E7</f>
        <v>0.30381944444444442</v>
      </c>
      <c r="G10" s="25">
        <v>27</v>
      </c>
      <c r="H10" s="24">
        <f>G10*100/G7</f>
        <v>1.243666513127591</v>
      </c>
      <c r="I10" s="16">
        <v>21</v>
      </c>
      <c r="J10" s="24">
        <f>I10*100/I7</f>
        <v>1.0463378176382661</v>
      </c>
      <c r="K10" s="22">
        <v>21</v>
      </c>
      <c r="L10" s="23">
        <f>K10*100/K7</f>
        <v>0.98545283904270298</v>
      </c>
      <c r="M10" s="8"/>
      <c r="N10" s="8"/>
      <c r="O10" s="8"/>
      <c r="P10" s="8"/>
      <c r="R10" s="95"/>
      <c r="T10" s="95"/>
      <c r="V10" s="95"/>
      <c r="X10" s="95"/>
      <c r="Z10" s="95"/>
      <c r="AB10" s="95"/>
      <c r="AD10" s="95"/>
      <c r="AF10" s="95"/>
      <c r="AH10" s="95"/>
      <c r="AJ10" s="95"/>
      <c r="AL10" s="95"/>
      <c r="AN10" s="95"/>
      <c r="AP10" s="95"/>
    </row>
    <row r="11" spans="2:42" ht="25" customHeight="1" x14ac:dyDescent="0.3">
      <c r="B11" s="87" t="s">
        <v>8</v>
      </c>
      <c r="C11" s="7"/>
      <c r="D11" s="8"/>
      <c r="E11" s="16">
        <v>82</v>
      </c>
      <c r="F11" s="24">
        <f>E11*100/E7</f>
        <v>3.5590277777777777</v>
      </c>
      <c r="G11" s="63">
        <v>211</v>
      </c>
      <c r="H11" s="24">
        <f>G11*100/G7</f>
        <v>9.7190234914785805</v>
      </c>
      <c r="I11" s="16">
        <v>177</v>
      </c>
      <c r="J11" s="24">
        <f>I11*100/I7</f>
        <v>8.8191330343796714</v>
      </c>
      <c r="K11" s="16">
        <v>319</v>
      </c>
      <c r="L11" s="23">
        <f>K11*100/K7</f>
        <v>14.969497888315345</v>
      </c>
      <c r="M11" s="8"/>
      <c r="N11" s="8"/>
      <c r="O11" s="8"/>
      <c r="P11" s="8"/>
      <c r="R11" s="95"/>
      <c r="T11" s="95"/>
      <c r="V11" s="95"/>
      <c r="X11" s="95"/>
      <c r="Z11" s="95"/>
      <c r="AB11" s="95"/>
      <c r="AD11" s="95"/>
      <c r="AF11" s="95"/>
      <c r="AH11" s="95"/>
      <c r="AJ11" s="95"/>
      <c r="AL11" s="95"/>
      <c r="AN11" s="95"/>
      <c r="AP11" s="95"/>
    </row>
    <row r="12" spans="2:42" ht="25" customHeight="1" x14ac:dyDescent="0.3">
      <c r="B12" s="87" t="s">
        <v>187</v>
      </c>
      <c r="C12" s="7"/>
      <c r="D12" s="8"/>
      <c r="E12" s="8"/>
      <c r="F12" s="8"/>
      <c r="G12" s="8"/>
      <c r="H12" s="8"/>
      <c r="I12" s="22">
        <v>163</v>
      </c>
      <c r="J12" s="23">
        <f>I12*100/I7</f>
        <v>8.121574489287493</v>
      </c>
      <c r="K12" s="8"/>
      <c r="L12" s="8"/>
      <c r="M12" s="8"/>
      <c r="N12" s="8"/>
      <c r="O12" s="8"/>
      <c r="P12" s="8"/>
      <c r="R12" s="95"/>
      <c r="T12" s="95"/>
      <c r="V12" s="95"/>
      <c r="X12" s="95"/>
      <c r="Z12" s="95"/>
      <c r="AB12" s="95"/>
      <c r="AD12" s="95"/>
      <c r="AF12" s="95"/>
      <c r="AH12" s="95"/>
      <c r="AJ12" s="95"/>
      <c r="AL12" s="95"/>
      <c r="AN12" s="95"/>
      <c r="AP12" s="95"/>
    </row>
    <row r="13" spans="2:42" ht="25" customHeight="1" x14ac:dyDescent="0.3">
      <c r="B13" s="87" t="s">
        <v>11</v>
      </c>
      <c r="C13" s="7"/>
      <c r="D13" s="8"/>
      <c r="E13" s="8"/>
      <c r="F13" s="8"/>
      <c r="G13" s="8"/>
      <c r="H13" s="8"/>
      <c r="I13" s="8"/>
      <c r="J13" s="8"/>
      <c r="K13" s="8"/>
      <c r="L13" s="8"/>
      <c r="M13" s="22">
        <v>12</v>
      </c>
      <c r="N13" s="23">
        <f>M13*100/M7</f>
        <v>0.49751243781094528</v>
      </c>
      <c r="O13" s="8"/>
      <c r="P13" s="8"/>
      <c r="R13" s="95"/>
      <c r="T13" s="95"/>
      <c r="V13" s="95"/>
      <c r="X13" s="95"/>
      <c r="Z13" s="95"/>
      <c r="AB13" s="95"/>
      <c r="AD13" s="95"/>
      <c r="AF13" s="95"/>
      <c r="AH13" s="95"/>
      <c r="AJ13" s="95"/>
      <c r="AL13" s="95"/>
      <c r="AN13" s="95"/>
      <c r="AP13" s="95"/>
    </row>
    <row r="14" spans="2:42" ht="25" customHeight="1" x14ac:dyDescent="0.3">
      <c r="B14" s="87" t="s">
        <v>12</v>
      </c>
      <c r="C14" s="7"/>
      <c r="D14" s="8"/>
      <c r="E14" s="8"/>
      <c r="F14" s="8"/>
      <c r="G14" s="8"/>
      <c r="H14" s="8"/>
      <c r="I14" s="8"/>
      <c r="J14" s="8"/>
      <c r="K14" s="8"/>
      <c r="L14" s="8"/>
      <c r="M14" s="16">
        <v>63</v>
      </c>
      <c r="N14" s="23">
        <f>M14*100/M7</f>
        <v>2.6119402985074629</v>
      </c>
      <c r="O14" s="16">
        <v>118</v>
      </c>
      <c r="P14" s="23">
        <f>O14*100/O7</f>
        <v>4.8740190004130524</v>
      </c>
      <c r="R14" s="95"/>
      <c r="T14" s="95"/>
      <c r="V14" s="95"/>
      <c r="X14" s="95"/>
      <c r="Z14" s="95"/>
      <c r="AB14" s="95"/>
      <c r="AD14" s="95"/>
      <c r="AF14" s="95"/>
      <c r="AH14" s="95"/>
      <c r="AJ14" s="95"/>
      <c r="AL14" s="95"/>
      <c r="AN14" s="95"/>
      <c r="AP14" s="95"/>
    </row>
    <row r="15" spans="2:42" ht="25" customHeight="1" x14ac:dyDescent="0.3">
      <c r="B15" s="87" t="s">
        <v>13</v>
      </c>
      <c r="C15" s="7"/>
      <c r="D15" s="8"/>
      <c r="E15" s="8"/>
      <c r="F15" s="8"/>
      <c r="G15" s="22">
        <v>22</v>
      </c>
      <c r="H15" s="23">
        <f>G15*100/G7</f>
        <v>1.0133578995854444</v>
      </c>
      <c r="I15" s="8"/>
      <c r="J15" s="8"/>
      <c r="K15" s="16">
        <v>24</v>
      </c>
      <c r="L15" s="23">
        <f>K15*100/K7</f>
        <v>1.1262318160488034</v>
      </c>
      <c r="M15" s="7"/>
      <c r="N15" s="8"/>
      <c r="O15" s="7"/>
      <c r="P15" s="8"/>
      <c r="R15" s="95"/>
      <c r="T15" s="95"/>
      <c r="V15" s="95"/>
      <c r="X15" s="95"/>
      <c r="Z15" s="95"/>
      <c r="AB15" s="95"/>
      <c r="AD15" s="95"/>
      <c r="AF15" s="95"/>
      <c r="AH15" s="95"/>
      <c r="AJ15" s="95"/>
      <c r="AL15" s="95"/>
      <c r="AN15" s="95"/>
      <c r="AP15" s="95"/>
    </row>
    <row r="16" spans="2:42" ht="25" customHeight="1" x14ac:dyDescent="0.3">
      <c r="B16" s="87" t="s">
        <v>15</v>
      </c>
      <c r="C16" s="7"/>
      <c r="D16" s="8"/>
      <c r="E16" s="16">
        <v>20</v>
      </c>
      <c r="F16" s="24">
        <f>E16*100/E7</f>
        <v>0.86805555555555558</v>
      </c>
      <c r="G16" s="63">
        <v>50</v>
      </c>
      <c r="H16" s="24">
        <f>G16*100/G7</f>
        <v>2.3030861354214647</v>
      </c>
      <c r="I16" s="16">
        <v>15</v>
      </c>
      <c r="J16" s="24">
        <f>I16*100/I7</f>
        <v>0.74738415545590431</v>
      </c>
      <c r="K16" s="16">
        <v>21</v>
      </c>
      <c r="L16" s="23">
        <f>K16*100/K7</f>
        <v>0.98545283904270298</v>
      </c>
      <c r="M16" s="16">
        <v>22</v>
      </c>
      <c r="N16" s="23">
        <f>M16*100/M7</f>
        <v>0.91210613598673296</v>
      </c>
      <c r="O16" s="16">
        <v>35</v>
      </c>
      <c r="P16" s="23">
        <f>O16*100/O7</f>
        <v>1.4456836018174308</v>
      </c>
      <c r="R16" s="95"/>
      <c r="T16" s="95"/>
      <c r="V16" s="95"/>
      <c r="X16" s="95"/>
      <c r="Z16" s="95"/>
      <c r="AB16" s="95"/>
      <c r="AD16" s="95"/>
      <c r="AF16" s="95"/>
      <c r="AH16" s="95"/>
      <c r="AJ16" s="95"/>
      <c r="AL16" s="95"/>
      <c r="AN16" s="95"/>
      <c r="AP16" s="95"/>
    </row>
    <row r="17" spans="2:42" ht="25" customHeight="1" x14ac:dyDescent="0.3">
      <c r="B17" s="87" t="s">
        <v>19</v>
      </c>
      <c r="C17" s="16">
        <v>1273</v>
      </c>
      <c r="D17" s="23">
        <f>C17*100/C7</f>
        <v>63.554667998002998</v>
      </c>
      <c r="E17" s="16">
        <v>1197</v>
      </c>
      <c r="F17" s="24">
        <f>E17*100/E7</f>
        <v>51.953125</v>
      </c>
      <c r="G17" s="16">
        <v>1484</v>
      </c>
      <c r="H17" s="23">
        <f>G17*100/G7</f>
        <v>68.355596499309073</v>
      </c>
      <c r="I17" s="16">
        <v>1129</v>
      </c>
      <c r="J17" s="23">
        <f>I17*100/I7</f>
        <v>56.253114100647736</v>
      </c>
      <c r="K17" s="16">
        <v>897</v>
      </c>
      <c r="L17" s="23">
        <f>K17*100/K7</f>
        <v>42.092914124824027</v>
      </c>
      <c r="M17" s="7"/>
      <c r="N17" s="8"/>
      <c r="O17" s="7"/>
      <c r="P17" s="8"/>
      <c r="R17" s="95"/>
      <c r="T17" s="95"/>
      <c r="V17" s="95"/>
      <c r="X17" s="95"/>
      <c r="Z17" s="95"/>
      <c r="AB17" s="95"/>
      <c r="AD17" s="95"/>
      <c r="AF17" s="95"/>
      <c r="AH17" s="95"/>
      <c r="AJ17" s="95"/>
      <c r="AL17" s="95"/>
      <c r="AN17" s="95"/>
      <c r="AP17" s="95"/>
    </row>
    <row r="18" spans="2:42" ht="25" customHeight="1" x14ac:dyDescent="0.3">
      <c r="B18" s="88" t="s">
        <v>47</v>
      </c>
      <c r="C18" s="7"/>
      <c r="D18" s="8"/>
      <c r="E18" s="8"/>
      <c r="F18" s="8"/>
      <c r="G18" s="8"/>
      <c r="H18" s="8"/>
      <c r="I18" s="8"/>
      <c r="J18" s="8"/>
      <c r="K18" s="8"/>
      <c r="L18" s="8"/>
      <c r="M18" s="16">
        <v>1059</v>
      </c>
      <c r="N18" s="23">
        <f>M18*100/M7</f>
        <v>43.905472636815922</v>
      </c>
      <c r="O18" s="16">
        <v>1321</v>
      </c>
      <c r="P18" s="23">
        <f>O18*100/O7</f>
        <v>54.564229657166457</v>
      </c>
      <c r="R18" s="95"/>
      <c r="T18" s="95"/>
      <c r="V18" s="95"/>
      <c r="X18" s="95"/>
      <c r="Z18" s="95"/>
      <c r="AB18" s="95"/>
      <c r="AD18" s="95"/>
      <c r="AF18" s="95"/>
      <c r="AH18" s="95"/>
      <c r="AJ18" s="95"/>
      <c r="AL18" s="95"/>
      <c r="AN18" s="95"/>
      <c r="AP18" s="95"/>
    </row>
    <row r="19" spans="2:42" ht="25" customHeight="1" x14ac:dyDescent="0.3">
      <c r="B19" s="87" t="s">
        <v>20</v>
      </c>
      <c r="C19" s="7"/>
      <c r="D19" s="8"/>
      <c r="E19" s="16">
        <v>961</v>
      </c>
      <c r="F19" s="24">
        <f>E19*100/E7</f>
        <v>41.710069444444443</v>
      </c>
      <c r="G19" s="63">
        <v>341</v>
      </c>
      <c r="H19" s="24">
        <f>G19*100/G7</f>
        <v>15.707047443574389</v>
      </c>
      <c r="I19" s="16">
        <v>413</v>
      </c>
      <c r="J19" s="24">
        <f>I19*100/I7</f>
        <v>20.577977080219231</v>
      </c>
      <c r="K19" s="16">
        <v>763</v>
      </c>
      <c r="L19" s="23">
        <f>K19*100/K7</f>
        <v>35.804786485218209</v>
      </c>
      <c r="M19" s="16">
        <v>1183</v>
      </c>
      <c r="N19" s="23">
        <f>M19*100/M7</f>
        <v>49.046434494195687</v>
      </c>
      <c r="O19" s="16">
        <v>891</v>
      </c>
      <c r="P19" s="23">
        <f>O19*100/O7</f>
        <v>36.802973977695167</v>
      </c>
      <c r="R19" s="95"/>
      <c r="T19" s="95"/>
      <c r="V19" s="95"/>
      <c r="X19" s="95"/>
      <c r="Z19" s="95"/>
      <c r="AB19" s="95"/>
      <c r="AD19" s="95"/>
      <c r="AF19" s="95"/>
      <c r="AH19" s="95"/>
      <c r="AJ19" s="95"/>
      <c r="AL19" s="95"/>
      <c r="AN19" s="95"/>
      <c r="AP19" s="95"/>
    </row>
    <row r="20" spans="2:42" ht="25" customHeight="1" x14ac:dyDescent="0.3">
      <c r="B20" s="87" t="s">
        <v>52</v>
      </c>
      <c r="C20" s="25">
        <v>651</v>
      </c>
      <c r="D20" s="24">
        <f>C20*100/C7</f>
        <v>32.501248127808289</v>
      </c>
      <c r="E20" s="7"/>
      <c r="F20" s="8"/>
      <c r="G20" s="9"/>
      <c r="H20" s="8"/>
      <c r="I20" s="7"/>
      <c r="J20" s="8"/>
      <c r="K20" s="7"/>
      <c r="L20" s="8"/>
      <c r="M20" s="7"/>
      <c r="N20" s="8"/>
      <c r="O20" s="7"/>
      <c r="P20" s="8"/>
      <c r="R20" s="95"/>
      <c r="T20" s="95"/>
      <c r="V20" s="95"/>
      <c r="X20" s="95"/>
      <c r="Z20" s="95"/>
      <c r="AB20" s="95"/>
      <c r="AD20" s="95"/>
      <c r="AF20" s="95"/>
      <c r="AH20" s="95"/>
      <c r="AJ20" s="95"/>
      <c r="AL20" s="95"/>
      <c r="AN20" s="95"/>
      <c r="AP20" s="95"/>
    </row>
    <row r="21" spans="2:42" ht="25" customHeight="1" x14ac:dyDescent="0.3">
      <c r="B21" s="87" t="s">
        <v>22</v>
      </c>
      <c r="C21" s="7"/>
      <c r="D21" s="8"/>
      <c r="E21" s="9"/>
      <c r="F21" s="8"/>
      <c r="G21" s="9"/>
      <c r="H21" s="8"/>
      <c r="I21" s="22">
        <v>27</v>
      </c>
      <c r="J21" s="23">
        <f>I21*100/I7</f>
        <v>1.3452914798206279</v>
      </c>
      <c r="K21" s="22">
        <v>10</v>
      </c>
      <c r="L21" s="23">
        <f>K21*100/K7</f>
        <v>0.46926325668700142</v>
      </c>
      <c r="M21" s="22">
        <v>17</v>
      </c>
      <c r="N21" s="23">
        <f>M21*100/M7</f>
        <v>0.70480928689883915</v>
      </c>
      <c r="O21" s="8"/>
      <c r="P21" s="8"/>
      <c r="R21" s="95"/>
      <c r="T21" s="95"/>
      <c r="V21" s="95"/>
      <c r="X21" s="95"/>
      <c r="Z21" s="95"/>
      <c r="AB21" s="95"/>
      <c r="AD21" s="95"/>
      <c r="AF21" s="95"/>
      <c r="AH21" s="95"/>
      <c r="AJ21" s="95"/>
      <c r="AL21" s="95"/>
      <c r="AN21" s="95"/>
      <c r="AP21" s="95"/>
    </row>
    <row r="22" spans="2:42" ht="25" customHeight="1" x14ac:dyDescent="0.3">
      <c r="B22" s="6" t="s">
        <v>23</v>
      </c>
      <c r="C22" s="7"/>
      <c r="D22" s="8"/>
      <c r="E22" s="9"/>
      <c r="F22" s="8"/>
      <c r="G22" s="9"/>
      <c r="H22" s="8"/>
      <c r="I22" s="8"/>
      <c r="J22" s="8"/>
      <c r="K22" s="8"/>
      <c r="L22" s="8"/>
      <c r="M22" s="22">
        <v>4</v>
      </c>
      <c r="N22" s="23">
        <f>M22*100/M7</f>
        <v>0.16583747927031509</v>
      </c>
      <c r="O22" s="8"/>
      <c r="P22" s="8"/>
      <c r="R22" s="95"/>
      <c r="T22" s="95"/>
      <c r="V22" s="95"/>
      <c r="X22" s="95"/>
      <c r="Z22" s="95"/>
      <c r="AB22" s="95"/>
      <c r="AD22" s="95"/>
      <c r="AF22" s="95"/>
      <c r="AH22" s="95"/>
      <c r="AJ22" s="95"/>
      <c r="AL22" s="95"/>
      <c r="AN22" s="95"/>
      <c r="AP22" s="95"/>
    </row>
    <row r="23" spans="2:42" ht="25" customHeight="1" x14ac:dyDescent="0.3">
      <c r="B23" s="6" t="s">
        <v>24</v>
      </c>
      <c r="C23" s="25">
        <v>42</v>
      </c>
      <c r="D23" s="24">
        <f>C23*100/C7</f>
        <v>2.0968547179231152</v>
      </c>
      <c r="E23" s="9"/>
      <c r="F23" s="8"/>
      <c r="G23" s="9"/>
      <c r="H23" s="8"/>
      <c r="I23" s="8"/>
      <c r="J23" s="8"/>
      <c r="K23" s="9"/>
      <c r="L23" s="8"/>
      <c r="M23" s="8"/>
      <c r="N23" s="8"/>
      <c r="O23" s="8"/>
      <c r="P23" s="8"/>
      <c r="R23" s="95"/>
      <c r="T23" s="95"/>
      <c r="V23" s="95"/>
      <c r="X23" s="95"/>
      <c r="Z23" s="95"/>
      <c r="AB23" s="95"/>
      <c r="AD23" s="95"/>
      <c r="AF23" s="95"/>
      <c r="AH23" s="95"/>
      <c r="AJ23" s="95"/>
      <c r="AL23" s="95"/>
      <c r="AN23" s="95"/>
      <c r="AP23" s="95"/>
    </row>
    <row r="24" spans="2:42" ht="3.75" customHeight="1" x14ac:dyDescent="0.3">
      <c r="B24" s="13"/>
      <c r="C24" s="14"/>
      <c r="D24" s="14"/>
      <c r="E24" s="14"/>
      <c r="F24" s="14"/>
      <c r="G24" s="14"/>
      <c r="H24" s="14"/>
      <c r="I24" s="14"/>
      <c r="J24" s="14"/>
      <c r="K24" s="14"/>
      <c r="L24" s="14"/>
      <c r="M24" s="14"/>
      <c r="N24" s="14"/>
      <c r="O24" s="14"/>
      <c r="P24" s="14"/>
    </row>
    <row r="25" spans="2:42" ht="14.25" customHeight="1" x14ac:dyDescent="0.3">
      <c r="B25" s="6" t="s">
        <v>438</v>
      </c>
    </row>
    <row r="26" spans="2:42" ht="14.25" customHeight="1" x14ac:dyDescent="0.3">
      <c r="C26" s="19"/>
      <c r="E26" s="19"/>
      <c r="G26" s="19"/>
      <c r="I26" s="19"/>
      <c r="K26" s="19"/>
      <c r="M26" s="19"/>
      <c r="O26" s="19"/>
    </row>
    <row r="27" spans="2:42" ht="30" customHeight="1" x14ac:dyDescent="0.3">
      <c r="B27" s="115" t="s">
        <v>411</v>
      </c>
      <c r="C27" s="115"/>
      <c r="D27" s="115"/>
      <c r="E27" s="115"/>
      <c r="F27" s="115"/>
      <c r="G27" s="115"/>
      <c r="H27" s="115"/>
      <c r="I27" s="115"/>
      <c r="J27" s="115"/>
      <c r="K27" s="115"/>
      <c r="L27" s="115"/>
      <c r="M27" s="115"/>
      <c r="N27" s="115"/>
      <c r="O27" s="115"/>
      <c r="P27" s="115"/>
    </row>
    <row r="28" spans="2:42" x14ac:dyDescent="0.3">
      <c r="B28" s="15" t="s">
        <v>27</v>
      </c>
      <c r="C28" s="125">
        <v>2001</v>
      </c>
      <c r="D28" s="126"/>
      <c r="E28" s="129">
        <v>2005</v>
      </c>
      <c r="F28" s="130"/>
      <c r="G28" s="125">
        <v>2009</v>
      </c>
      <c r="H28" s="126"/>
      <c r="I28" s="129">
        <v>2013</v>
      </c>
      <c r="J28" s="126"/>
      <c r="K28" s="129">
        <v>2017</v>
      </c>
      <c r="L28" s="126"/>
      <c r="M28" s="125">
        <v>2021</v>
      </c>
      <c r="N28" s="130"/>
      <c r="O28" s="125">
        <v>2025</v>
      </c>
      <c r="P28" s="130"/>
    </row>
    <row r="29" spans="2:42" ht="15" customHeight="1" x14ac:dyDescent="0.3">
      <c r="B29" s="134" t="s">
        <v>0</v>
      </c>
      <c r="C29" s="132">
        <v>44911</v>
      </c>
      <c r="D29" s="128"/>
      <c r="E29" s="119">
        <v>44843</v>
      </c>
      <c r="F29" s="118"/>
      <c r="G29" s="137">
        <v>44845</v>
      </c>
      <c r="H29" s="127"/>
      <c r="I29" s="135">
        <v>44833</v>
      </c>
      <c r="J29" s="128"/>
      <c r="K29" s="135">
        <v>44835</v>
      </c>
      <c r="L29" s="128"/>
      <c r="M29" s="123">
        <v>44830</v>
      </c>
      <c r="N29" s="143"/>
      <c r="O29" s="123">
        <v>45942</v>
      </c>
      <c r="P29" s="143"/>
    </row>
    <row r="30" spans="2:42" x14ac:dyDescent="0.3">
      <c r="B30" s="133"/>
      <c r="C30" s="74" t="s">
        <v>4</v>
      </c>
      <c r="D30" s="72" t="s">
        <v>5</v>
      </c>
      <c r="E30" s="72" t="s">
        <v>4</v>
      </c>
      <c r="F30" s="72" t="s">
        <v>5</v>
      </c>
      <c r="G30" s="72" t="s">
        <v>4</v>
      </c>
      <c r="H30" s="71" t="s">
        <v>5</v>
      </c>
      <c r="I30" s="72" t="s">
        <v>4</v>
      </c>
      <c r="J30" s="71" t="s">
        <v>5</v>
      </c>
      <c r="K30" s="68" t="s">
        <v>4</v>
      </c>
      <c r="L30" s="71" t="s">
        <v>5</v>
      </c>
      <c r="M30" s="68" t="s">
        <v>4</v>
      </c>
      <c r="N30" s="71" t="s">
        <v>5</v>
      </c>
      <c r="O30" s="68" t="s">
        <v>4</v>
      </c>
      <c r="P30" s="71" t="s">
        <v>5</v>
      </c>
    </row>
    <row r="31" spans="2:42" ht="24.75" customHeight="1" x14ac:dyDescent="0.3">
      <c r="B31" s="6" t="s">
        <v>1</v>
      </c>
      <c r="C31" s="16">
        <v>536</v>
      </c>
      <c r="D31" s="23">
        <v>100</v>
      </c>
      <c r="E31" s="22">
        <v>554</v>
      </c>
      <c r="F31" s="23">
        <v>100</v>
      </c>
      <c r="G31" s="16">
        <v>611</v>
      </c>
      <c r="H31" s="23">
        <v>100</v>
      </c>
      <c r="I31" s="22">
        <v>631</v>
      </c>
      <c r="J31" s="23">
        <v>100</v>
      </c>
      <c r="K31" s="22">
        <v>605</v>
      </c>
      <c r="L31" s="23">
        <v>100</v>
      </c>
      <c r="M31" s="22">
        <v>605</v>
      </c>
      <c r="N31" s="23">
        <v>100</v>
      </c>
      <c r="O31" s="22">
        <v>604</v>
      </c>
      <c r="P31" s="23">
        <v>100</v>
      </c>
      <c r="R31" s="95"/>
      <c r="T31" s="95"/>
      <c r="V31" s="95"/>
      <c r="X31" s="95"/>
      <c r="Z31" s="95"/>
      <c r="AB31" s="95"/>
      <c r="AD31" s="95"/>
      <c r="AF31" s="95"/>
      <c r="AH31" s="95"/>
      <c r="AJ31" s="95"/>
      <c r="AL31" s="95"/>
      <c r="AN31" s="95"/>
      <c r="AP31" s="95"/>
    </row>
    <row r="32" spans="2:42" ht="24.75" customHeight="1" x14ac:dyDescent="0.3">
      <c r="B32" s="87" t="s">
        <v>28</v>
      </c>
      <c r="C32" s="16">
        <v>363</v>
      </c>
      <c r="D32" s="23">
        <f>C32*100/C31</f>
        <v>67.723880597014926</v>
      </c>
      <c r="E32" s="22">
        <v>375</v>
      </c>
      <c r="F32" s="23">
        <f>E32*100/E31</f>
        <v>67.689530685920573</v>
      </c>
      <c r="G32" s="16">
        <v>339</v>
      </c>
      <c r="H32" s="23">
        <f>G32*100/G31</f>
        <v>55.48281505728314</v>
      </c>
      <c r="I32" s="22">
        <v>326</v>
      </c>
      <c r="J32" s="23">
        <f>I32*100/I31</f>
        <v>51.664025356576865</v>
      </c>
      <c r="K32" s="22">
        <v>339</v>
      </c>
      <c r="L32" s="23">
        <f>K32*100/K31</f>
        <v>56.033057851239668</v>
      </c>
      <c r="M32" s="22">
        <v>337</v>
      </c>
      <c r="N32" s="23">
        <f>M32*100/M31</f>
        <v>55.702479338842977</v>
      </c>
      <c r="O32" s="22">
        <v>364</v>
      </c>
      <c r="P32" s="23">
        <f>O32*100/O31</f>
        <v>60.264900662251655</v>
      </c>
      <c r="R32" s="95"/>
      <c r="T32" s="95"/>
      <c r="V32" s="95"/>
      <c r="X32" s="95"/>
      <c r="Z32" s="95"/>
      <c r="AB32" s="95"/>
      <c r="AD32" s="95"/>
      <c r="AF32" s="95"/>
      <c r="AH32" s="95"/>
      <c r="AJ32" s="95"/>
      <c r="AL32" s="95"/>
      <c r="AN32" s="95"/>
      <c r="AP32" s="95"/>
    </row>
    <row r="33" spans="2:42" ht="24.75" customHeight="1" x14ac:dyDescent="0.3">
      <c r="B33" s="87" t="s">
        <v>2</v>
      </c>
      <c r="C33" s="16">
        <v>3</v>
      </c>
      <c r="D33" s="23">
        <f>C33*100/C32</f>
        <v>0.82644628099173556</v>
      </c>
      <c r="E33" s="22">
        <v>1</v>
      </c>
      <c r="F33" s="23">
        <f>E33*100/E32</f>
        <v>0.26666666666666666</v>
      </c>
      <c r="G33" s="16">
        <v>8</v>
      </c>
      <c r="H33" s="23">
        <f>G33*100/G32</f>
        <v>2.359882005899705</v>
      </c>
      <c r="I33" s="22">
        <v>3</v>
      </c>
      <c r="J33" s="23">
        <f>I33*100/I32</f>
        <v>0.92024539877300615</v>
      </c>
      <c r="K33" s="22">
        <v>4</v>
      </c>
      <c r="L33" s="23">
        <f>K33*100/K32</f>
        <v>1.1799410029498525</v>
      </c>
      <c r="M33" s="22">
        <v>1</v>
      </c>
      <c r="N33" s="23">
        <f>M33*100/M32</f>
        <v>0.29673590504451036</v>
      </c>
      <c r="O33" s="22">
        <v>2</v>
      </c>
      <c r="P33" s="23">
        <f>O33*100/O32</f>
        <v>0.5494505494505495</v>
      </c>
      <c r="R33" s="95"/>
      <c r="T33" s="95"/>
      <c r="V33" s="95"/>
      <c r="X33" s="95"/>
      <c r="Z33" s="95"/>
      <c r="AB33" s="95"/>
      <c r="AD33" s="95"/>
      <c r="AF33" s="95"/>
      <c r="AH33" s="95"/>
      <c r="AJ33" s="95"/>
      <c r="AL33" s="95"/>
      <c r="AN33" s="95"/>
      <c r="AP33" s="95"/>
    </row>
    <row r="34" spans="2:42" ht="24.75" customHeight="1" x14ac:dyDescent="0.3">
      <c r="B34" s="87" t="s">
        <v>3</v>
      </c>
      <c r="C34" s="16">
        <v>5</v>
      </c>
      <c r="D34" s="23">
        <f>C34*100/C32</f>
        <v>1.3774104683195592</v>
      </c>
      <c r="E34" s="22">
        <v>3</v>
      </c>
      <c r="F34" s="23">
        <f>E34*100/E32</f>
        <v>0.8</v>
      </c>
      <c r="G34" s="16">
        <v>8</v>
      </c>
      <c r="H34" s="23">
        <f>G34*100/G32</f>
        <v>2.359882005899705</v>
      </c>
      <c r="I34" s="22">
        <v>8</v>
      </c>
      <c r="J34" s="23">
        <f>I34*100/I32</f>
        <v>2.4539877300613497</v>
      </c>
      <c r="K34" s="22">
        <v>6</v>
      </c>
      <c r="L34" s="23">
        <f>K34*100/K32</f>
        <v>1.7699115044247788</v>
      </c>
      <c r="M34" s="22">
        <v>7</v>
      </c>
      <c r="N34" s="23">
        <f>M34*100/M32</f>
        <v>2.0771513353115729</v>
      </c>
      <c r="O34" s="22">
        <v>2</v>
      </c>
      <c r="P34" s="23">
        <f>O34*100/O32</f>
        <v>0.5494505494505495</v>
      </c>
      <c r="R34" s="95"/>
      <c r="T34" s="95"/>
      <c r="V34" s="95"/>
      <c r="X34" s="95"/>
      <c r="Z34" s="95"/>
      <c r="AB34" s="95"/>
      <c r="AD34" s="95"/>
      <c r="AF34" s="95"/>
      <c r="AH34" s="95"/>
      <c r="AJ34" s="95"/>
      <c r="AL34" s="95"/>
      <c r="AN34" s="95"/>
      <c r="AP34" s="95"/>
    </row>
    <row r="35" spans="2:42" ht="24.75" customHeight="1" x14ac:dyDescent="0.3">
      <c r="B35" s="87" t="s">
        <v>7</v>
      </c>
      <c r="C35" s="7"/>
      <c r="D35" s="8"/>
      <c r="E35" s="63">
        <v>3</v>
      </c>
      <c r="F35" s="24">
        <f>E35*100/E32</f>
        <v>0.8</v>
      </c>
      <c r="G35" s="7"/>
      <c r="H35" s="8"/>
      <c r="I35" s="16">
        <v>2</v>
      </c>
      <c r="J35" s="23">
        <f>I35*100/I32</f>
        <v>0.61349693251533743</v>
      </c>
      <c r="K35" s="22">
        <v>2</v>
      </c>
      <c r="L35" s="16">
        <f>K35*100/K32</f>
        <v>0.58997050147492625</v>
      </c>
      <c r="M35" s="7"/>
      <c r="N35" s="8"/>
      <c r="O35" s="7"/>
      <c r="P35" s="8"/>
      <c r="R35" s="95"/>
      <c r="T35" s="95"/>
      <c r="V35" s="95"/>
      <c r="X35" s="95"/>
      <c r="Z35" s="95"/>
      <c r="AB35" s="95"/>
      <c r="AD35" s="95"/>
      <c r="AF35" s="95"/>
      <c r="AH35" s="95"/>
      <c r="AJ35" s="95"/>
      <c r="AL35" s="95"/>
      <c r="AN35" s="95"/>
      <c r="AP35" s="95"/>
    </row>
    <row r="36" spans="2:42" ht="24.75" customHeight="1" x14ac:dyDescent="0.3">
      <c r="B36" s="87" t="s">
        <v>8</v>
      </c>
      <c r="C36" s="7"/>
      <c r="D36" s="8"/>
      <c r="E36" s="63">
        <v>8</v>
      </c>
      <c r="F36" s="24">
        <f>E36*100/E32</f>
        <v>2.1333333333333333</v>
      </c>
      <c r="G36" s="63">
        <v>35</v>
      </c>
      <c r="H36" s="24">
        <f>G36*100/G32</f>
        <v>10.32448377581121</v>
      </c>
      <c r="I36" s="63">
        <v>29</v>
      </c>
      <c r="J36" s="24">
        <f>I36*100/I32</f>
        <v>8.8957055214723919</v>
      </c>
      <c r="K36" s="22">
        <v>37</v>
      </c>
      <c r="L36" s="23">
        <f>K36*100/K32</f>
        <v>10.914454277286136</v>
      </c>
      <c r="M36" s="7"/>
      <c r="N36" s="8"/>
      <c r="O36" s="7"/>
      <c r="P36" s="8"/>
      <c r="R36" s="95"/>
      <c r="T36" s="95"/>
      <c r="V36" s="95"/>
      <c r="X36" s="95"/>
      <c r="Z36" s="95"/>
      <c r="AB36" s="95"/>
      <c r="AD36" s="95"/>
      <c r="AF36" s="95"/>
      <c r="AH36" s="95"/>
      <c r="AJ36" s="95"/>
      <c r="AL36" s="95"/>
      <c r="AN36" s="95"/>
      <c r="AP36" s="95"/>
    </row>
    <row r="37" spans="2:42" ht="24.75" customHeight="1" x14ac:dyDescent="0.3">
      <c r="B37" s="87" t="s">
        <v>187</v>
      </c>
      <c r="C37" s="7"/>
      <c r="D37" s="8"/>
      <c r="E37" s="8"/>
      <c r="F37" s="8"/>
      <c r="G37" s="8"/>
      <c r="H37" s="8"/>
      <c r="I37" s="63">
        <v>18</v>
      </c>
      <c r="J37" s="24">
        <f>I37*100/I32</f>
        <v>5.5214723926380369</v>
      </c>
      <c r="K37" s="9"/>
      <c r="L37" s="8"/>
      <c r="M37" s="7"/>
      <c r="N37" s="8"/>
      <c r="O37" s="7"/>
      <c r="P37" s="8"/>
      <c r="R37" s="95"/>
      <c r="T37" s="95"/>
      <c r="V37" s="95"/>
      <c r="X37" s="95"/>
      <c r="Z37" s="95"/>
      <c r="AB37" s="95"/>
      <c r="AD37" s="95"/>
      <c r="AF37" s="95"/>
      <c r="AH37" s="95"/>
      <c r="AJ37" s="95"/>
      <c r="AL37" s="95"/>
      <c r="AN37" s="95"/>
      <c r="AP37" s="95"/>
    </row>
    <row r="38" spans="2:42" ht="24.75" customHeight="1" x14ac:dyDescent="0.3">
      <c r="B38" s="87" t="s">
        <v>11</v>
      </c>
      <c r="C38" s="7"/>
      <c r="D38" s="8"/>
      <c r="E38" s="8"/>
      <c r="F38" s="8"/>
      <c r="G38" s="8"/>
      <c r="H38" s="8"/>
      <c r="I38" s="8"/>
      <c r="J38" s="8"/>
      <c r="K38" s="9"/>
      <c r="L38" s="8"/>
      <c r="M38" s="16">
        <v>5</v>
      </c>
      <c r="N38" s="23">
        <f>M38*100/M32</f>
        <v>1.4836795252225519</v>
      </c>
      <c r="O38" s="7"/>
      <c r="P38" s="7"/>
      <c r="R38" s="95"/>
      <c r="T38" s="95"/>
      <c r="V38" s="95"/>
      <c r="X38" s="95"/>
      <c r="Z38" s="95"/>
      <c r="AB38" s="95"/>
      <c r="AD38" s="95"/>
      <c r="AF38" s="95"/>
      <c r="AH38" s="95"/>
      <c r="AJ38" s="95"/>
      <c r="AL38" s="95"/>
      <c r="AN38" s="95"/>
      <c r="AP38" s="95"/>
    </row>
    <row r="39" spans="2:42" ht="24.75" customHeight="1" x14ac:dyDescent="0.3">
      <c r="B39" s="87" t="s">
        <v>12</v>
      </c>
      <c r="C39" s="8"/>
      <c r="D39" s="7"/>
      <c r="E39" s="7"/>
      <c r="F39" s="8"/>
      <c r="G39" s="7"/>
      <c r="H39" s="8"/>
      <c r="I39" s="7"/>
      <c r="J39" s="7"/>
      <c r="K39" s="8"/>
      <c r="L39" s="7"/>
      <c r="M39" s="22">
        <v>13</v>
      </c>
      <c r="N39" s="23">
        <f>M39*100/M32</f>
        <v>3.857566765578635</v>
      </c>
      <c r="O39" s="22">
        <v>34</v>
      </c>
      <c r="P39" s="23">
        <f>O39*100/O32</f>
        <v>9.3406593406593412</v>
      </c>
      <c r="R39" s="95"/>
      <c r="T39" s="95"/>
      <c r="V39" s="95"/>
      <c r="X39" s="95"/>
      <c r="Z39" s="95"/>
      <c r="AB39" s="95"/>
      <c r="AD39" s="95"/>
      <c r="AF39" s="95"/>
      <c r="AH39" s="95"/>
      <c r="AJ39" s="95"/>
      <c r="AL39" s="95"/>
      <c r="AN39" s="95"/>
      <c r="AP39" s="95"/>
    </row>
    <row r="40" spans="2:42" ht="24.75" customHeight="1" x14ac:dyDescent="0.3">
      <c r="B40" s="87" t="s">
        <v>13</v>
      </c>
      <c r="C40" s="8"/>
      <c r="D40" s="7"/>
      <c r="E40" s="7"/>
      <c r="F40" s="8"/>
      <c r="G40" s="63">
        <v>33</v>
      </c>
      <c r="H40" s="24">
        <f>G40*100/G32</f>
        <v>9.7345132743362832</v>
      </c>
      <c r="I40" s="7"/>
      <c r="J40" s="8"/>
      <c r="K40" s="16">
        <v>3</v>
      </c>
      <c r="L40" s="16">
        <f>K40*100/K32</f>
        <v>0.88495575221238942</v>
      </c>
      <c r="M40" s="8"/>
      <c r="N40" s="7"/>
      <c r="O40" s="8"/>
      <c r="P40" s="7"/>
      <c r="R40" s="95"/>
      <c r="T40" s="95"/>
      <c r="V40" s="95"/>
      <c r="X40" s="95"/>
      <c r="Z40" s="95"/>
      <c r="AB40" s="95"/>
      <c r="AD40" s="95"/>
      <c r="AF40" s="95"/>
      <c r="AH40" s="95"/>
      <c r="AJ40" s="95"/>
      <c r="AL40" s="95"/>
      <c r="AN40" s="95"/>
      <c r="AP40" s="95"/>
    </row>
    <row r="41" spans="2:42" ht="24.75" customHeight="1" x14ac:dyDescent="0.3">
      <c r="B41" s="87" t="s">
        <v>15</v>
      </c>
      <c r="C41" s="8"/>
      <c r="D41" s="7"/>
      <c r="E41" s="63">
        <v>2</v>
      </c>
      <c r="F41" s="24">
        <f>E41*100/E32</f>
        <v>0.53333333333333333</v>
      </c>
      <c r="G41" s="63">
        <v>8</v>
      </c>
      <c r="H41" s="24">
        <f>G41*100/G32</f>
        <v>2.359882005899705</v>
      </c>
      <c r="I41" s="63">
        <v>5</v>
      </c>
      <c r="J41" s="24">
        <f>I41*100/I32</f>
        <v>1.5337423312883436</v>
      </c>
      <c r="K41" s="22">
        <v>0</v>
      </c>
      <c r="L41" s="23">
        <f>K41*100/K32</f>
        <v>0</v>
      </c>
      <c r="M41" s="22">
        <v>1</v>
      </c>
      <c r="N41" s="23">
        <f>M41*100/M32</f>
        <v>0.29673590504451036</v>
      </c>
      <c r="O41" s="22">
        <v>4</v>
      </c>
      <c r="P41" s="23">
        <f>O41*100/O32</f>
        <v>1.098901098901099</v>
      </c>
      <c r="R41" s="95"/>
      <c r="T41" s="95"/>
      <c r="V41" s="95"/>
      <c r="X41" s="95"/>
      <c r="Z41" s="95"/>
      <c r="AB41" s="95"/>
      <c r="AD41" s="95"/>
      <c r="AF41" s="95"/>
      <c r="AH41" s="95"/>
      <c r="AJ41" s="95"/>
      <c r="AL41" s="95"/>
      <c r="AN41" s="95"/>
      <c r="AP41" s="95"/>
    </row>
    <row r="42" spans="2:42" ht="24.75" customHeight="1" x14ac:dyDescent="0.3">
      <c r="B42" s="87" t="s">
        <v>19</v>
      </c>
      <c r="C42" s="16">
        <v>229</v>
      </c>
      <c r="D42" s="23">
        <f>C42*100/C32</f>
        <v>63.085399449035812</v>
      </c>
      <c r="E42" s="63">
        <v>197</v>
      </c>
      <c r="F42" s="24">
        <f>E42*100/E32</f>
        <v>52.533333333333331</v>
      </c>
      <c r="G42" s="22">
        <v>190</v>
      </c>
      <c r="H42" s="23">
        <f>G42*100/G32</f>
        <v>56.047197640117993</v>
      </c>
      <c r="I42" s="22">
        <v>163</v>
      </c>
      <c r="J42" s="23">
        <f>I42*100/I32</f>
        <v>50</v>
      </c>
      <c r="K42" s="22">
        <v>176</v>
      </c>
      <c r="L42" s="23">
        <f>K42*100/K32</f>
        <v>51.91740412979351</v>
      </c>
      <c r="M42" s="7"/>
      <c r="N42" s="8"/>
      <c r="O42" s="7"/>
      <c r="P42" s="8"/>
      <c r="R42" s="95"/>
      <c r="T42" s="95"/>
      <c r="V42" s="95"/>
      <c r="X42" s="95"/>
      <c r="Z42" s="95"/>
      <c r="AB42" s="95"/>
      <c r="AD42" s="95"/>
      <c r="AF42" s="95"/>
      <c r="AH42" s="95"/>
      <c r="AJ42" s="95"/>
      <c r="AL42" s="95"/>
      <c r="AN42" s="95"/>
      <c r="AP42" s="95"/>
    </row>
    <row r="43" spans="2:42" ht="24.75" customHeight="1" x14ac:dyDescent="0.3">
      <c r="B43" s="88" t="s">
        <v>47</v>
      </c>
      <c r="C43" s="7"/>
      <c r="D43" s="7"/>
      <c r="E43" s="8"/>
      <c r="F43" s="7"/>
      <c r="G43" s="7"/>
      <c r="H43" s="8"/>
      <c r="I43" s="7"/>
      <c r="J43" s="7"/>
      <c r="K43" s="8"/>
      <c r="L43" s="7"/>
      <c r="M43" s="22">
        <v>184</v>
      </c>
      <c r="N43" s="23">
        <f>M43*100/M32</f>
        <v>54.59940652818991</v>
      </c>
      <c r="O43" s="22">
        <v>195</v>
      </c>
      <c r="P43" s="23">
        <f>O43*100/O32</f>
        <v>53.571428571428569</v>
      </c>
      <c r="R43" s="95"/>
      <c r="T43" s="95"/>
      <c r="V43" s="95"/>
      <c r="X43" s="95"/>
      <c r="Z43" s="95"/>
      <c r="AB43" s="95"/>
      <c r="AD43" s="95"/>
      <c r="AF43" s="95"/>
      <c r="AH43" s="95"/>
      <c r="AJ43" s="95"/>
      <c r="AL43" s="95"/>
      <c r="AN43" s="95"/>
      <c r="AP43" s="95"/>
    </row>
    <row r="44" spans="2:42" ht="24.75" customHeight="1" x14ac:dyDescent="0.3">
      <c r="B44" s="87" t="s">
        <v>20</v>
      </c>
      <c r="C44" s="7"/>
      <c r="D44" s="8"/>
      <c r="E44" s="63">
        <v>161</v>
      </c>
      <c r="F44" s="24">
        <f>E44*100/E32</f>
        <v>42.93333333333333</v>
      </c>
      <c r="G44" s="63">
        <v>57</v>
      </c>
      <c r="H44" s="24">
        <f>G44*100/G32</f>
        <v>16.814159292035399</v>
      </c>
      <c r="I44" s="63">
        <v>68</v>
      </c>
      <c r="J44" s="24">
        <f>I44*100/I32</f>
        <v>20.858895705521473</v>
      </c>
      <c r="K44" s="22">
        <v>110</v>
      </c>
      <c r="L44" s="23">
        <f>K44*100/K32</f>
        <v>32.448377581120944</v>
      </c>
      <c r="M44" s="22">
        <v>123</v>
      </c>
      <c r="N44" s="23">
        <f>M44*100/M32</f>
        <v>36.498516320474778</v>
      </c>
      <c r="O44" s="22">
        <v>127</v>
      </c>
      <c r="P44" s="23">
        <f>O44*100/O32</f>
        <v>34.890109890109891</v>
      </c>
      <c r="R44" s="95"/>
      <c r="T44" s="95"/>
      <c r="V44" s="95"/>
      <c r="X44" s="95"/>
      <c r="Z44" s="95"/>
      <c r="AB44" s="95"/>
      <c r="AD44" s="95"/>
      <c r="AF44" s="95"/>
      <c r="AH44" s="95"/>
      <c r="AJ44" s="95"/>
      <c r="AL44" s="95"/>
      <c r="AN44" s="95"/>
      <c r="AP44" s="95"/>
    </row>
    <row r="45" spans="2:42" ht="24.75" customHeight="1" x14ac:dyDescent="0.3">
      <c r="B45" s="87" t="s">
        <v>52</v>
      </c>
      <c r="C45" s="25">
        <v>119</v>
      </c>
      <c r="D45" s="24">
        <f>C45*100/C32</f>
        <v>32.782369146005507</v>
      </c>
      <c r="E45" s="7"/>
      <c r="F45" s="8"/>
      <c r="G45" s="7"/>
      <c r="H45" s="7"/>
      <c r="I45" s="8"/>
      <c r="J45" s="7"/>
      <c r="K45" s="7"/>
      <c r="L45" s="8"/>
      <c r="M45" s="7"/>
      <c r="N45" s="7"/>
      <c r="O45" s="7"/>
      <c r="P45" s="7"/>
      <c r="R45" s="95"/>
      <c r="T45" s="95"/>
      <c r="V45" s="95"/>
      <c r="X45" s="95"/>
      <c r="Z45" s="95"/>
      <c r="AB45" s="95"/>
      <c r="AD45" s="95"/>
      <c r="AF45" s="95"/>
      <c r="AH45" s="95"/>
      <c r="AJ45" s="95"/>
      <c r="AL45" s="95"/>
      <c r="AN45" s="95"/>
      <c r="AP45" s="95"/>
    </row>
    <row r="46" spans="2:42" ht="24.75" customHeight="1" x14ac:dyDescent="0.3">
      <c r="B46" s="87" t="s">
        <v>22</v>
      </c>
      <c r="C46" s="7"/>
      <c r="D46" s="8"/>
      <c r="E46" s="7"/>
      <c r="F46" s="7"/>
      <c r="G46" s="8"/>
      <c r="H46" s="7"/>
      <c r="I46" s="22">
        <v>30</v>
      </c>
      <c r="J46" s="23">
        <f>I46*100/I32</f>
        <v>9.2024539877300615</v>
      </c>
      <c r="K46" s="22">
        <v>1</v>
      </c>
      <c r="L46" s="23">
        <f>K46*100/K32</f>
        <v>0.29498525073746312</v>
      </c>
      <c r="M46" s="22">
        <v>2</v>
      </c>
      <c r="N46" s="23">
        <f>M46*100/M32</f>
        <v>0.59347181008902072</v>
      </c>
      <c r="O46" s="7"/>
      <c r="P46" s="7"/>
      <c r="R46" s="95"/>
      <c r="T46" s="95"/>
      <c r="V46" s="95"/>
      <c r="X46" s="95"/>
      <c r="Z46" s="95"/>
      <c r="AB46" s="95"/>
      <c r="AD46" s="95"/>
      <c r="AF46" s="95"/>
      <c r="AH46" s="95"/>
      <c r="AJ46" s="95"/>
      <c r="AL46" s="95"/>
      <c r="AN46" s="95"/>
      <c r="AP46" s="95"/>
    </row>
    <row r="47" spans="2:42" ht="24.75" customHeight="1" x14ac:dyDescent="0.3">
      <c r="B47" s="6" t="s">
        <v>23</v>
      </c>
      <c r="C47" s="7"/>
      <c r="D47" s="8"/>
      <c r="E47" s="7"/>
      <c r="F47" s="7"/>
      <c r="G47" s="8"/>
      <c r="H47" s="7"/>
      <c r="I47" s="7"/>
      <c r="J47" s="7"/>
      <c r="K47" s="7"/>
      <c r="L47" s="7"/>
      <c r="M47" s="22">
        <v>1</v>
      </c>
      <c r="N47" s="23">
        <f>M47*100/M32</f>
        <v>0.29673590504451036</v>
      </c>
      <c r="O47" s="7"/>
      <c r="P47" s="7"/>
      <c r="R47" s="95"/>
      <c r="T47" s="95"/>
      <c r="V47" s="95"/>
      <c r="X47" s="95"/>
      <c r="Z47" s="95"/>
      <c r="AB47" s="95"/>
      <c r="AD47" s="95"/>
      <c r="AF47" s="95"/>
      <c r="AH47" s="95"/>
      <c r="AJ47" s="95"/>
      <c r="AL47" s="95"/>
      <c r="AN47" s="95"/>
      <c r="AP47" s="95"/>
    </row>
    <row r="48" spans="2:42" ht="24.75" customHeight="1" x14ac:dyDescent="0.3">
      <c r="B48" s="6" t="s">
        <v>24</v>
      </c>
      <c r="C48" s="25">
        <v>7</v>
      </c>
      <c r="D48" s="24">
        <f>C48*100/C32</f>
        <v>1.9283746556473829</v>
      </c>
      <c r="E48" s="7"/>
      <c r="F48" s="8"/>
      <c r="G48" s="7"/>
      <c r="H48" s="7"/>
      <c r="I48" s="8"/>
      <c r="J48" s="7"/>
      <c r="K48" s="7"/>
      <c r="L48" s="8"/>
      <c r="M48" s="7"/>
      <c r="N48" s="7"/>
      <c r="O48" s="7"/>
      <c r="P48" s="7"/>
      <c r="R48" s="95"/>
      <c r="T48" s="95"/>
      <c r="V48" s="95"/>
      <c r="X48" s="95"/>
      <c r="Z48" s="95"/>
      <c r="AB48" s="95"/>
      <c r="AD48" s="95"/>
      <c r="AF48" s="95"/>
      <c r="AH48" s="95"/>
      <c r="AJ48" s="95"/>
      <c r="AL48" s="95"/>
      <c r="AN48" s="95"/>
      <c r="AP48" s="95"/>
    </row>
    <row r="49" spans="2:42" ht="3.75" customHeight="1" x14ac:dyDescent="0.3">
      <c r="B49" s="13"/>
      <c r="C49" s="14"/>
      <c r="D49" s="14"/>
      <c r="E49" s="14"/>
      <c r="F49" s="14"/>
      <c r="G49" s="14"/>
      <c r="H49" s="14"/>
      <c r="I49" s="14"/>
      <c r="J49" s="14"/>
      <c r="K49" s="14"/>
      <c r="L49" s="14"/>
      <c r="M49" s="14"/>
      <c r="N49" s="14"/>
      <c r="O49" s="14"/>
      <c r="P49" s="14"/>
    </row>
    <row r="50" spans="2:42" ht="14.25" customHeight="1" x14ac:dyDescent="0.3">
      <c r="B50" s="6" t="s">
        <v>438</v>
      </c>
    </row>
    <row r="51" spans="2:42" ht="14.25" customHeight="1" x14ac:dyDescent="0.3">
      <c r="C51" s="19"/>
      <c r="E51" s="19"/>
      <c r="G51" s="19"/>
      <c r="I51" s="19"/>
      <c r="K51" s="19"/>
      <c r="M51" s="19"/>
      <c r="O51" s="19"/>
    </row>
    <row r="52" spans="2:42" ht="30" customHeight="1" x14ac:dyDescent="0.3">
      <c r="B52" s="115" t="s">
        <v>412</v>
      </c>
      <c r="C52" s="115"/>
      <c r="D52" s="115"/>
      <c r="E52" s="115"/>
      <c r="F52" s="115"/>
      <c r="G52" s="115"/>
      <c r="H52" s="115"/>
      <c r="I52" s="115"/>
      <c r="J52" s="115"/>
      <c r="K52" s="115"/>
      <c r="L52" s="115"/>
      <c r="M52" s="115"/>
      <c r="N52" s="115"/>
      <c r="O52" s="115"/>
      <c r="P52" s="115"/>
    </row>
    <row r="53" spans="2:42" x14ac:dyDescent="0.3">
      <c r="B53" s="15" t="s">
        <v>27</v>
      </c>
      <c r="C53" s="125">
        <v>2001</v>
      </c>
      <c r="D53" s="126"/>
      <c r="E53" s="129">
        <v>2005</v>
      </c>
      <c r="F53" s="130"/>
      <c r="G53" s="125">
        <v>2009</v>
      </c>
      <c r="H53" s="126"/>
      <c r="I53" s="129">
        <v>2013</v>
      </c>
      <c r="J53" s="126"/>
      <c r="K53" s="129">
        <v>2017</v>
      </c>
      <c r="L53" s="126"/>
      <c r="M53" s="125">
        <v>2021</v>
      </c>
      <c r="N53" s="130"/>
      <c r="O53" s="125">
        <v>2025</v>
      </c>
      <c r="P53" s="130"/>
    </row>
    <row r="54" spans="2:42" ht="15" customHeight="1" x14ac:dyDescent="0.3">
      <c r="B54" s="134" t="s">
        <v>0</v>
      </c>
      <c r="C54" s="132">
        <v>44911</v>
      </c>
      <c r="D54" s="128"/>
      <c r="E54" s="119">
        <v>44843</v>
      </c>
      <c r="F54" s="118"/>
      <c r="G54" s="137">
        <v>44845</v>
      </c>
      <c r="H54" s="127"/>
      <c r="I54" s="135">
        <v>44833</v>
      </c>
      <c r="J54" s="128"/>
      <c r="K54" s="135">
        <v>44835</v>
      </c>
      <c r="L54" s="128"/>
      <c r="M54" s="123">
        <v>44830</v>
      </c>
      <c r="N54" s="143"/>
      <c r="O54" s="123">
        <v>45942</v>
      </c>
      <c r="P54" s="143"/>
    </row>
    <row r="55" spans="2:42" x14ac:dyDescent="0.3">
      <c r="B55" s="133"/>
      <c r="C55" s="74" t="s">
        <v>4</v>
      </c>
      <c r="D55" s="72" t="s">
        <v>5</v>
      </c>
      <c r="E55" s="72" t="s">
        <v>4</v>
      </c>
      <c r="F55" s="72" t="s">
        <v>5</v>
      </c>
      <c r="G55" s="71" t="s">
        <v>4</v>
      </c>
      <c r="H55" s="71" t="s">
        <v>5</v>
      </c>
      <c r="I55" s="72" t="s">
        <v>4</v>
      </c>
      <c r="J55" s="71" t="s">
        <v>5</v>
      </c>
      <c r="K55" s="68" t="s">
        <v>4</v>
      </c>
      <c r="L55" s="71" t="s">
        <v>5</v>
      </c>
      <c r="M55" s="68" t="s">
        <v>4</v>
      </c>
      <c r="N55" s="71" t="s">
        <v>5</v>
      </c>
      <c r="O55" s="68" t="s">
        <v>4</v>
      </c>
      <c r="P55" s="71" t="s">
        <v>5</v>
      </c>
    </row>
    <row r="56" spans="2:42" ht="24.75" customHeight="1" x14ac:dyDescent="0.3">
      <c r="B56" s="6" t="s">
        <v>1</v>
      </c>
      <c r="C56" s="16">
        <v>3660</v>
      </c>
      <c r="D56" s="23">
        <v>100</v>
      </c>
      <c r="E56" s="16">
        <v>4086</v>
      </c>
      <c r="F56" s="23">
        <v>100</v>
      </c>
      <c r="G56" s="16">
        <v>4686</v>
      </c>
      <c r="H56" s="23">
        <v>100</v>
      </c>
      <c r="I56" s="16">
        <v>4858</v>
      </c>
      <c r="J56" s="23">
        <v>100</v>
      </c>
      <c r="K56" s="16">
        <v>4819</v>
      </c>
      <c r="L56" s="23">
        <v>100</v>
      </c>
      <c r="M56" s="16">
        <v>4962</v>
      </c>
      <c r="N56" s="23">
        <v>100</v>
      </c>
      <c r="O56" s="16">
        <v>4931</v>
      </c>
      <c r="P56" s="23">
        <v>100</v>
      </c>
      <c r="R56" s="95"/>
      <c r="T56" s="95"/>
      <c r="V56" s="95"/>
      <c r="X56" s="95"/>
      <c r="Z56" s="95"/>
      <c r="AB56" s="95"/>
      <c r="AD56" s="95"/>
      <c r="AF56" s="95"/>
      <c r="AH56" s="95"/>
      <c r="AJ56" s="95"/>
      <c r="AL56" s="95"/>
      <c r="AN56" s="95"/>
      <c r="AP56" s="95"/>
    </row>
    <row r="57" spans="2:42" ht="24.75" customHeight="1" x14ac:dyDescent="0.3">
      <c r="B57" s="87" t="s">
        <v>28</v>
      </c>
      <c r="C57" s="16">
        <v>2469</v>
      </c>
      <c r="D57" s="23">
        <f>C57*100/C56</f>
        <v>67.459016393442624</v>
      </c>
      <c r="E57" s="16">
        <v>2864</v>
      </c>
      <c r="F57" s="23">
        <f>E57*100/E56</f>
        <v>70.093000489476267</v>
      </c>
      <c r="G57" s="16">
        <v>2726</v>
      </c>
      <c r="H57" s="23">
        <f>G57*100/G56</f>
        <v>58.173282116944087</v>
      </c>
      <c r="I57" s="16">
        <v>2623</v>
      </c>
      <c r="J57" s="23">
        <f>I57*100/I56</f>
        <v>53.993412927130507</v>
      </c>
      <c r="K57" s="16">
        <v>2586</v>
      </c>
      <c r="L57" s="23">
        <f>K57*100/K56</f>
        <v>53.662585598671924</v>
      </c>
      <c r="M57" s="16">
        <v>2772</v>
      </c>
      <c r="N57" s="23">
        <f>M57*100/M56</f>
        <v>55.864570737605803</v>
      </c>
      <c r="O57" s="16">
        <v>2815</v>
      </c>
      <c r="P57" s="23">
        <f>O57*100/O56</f>
        <v>57.087811802879742</v>
      </c>
      <c r="R57" s="95"/>
      <c r="T57" s="95"/>
      <c r="V57" s="95"/>
      <c r="X57" s="95"/>
      <c r="Z57" s="95"/>
      <c r="AB57" s="95"/>
      <c r="AD57" s="95"/>
      <c r="AF57" s="95"/>
      <c r="AH57" s="95"/>
      <c r="AJ57" s="95"/>
      <c r="AL57" s="95"/>
      <c r="AN57" s="95"/>
      <c r="AP57" s="95"/>
    </row>
    <row r="58" spans="2:42" ht="24.75" customHeight="1" x14ac:dyDescent="0.3">
      <c r="B58" s="87" t="s">
        <v>2</v>
      </c>
      <c r="C58" s="16">
        <v>26</v>
      </c>
      <c r="D58" s="23">
        <f>C58*100/C57</f>
        <v>1.0530579181855002</v>
      </c>
      <c r="E58" s="16">
        <v>23</v>
      </c>
      <c r="F58" s="23">
        <f>E58*100/E57</f>
        <v>0.80307262569832405</v>
      </c>
      <c r="G58" s="16">
        <v>20</v>
      </c>
      <c r="H58" s="23">
        <f>G58*100/G57</f>
        <v>0.73367571533382248</v>
      </c>
      <c r="I58" s="16">
        <v>23</v>
      </c>
      <c r="J58" s="23">
        <f>I58*100/I57</f>
        <v>0.87685855890202058</v>
      </c>
      <c r="K58" s="16">
        <v>17</v>
      </c>
      <c r="L58" s="23">
        <f>K58*100/K57</f>
        <v>0.65738592420726993</v>
      </c>
      <c r="M58" s="16">
        <v>16</v>
      </c>
      <c r="N58" s="23">
        <f>M58*100/M57</f>
        <v>0.57720057720057716</v>
      </c>
      <c r="O58" s="16">
        <v>21</v>
      </c>
      <c r="P58" s="23">
        <f>O58*100/O57</f>
        <v>0.74600355239786853</v>
      </c>
      <c r="R58" s="95"/>
      <c r="T58" s="95"/>
      <c r="V58" s="95"/>
      <c r="X58" s="95"/>
      <c r="Z58" s="95"/>
      <c r="AB58" s="95"/>
      <c r="AD58" s="95"/>
      <c r="AF58" s="95"/>
      <c r="AH58" s="95"/>
      <c r="AJ58" s="95"/>
      <c r="AL58" s="95"/>
      <c r="AN58" s="95"/>
      <c r="AP58" s="95"/>
    </row>
    <row r="59" spans="2:42" ht="24.75" customHeight="1" x14ac:dyDescent="0.3">
      <c r="B59" s="87" t="s">
        <v>3</v>
      </c>
      <c r="C59" s="16">
        <v>49</v>
      </c>
      <c r="D59" s="23">
        <f>C59*100/C57</f>
        <v>1.9846091535034427</v>
      </c>
      <c r="E59" s="16">
        <v>24</v>
      </c>
      <c r="F59" s="23">
        <f>E59*100/E57</f>
        <v>0.83798882681564246</v>
      </c>
      <c r="G59" s="16">
        <v>45</v>
      </c>
      <c r="H59" s="23">
        <f>G59*100/G57</f>
        <v>1.6507703595011005</v>
      </c>
      <c r="I59" s="16">
        <v>70</v>
      </c>
      <c r="J59" s="23">
        <f>I59*100/I57</f>
        <v>2.6686999618757148</v>
      </c>
      <c r="K59" s="16">
        <v>58</v>
      </c>
      <c r="L59" s="23">
        <f>K59*100/K57</f>
        <v>2.2428460943542152</v>
      </c>
      <c r="M59" s="22">
        <v>55</v>
      </c>
      <c r="N59" s="23">
        <f>M59*100/M57</f>
        <v>1.9841269841269842</v>
      </c>
      <c r="O59" s="22">
        <v>35</v>
      </c>
      <c r="P59" s="23">
        <f>O59*100/O57</f>
        <v>1.2433392539964476</v>
      </c>
      <c r="R59" s="95"/>
      <c r="T59" s="95"/>
      <c r="V59" s="95"/>
      <c r="X59" s="95"/>
      <c r="Z59" s="95"/>
      <c r="AB59" s="95"/>
      <c r="AD59" s="95"/>
      <c r="AF59" s="95"/>
      <c r="AH59" s="95"/>
      <c r="AJ59" s="95"/>
      <c r="AL59" s="95"/>
      <c r="AN59" s="95"/>
      <c r="AP59" s="95"/>
    </row>
    <row r="60" spans="2:42" ht="24.75" customHeight="1" x14ac:dyDescent="0.3">
      <c r="B60" s="87" t="s">
        <v>7</v>
      </c>
      <c r="C60" s="7"/>
      <c r="D60" s="8"/>
      <c r="E60" s="25">
        <v>48</v>
      </c>
      <c r="F60" s="24">
        <f>E60*100/E57</f>
        <v>1.6759776536312849</v>
      </c>
      <c r="G60" s="16">
        <v>88</v>
      </c>
      <c r="H60" s="24">
        <f>G60*100/G57</f>
        <v>3.2281731474688189</v>
      </c>
      <c r="I60" s="25">
        <v>66</v>
      </c>
      <c r="J60" s="24">
        <f>I60*100/I57</f>
        <v>2.5162028211971026</v>
      </c>
      <c r="K60" s="16">
        <v>92</v>
      </c>
      <c r="L60" s="23">
        <f>K60*100/K57</f>
        <v>3.5576179427687546</v>
      </c>
      <c r="M60" s="7"/>
      <c r="N60" s="8"/>
      <c r="O60" s="7"/>
      <c r="P60" s="8"/>
      <c r="R60" s="95"/>
      <c r="T60" s="95"/>
      <c r="V60" s="95"/>
      <c r="X60" s="95"/>
      <c r="Z60" s="95"/>
      <c r="AB60" s="95"/>
      <c r="AD60" s="95"/>
      <c r="AF60" s="95"/>
      <c r="AH60" s="95"/>
      <c r="AJ60" s="95"/>
      <c r="AL60" s="95"/>
      <c r="AN60" s="95"/>
      <c r="AP60" s="95"/>
    </row>
    <row r="61" spans="2:42" ht="24.75" customHeight="1" x14ac:dyDescent="0.3">
      <c r="B61" s="87" t="s">
        <v>8</v>
      </c>
      <c r="C61" s="7"/>
      <c r="D61" s="8"/>
      <c r="E61" s="25">
        <v>60</v>
      </c>
      <c r="F61" s="24">
        <f>E61*100/E57</f>
        <v>2.0949720670391061</v>
      </c>
      <c r="G61" s="16">
        <v>135</v>
      </c>
      <c r="H61" s="24">
        <f>G61*100/G57</f>
        <v>4.9523110785033015</v>
      </c>
      <c r="I61" s="25">
        <v>198</v>
      </c>
      <c r="J61" s="24">
        <f>I61*100/I57</f>
        <v>7.5486084635913073</v>
      </c>
      <c r="K61" s="16">
        <v>394</v>
      </c>
      <c r="L61" s="23">
        <f>K61*100/K57</f>
        <v>15.235885537509667</v>
      </c>
      <c r="M61" s="7"/>
      <c r="N61" s="8"/>
      <c r="O61" s="7"/>
      <c r="P61" s="8"/>
      <c r="R61" s="95"/>
      <c r="T61" s="95"/>
      <c r="V61" s="95"/>
      <c r="X61" s="95"/>
      <c r="Z61" s="95"/>
      <c r="AB61" s="95"/>
      <c r="AD61" s="95"/>
      <c r="AF61" s="95"/>
      <c r="AH61" s="95"/>
      <c r="AJ61" s="95"/>
      <c r="AL61" s="95"/>
      <c r="AN61" s="95"/>
      <c r="AP61" s="95"/>
    </row>
    <row r="62" spans="2:42" ht="24.75" customHeight="1" x14ac:dyDescent="0.3">
      <c r="B62" s="87" t="s">
        <v>187</v>
      </c>
      <c r="C62" s="7"/>
      <c r="D62" s="8"/>
      <c r="E62" s="7"/>
      <c r="F62" s="8"/>
      <c r="G62" s="8"/>
      <c r="H62" s="8"/>
      <c r="I62" s="16">
        <v>160</v>
      </c>
      <c r="J62" s="23">
        <f>I62*100/I57</f>
        <v>6.0998856271444915</v>
      </c>
      <c r="K62" s="7"/>
      <c r="L62" s="8"/>
      <c r="M62" s="7"/>
      <c r="N62" s="8"/>
      <c r="O62" s="7"/>
      <c r="P62" s="8"/>
      <c r="R62" s="95"/>
      <c r="T62" s="95"/>
      <c r="V62" s="95"/>
      <c r="X62" s="95"/>
      <c r="Z62" s="95"/>
      <c r="AB62" s="95"/>
      <c r="AD62" s="95"/>
      <c r="AF62" s="95"/>
      <c r="AH62" s="95"/>
      <c r="AJ62" s="95"/>
      <c r="AL62" s="95"/>
      <c r="AN62" s="95"/>
      <c r="AP62" s="95"/>
    </row>
    <row r="63" spans="2:42" ht="24.75" customHeight="1" x14ac:dyDescent="0.3">
      <c r="B63" s="87" t="s">
        <v>11</v>
      </c>
      <c r="C63" s="7"/>
      <c r="D63" s="8"/>
      <c r="E63" s="7"/>
      <c r="F63" s="8"/>
      <c r="G63" s="8"/>
      <c r="H63" s="8"/>
      <c r="I63" s="8"/>
      <c r="J63" s="8"/>
      <c r="K63" s="7"/>
      <c r="L63" s="8"/>
      <c r="M63" s="16">
        <v>54</v>
      </c>
      <c r="N63" s="23">
        <f>M63*100/M57</f>
        <v>1.948051948051948</v>
      </c>
      <c r="O63" s="8"/>
      <c r="P63" s="8"/>
      <c r="R63" s="95"/>
      <c r="T63" s="95"/>
      <c r="V63" s="95"/>
      <c r="X63" s="95"/>
      <c r="Z63" s="95"/>
      <c r="AB63" s="95"/>
      <c r="AD63" s="95"/>
      <c r="AF63" s="95"/>
      <c r="AH63" s="95"/>
      <c r="AJ63" s="95"/>
      <c r="AL63" s="95"/>
      <c r="AN63" s="95"/>
      <c r="AP63" s="95"/>
    </row>
    <row r="64" spans="2:42" ht="24.75" customHeight="1" x14ac:dyDescent="0.3">
      <c r="B64" s="87" t="s">
        <v>12</v>
      </c>
      <c r="C64" s="7"/>
      <c r="D64" s="8"/>
      <c r="E64" s="7"/>
      <c r="F64" s="8"/>
      <c r="G64" s="8"/>
      <c r="H64" s="8"/>
      <c r="I64" s="7"/>
      <c r="J64" s="8"/>
      <c r="K64" s="7"/>
      <c r="L64" s="8"/>
      <c r="M64" s="16">
        <v>149</v>
      </c>
      <c r="N64" s="23">
        <f>M64*100/M57</f>
        <v>5.3751803751803751</v>
      </c>
      <c r="O64" s="16">
        <v>185</v>
      </c>
      <c r="P64" s="23">
        <f>O64*100/O57</f>
        <v>6.571936056838366</v>
      </c>
      <c r="R64" s="95"/>
      <c r="T64" s="95"/>
      <c r="V64" s="95"/>
      <c r="X64" s="95"/>
      <c r="Z64" s="95"/>
      <c r="AB64" s="95"/>
      <c r="AD64" s="95"/>
      <c r="AF64" s="95"/>
      <c r="AH64" s="95"/>
      <c r="AJ64" s="95"/>
      <c r="AL64" s="95"/>
      <c r="AN64" s="95"/>
      <c r="AP64" s="95"/>
    </row>
    <row r="65" spans="2:42" ht="24.75" customHeight="1" x14ac:dyDescent="0.3">
      <c r="B65" s="87" t="s">
        <v>13</v>
      </c>
      <c r="C65" s="7"/>
      <c r="D65" s="8"/>
      <c r="E65" s="7"/>
      <c r="F65" s="8"/>
      <c r="G65" s="8"/>
      <c r="H65" s="8"/>
      <c r="I65" s="7"/>
      <c r="J65" s="8"/>
      <c r="K65" s="16">
        <v>28</v>
      </c>
      <c r="L65" s="23">
        <f>K65*100/K57</f>
        <v>1.082753286929621</v>
      </c>
      <c r="M65" s="7"/>
      <c r="N65" s="8"/>
      <c r="O65" s="7"/>
      <c r="P65" s="8"/>
      <c r="R65" s="95"/>
      <c r="T65" s="95"/>
      <c r="V65" s="95"/>
      <c r="X65" s="95"/>
      <c r="Z65" s="95"/>
      <c r="AB65" s="95"/>
      <c r="AD65" s="95"/>
      <c r="AF65" s="95"/>
      <c r="AH65" s="95"/>
      <c r="AJ65" s="95"/>
      <c r="AL65" s="95"/>
      <c r="AN65" s="95"/>
      <c r="AP65" s="95"/>
    </row>
    <row r="66" spans="2:42" ht="24.75" customHeight="1" x14ac:dyDescent="0.3">
      <c r="B66" s="87" t="s">
        <v>15</v>
      </c>
      <c r="C66" s="7"/>
      <c r="D66" s="8"/>
      <c r="E66" s="25">
        <v>19</v>
      </c>
      <c r="F66" s="24">
        <f>E66*100/E57</f>
        <v>0.66340782122905029</v>
      </c>
      <c r="G66" s="16">
        <v>36</v>
      </c>
      <c r="H66" s="24">
        <f>G66*100/G57</f>
        <v>1.3206162876008805</v>
      </c>
      <c r="I66" s="25">
        <v>34</v>
      </c>
      <c r="J66" s="24">
        <f>I66*100/I57</f>
        <v>1.2962256957682043</v>
      </c>
      <c r="K66" s="16">
        <v>22</v>
      </c>
      <c r="L66" s="23">
        <f>K66*100/K57</f>
        <v>0.85073472544470219</v>
      </c>
      <c r="M66" s="16">
        <v>23</v>
      </c>
      <c r="N66" s="23">
        <f>M66*100/M57</f>
        <v>0.82972582972582976</v>
      </c>
      <c r="O66" s="16">
        <v>33</v>
      </c>
      <c r="P66" s="23">
        <f>O66*100/O57</f>
        <v>1.1722912966252221</v>
      </c>
      <c r="R66" s="95"/>
      <c r="T66" s="95"/>
      <c r="V66" s="95"/>
      <c r="X66" s="95"/>
      <c r="Z66" s="95"/>
      <c r="AB66" s="95"/>
      <c r="AD66" s="95"/>
      <c r="AF66" s="95"/>
      <c r="AH66" s="95"/>
      <c r="AJ66" s="95"/>
      <c r="AL66" s="95"/>
      <c r="AN66" s="95"/>
      <c r="AP66" s="95"/>
    </row>
    <row r="67" spans="2:42" ht="24.75" customHeight="1" x14ac:dyDescent="0.3">
      <c r="B67" s="87" t="s">
        <v>19</v>
      </c>
      <c r="C67" s="16">
        <v>1113</v>
      </c>
      <c r="D67" s="23">
        <f>C67*100/C57</f>
        <v>45.078979343863914</v>
      </c>
      <c r="E67" s="16">
        <v>1338</v>
      </c>
      <c r="F67" s="24">
        <f>E67*100/E57</f>
        <v>46.717877094972067</v>
      </c>
      <c r="G67" s="16">
        <v>1720</v>
      </c>
      <c r="H67" s="23">
        <f>G67*100/G57</f>
        <v>63.096111518708732</v>
      </c>
      <c r="I67" s="16">
        <v>1482</v>
      </c>
      <c r="J67" s="23">
        <f>I67*100/I57</f>
        <v>56.500190621425851</v>
      </c>
      <c r="K67" s="16">
        <v>947</v>
      </c>
      <c r="L67" s="23">
        <f>K67*100/K57</f>
        <v>36.620262954369686</v>
      </c>
      <c r="M67" s="7"/>
      <c r="N67" s="8"/>
      <c r="O67" s="7"/>
      <c r="P67" s="8"/>
      <c r="R67" s="95"/>
      <c r="T67" s="95"/>
      <c r="V67" s="95"/>
      <c r="X67" s="95"/>
      <c r="Z67" s="95"/>
      <c r="AB67" s="95"/>
      <c r="AD67" s="95"/>
      <c r="AF67" s="95"/>
      <c r="AH67" s="95"/>
      <c r="AJ67" s="95"/>
      <c r="AL67" s="95"/>
      <c r="AN67" s="95"/>
      <c r="AP67" s="95"/>
    </row>
    <row r="68" spans="2:42" ht="24.75" customHeight="1" x14ac:dyDescent="0.3">
      <c r="B68" s="88" t="s">
        <v>47</v>
      </c>
      <c r="C68" s="7"/>
      <c r="D68" s="8"/>
      <c r="E68" s="7"/>
      <c r="F68" s="8"/>
      <c r="G68" s="8"/>
      <c r="H68" s="8"/>
      <c r="I68" s="7"/>
      <c r="J68" s="8"/>
      <c r="K68" s="7"/>
      <c r="L68" s="8"/>
      <c r="M68" s="16">
        <v>982</v>
      </c>
      <c r="N68" s="23">
        <f>M68*100/M57</f>
        <v>35.425685425685423</v>
      </c>
      <c r="O68" s="16">
        <v>1563</v>
      </c>
      <c r="P68" s="23">
        <f>O68*100/O57</f>
        <v>55.523978685612789</v>
      </c>
      <c r="R68" s="95"/>
      <c r="T68" s="95"/>
      <c r="V68" s="95"/>
      <c r="X68" s="95"/>
      <c r="Z68" s="95"/>
      <c r="AB68" s="95"/>
      <c r="AD68" s="95"/>
      <c r="AF68" s="95"/>
      <c r="AH68" s="95"/>
      <c r="AJ68" s="95"/>
      <c r="AL68" s="95"/>
      <c r="AN68" s="95"/>
      <c r="AP68" s="95"/>
    </row>
    <row r="69" spans="2:42" ht="24.75" customHeight="1" x14ac:dyDescent="0.3">
      <c r="B69" s="87" t="s">
        <v>20</v>
      </c>
      <c r="C69" s="7"/>
      <c r="D69" s="8"/>
      <c r="E69" s="25">
        <v>1352</v>
      </c>
      <c r="F69" s="24">
        <f>E69*100/E57</f>
        <v>47.206703910614522</v>
      </c>
      <c r="G69" s="16">
        <v>682</v>
      </c>
      <c r="H69" s="24">
        <f>G69*100/G57</f>
        <v>25.018341892883345</v>
      </c>
      <c r="I69" s="25">
        <v>539</v>
      </c>
      <c r="J69" s="24">
        <f>I69*100/I57</f>
        <v>20.548989706443002</v>
      </c>
      <c r="K69" s="16">
        <v>1012</v>
      </c>
      <c r="L69" s="23">
        <f>K69*100/K57</f>
        <v>39.1337973704563</v>
      </c>
      <c r="M69" s="16">
        <v>1467</v>
      </c>
      <c r="N69" s="23">
        <f>M69*100/M57</f>
        <v>52.922077922077925</v>
      </c>
      <c r="O69" s="16">
        <v>978</v>
      </c>
      <c r="P69" s="23">
        <f>O69*100/O57</f>
        <v>34.742451154529306</v>
      </c>
      <c r="R69" s="95"/>
      <c r="T69" s="95"/>
      <c r="V69" s="95"/>
      <c r="X69" s="95"/>
      <c r="Z69" s="95"/>
      <c r="AB69" s="95"/>
      <c r="AD69" s="95"/>
      <c r="AF69" s="95"/>
      <c r="AH69" s="95"/>
      <c r="AJ69" s="95"/>
      <c r="AL69" s="95"/>
      <c r="AN69" s="95"/>
      <c r="AP69" s="95"/>
    </row>
    <row r="70" spans="2:42" ht="24.75" customHeight="1" x14ac:dyDescent="0.3">
      <c r="B70" s="87" t="s">
        <v>52</v>
      </c>
      <c r="C70" s="25">
        <v>1199</v>
      </c>
      <c r="D70" s="24">
        <f>C70*100/C57</f>
        <v>48.562170919400565</v>
      </c>
      <c r="E70" s="7"/>
      <c r="F70" s="8"/>
      <c r="G70" s="8"/>
      <c r="H70" s="8"/>
      <c r="I70" s="7"/>
      <c r="J70" s="8"/>
      <c r="K70" s="7"/>
      <c r="L70" s="8"/>
      <c r="M70" s="7"/>
      <c r="N70" s="8"/>
      <c r="O70" s="7"/>
      <c r="P70" s="8"/>
      <c r="R70" s="95"/>
      <c r="T70" s="95"/>
      <c r="V70" s="95"/>
      <c r="X70" s="95"/>
      <c r="Z70" s="95"/>
      <c r="AB70" s="95"/>
      <c r="AD70" s="95"/>
      <c r="AF70" s="95"/>
      <c r="AH70" s="95"/>
      <c r="AJ70" s="95"/>
      <c r="AL70" s="95"/>
      <c r="AN70" s="95"/>
      <c r="AP70" s="95"/>
    </row>
    <row r="71" spans="2:42" ht="24.75" customHeight="1" x14ac:dyDescent="0.3">
      <c r="B71" s="87" t="s">
        <v>22</v>
      </c>
      <c r="C71" s="7"/>
      <c r="D71" s="8"/>
      <c r="E71" s="7"/>
      <c r="F71" s="8"/>
      <c r="G71" s="7"/>
      <c r="H71" s="8"/>
      <c r="I71" s="16">
        <v>51</v>
      </c>
      <c r="J71" s="23">
        <f>I71*100/I57</f>
        <v>1.9443385436523066</v>
      </c>
      <c r="K71" s="16">
        <v>16</v>
      </c>
      <c r="L71" s="23">
        <f>K71*100/K57</f>
        <v>0.61871616395978346</v>
      </c>
      <c r="M71" s="16">
        <v>18</v>
      </c>
      <c r="N71" s="23">
        <f>M71*100/M57</f>
        <v>0.64935064935064934</v>
      </c>
      <c r="O71" s="8"/>
      <c r="P71" s="8"/>
      <c r="R71" s="95"/>
      <c r="T71" s="95"/>
      <c r="V71" s="95"/>
      <c r="X71" s="95"/>
      <c r="Z71" s="95"/>
      <c r="AB71" s="95"/>
      <c r="AD71" s="95"/>
      <c r="AF71" s="95"/>
      <c r="AH71" s="95"/>
      <c r="AJ71" s="95"/>
      <c r="AL71" s="95"/>
      <c r="AN71" s="95"/>
      <c r="AP71" s="95"/>
    </row>
    <row r="72" spans="2:42" ht="24.75" customHeight="1" x14ac:dyDescent="0.3">
      <c r="B72" s="6" t="s">
        <v>23</v>
      </c>
      <c r="C72" s="7"/>
      <c r="D72" s="8"/>
      <c r="E72" s="7"/>
      <c r="F72" s="8"/>
      <c r="G72" s="7"/>
      <c r="H72" s="8"/>
      <c r="I72" s="8"/>
      <c r="J72" s="8"/>
      <c r="K72" s="8"/>
      <c r="L72" s="8"/>
      <c r="M72" s="16">
        <v>8</v>
      </c>
      <c r="N72" s="23">
        <f>M72*100/M57</f>
        <v>0.28860028860028858</v>
      </c>
      <c r="O72" s="8"/>
      <c r="P72" s="8"/>
      <c r="R72" s="95"/>
      <c r="T72" s="95"/>
      <c r="V72" s="95"/>
      <c r="X72" s="95"/>
      <c r="Z72" s="95"/>
      <c r="AB72" s="95"/>
      <c r="AD72" s="95"/>
      <c r="AF72" s="95"/>
      <c r="AH72" s="95"/>
      <c r="AJ72" s="95"/>
      <c r="AL72" s="95"/>
      <c r="AN72" s="95"/>
      <c r="AP72" s="95"/>
    </row>
    <row r="73" spans="2:42" ht="24.75" customHeight="1" x14ac:dyDescent="0.3">
      <c r="B73" s="6" t="s">
        <v>24</v>
      </c>
      <c r="C73" s="25">
        <v>82</v>
      </c>
      <c r="D73" s="24">
        <f>C73*100/C57</f>
        <v>3.3211826650465777</v>
      </c>
      <c r="E73" s="7"/>
      <c r="F73" s="8"/>
      <c r="G73" s="7"/>
      <c r="H73" s="8"/>
      <c r="I73" s="7"/>
      <c r="J73" s="8"/>
      <c r="K73" s="7"/>
      <c r="L73" s="8"/>
      <c r="M73" s="7"/>
      <c r="N73" s="8"/>
      <c r="O73" s="7"/>
      <c r="P73" s="8"/>
      <c r="R73" s="95"/>
      <c r="T73" s="95"/>
      <c r="V73" s="95"/>
      <c r="X73" s="95"/>
      <c r="Z73" s="95"/>
      <c r="AB73" s="95"/>
      <c r="AD73" s="95"/>
      <c r="AF73" s="95"/>
      <c r="AH73" s="95"/>
      <c r="AJ73" s="95"/>
      <c r="AL73" s="95"/>
      <c r="AN73" s="95"/>
      <c r="AP73" s="95"/>
    </row>
    <row r="74" spans="2:42" ht="3.75" customHeight="1" x14ac:dyDescent="0.3">
      <c r="B74" s="13"/>
      <c r="C74" s="14"/>
      <c r="D74" s="14"/>
      <c r="E74" s="14"/>
      <c r="F74" s="14"/>
      <c r="G74" s="14"/>
      <c r="H74" s="14"/>
      <c r="I74" s="14"/>
      <c r="J74" s="14"/>
      <c r="K74" s="14"/>
      <c r="L74" s="14"/>
      <c r="M74" s="14"/>
      <c r="N74" s="14"/>
      <c r="O74" s="14"/>
      <c r="P74" s="14"/>
      <c r="R74" s="95"/>
    </row>
    <row r="75" spans="2:42" ht="14.25" customHeight="1" x14ac:dyDescent="0.3">
      <c r="B75" s="6" t="s">
        <v>438</v>
      </c>
    </row>
    <row r="76" spans="2:42" x14ac:dyDescent="0.3">
      <c r="C76" s="93"/>
      <c r="D76" s="93"/>
      <c r="E76" s="93"/>
      <c r="F76" s="93"/>
      <c r="G76" s="93"/>
      <c r="H76" s="93"/>
      <c r="I76" s="93"/>
      <c r="J76" s="93"/>
      <c r="K76" s="93"/>
      <c r="L76" s="93"/>
      <c r="M76" s="93"/>
      <c r="N76" s="93"/>
      <c r="O76" s="93"/>
      <c r="P76" s="93"/>
    </row>
    <row r="77" spans="2:42" x14ac:dyDescent="0.3">
      <c r="C77" s="19"/>
      <c r="D77" s="5"/>
      <c r="E77" s="19"/>
      <c r="F77" s="5"/>
      <c r="G77" s="19"/>
      <c r="H77" s="5"/>
      <c r="I77" s="19"/>
      <c r="J77" s="5"/>
      <c r="K77" s="19"/>
      <c r="L77" s="5"/>
      <c r="M77" s="19"/>
      <c r="N77" s="5"/>
      <c r="O77" s="19"/>
      <c r="P77" s="5"/>
    </row>
    <row r="78" spans="2:42" x14ac:dyDescent="0.3">
      <c r="C78" s="19"/>
      <c r="E78" s="19"/>
      <c r="G78" s="19"/>
      <c r="I78" s="19"/>
      <c r="K78" s="19"/>
      <c r="M78" s="19"/>
      <c r="O78" s="19"/>
    </row>
  </sheetData>
  <mergeCells count="49">
    <mergeCell ref="M53:N53"/>
    <mergeCell ref="M54:N54"/>
    <mergeCell ref="B2:P2"/>
    <mergeCell ref="C3:D3"/>
    <mergeCell ref="E3:F3"/>
    <mergeCell ref="G3:H3"/>
    <mergeCell ref="I3:J3"/>
    <mergeCell ref="K3:L3"/>
    <mergeCell ref="O3:P3"/>
    <mergeCell ref="M3:N3"/>
    <mergeCell ref="B4:B5"/>
    <mergeCell ref="O28:P28"/>
    <mergeCell ref="K4:L4"/>
    <mergeCell ref="O4:P4"/>
    <mergeCell ref="B52:P52"/>
    <mergeCell ref="C29:D29"/>
    <mergeCell ref="E29:F29"/>
    <mergeCell ref="G29:H29"/>
    <mergeCell ref="I29:J29"/>
    <mergeCell ref="B29:B30"/>
    <mergeCell ref="M29:N29"/>
    <mergeCell ref="K29:L29"/>
    <mergeCell ref="B27:P27"/>
    <mergeCell ref="K28:L28"/>
    <mergeCell ref="M4:N4"/>
    <mergeCell ref="M28:N28"/>
    <mergeCell ref="E4:F4"/>
    <mergeCell ref="G4:H4"/>
    <mergeCell ref="I4:J4"/>
    <mergeCell ref="C28:D28"/>
    <mergeCell ref="E28:F28"/>
    <mergeCell ref="C4:D4"/>
    <mergeCell ref="I28:J28"/>
    <mergeCell ref="O29:P29"/>
    <mergeCell ref="G28:H28"/>
    <mergeCell ref="B1:P1"/>
    <mergeCell ref="K54:L54"/>
    <mergeCell ref="O54:P54"/>
    <mergeCell ref="C54:D54"/>
    <mergeCell ref="E54:F54"/>
    <mergeCell ref="G54:H54"/>
    <mergeCell ref="I54:J54"/>
    <mergeCell ref="B54:B55"/>
    <mergeCell ref="C53:D53"/>
    <mergeCell ref="E53:F53"/>
    <mergeCell ref="G53:H53"/>
    <mergeCell ref="I53:J53"/>
    <mergeCell ref="K53:L53"/>
    <mergeCell ref="O53:P53"/>
  </mergeCells>
  <conditionalFormatting sqref="C26">
    <cfRule type="cellIs" dxfId="1316" priority="73" operator="greaterThan">
      <formula>0</formula>
    </cfRule>
  </conditionalFormatting>
  <conditionalFormatting sqref="C51">
    <cfRule type="cellIs" dxfId="1315" priority="46" operator="greaterThan">
      <formula>0</formula>
    </cfRule>
  </conditionalFormatting>
  <conditionalFormatting sqref="C77">
    <cfRule type="cellIs" dxfId="1314" priority="20" operator="lessThan">
      <formula>0</formula>
    </cfRule>
  </conditionalFormatting>
  <conditionalFormatting sqref="C78">
    <cfRule type="cellIs" dxfId="1313" priority="19" operator="greaterThan">
      <formula>0</formula>
    </cfRule>
  </conditionalFormatting>
  <conditionalFormatting sqref="C25:P25">
    <cfRule type="cellIs" dxfId="1312" priority="5" operator="notEqual">
      <formula>0</formula>
    </cfRule>
  </conditionalFormatting>
  <conditionalFormatting sqref="C50:P50">
    <cfRule type="cellIs" dxfId="1311" priority="6" operator="notEqual">
      <formula>0</formula>
    </cfRule>
  </conditionalFormatting>
  <conditionalFormatting sqref="C75:P76">
    <cfRule type="cellIs" dxfId="1310" priority="7" operator="notEqual">
      <formula>0</formula>
    </cfRule>
  </conditionalFormatting>
  <conditionalFormatting sqref="E26">
    <cfRule type="cellIs" dxfId="1309" priority="71" operator="greaterThan">
      <formula>0</formula>
    </cfRule>
  </conditionalFormatting>
  <conditionalFormatting sqref="E51">
    <cfRule type="cellIs" dxfId="1308" priority="44" operator="greaterThan">
      <formula>0</formula>
    </cfRule>
  </conditionalFormatting>
  <conditionalFormatting sqref="E77">
    <cfRule type="cellIs" dxfId="1307" priority="18" operator="lessThan">
      <formula>0</formula>
    </cfRule>
  </conditionalFormatting>
  <conditionalFormatting sqref="E78">
    <cfRule type="cellIs" dxfId="1306" priority="17" operator="greaterThan">
      <formula>0</formula>
    </cfRule>
  </conditionalFormatting>
  <conditionalFormatting sqref="G26">
    <cfRule type="cellIs" dxfId="1305" priority="69" operator="greaterThan">
      <formula>0</formula>
    </cfRule>
  </conditionalFormatting>
  <conditionalFormatting sqref="G51">
    <cfRule type="cellIs" dxfId="1304" priority="42" operator="greaterThan">
      <formula>0</formula>
    </cfRule>
  </conditionalFormatting>
  <conditionalFormatting sqref="G77">
    <cfRule type="cellIs" dxfId="1303" priority="16" operator="lessThan">
      <formula>0</formula>
    </cfRule>
  </conditionalFormatting>
  <conditionalFormatting sqref="G78">
    <cfRule type="cellIs" dxfId="1302" priority="15" operator="greaterThan">
      <formula>0</formula>
    </cfRule>
  </conditionalFormatting>
  <conditionalFormatting sqref="I26">
    <cfRule type="cellIs" dxfId="1301" priority="67" operator="greaterThan">
      <formula>0</formula>
    </cfRule>
  </conditionalFormatting>
  <conditionalFormatting sqref="I51">
    <cfRule type="cellIs" dxfId="1300" priority="40" operator="greaterThan">
      <formula>0</formula>
    </cfRule>
  </conditionalFormatting>
  <conditionalFormatting sqref="I77">
    <cfRule type="cellIs" dxfId="1299" priority="14" operator="lessThan">
      <formula>0</formula>
    </cfRule>
  </conditionalFormatting>
  <conditionalFormatting sqref="I78">
    <cfRule type="cellIs" dxfId="1298" priority="13" operator="greaterThan">
      <formula>0</formula>
    </cfRule>
  </conditionalFormatting>
  <conditionalFormatting sqref="K26">
    <cfRule type="cellIs" dxfId="1297" priority="65" operator="greaterThan">
      <formula>0</formula>
    </cfRule>
  </conditionalFormatting>
  <conditionalFormatting sqref="K51">
    <cfRule type="cellIs" dxfId="1296" priority="38" operator="greaterThan">
      <formula>0</formula>
    </cfRule>
  </conditionalFormatting>
  <conditionalFormatting sqref="K77">
    <cfRule type="cellIs" dxfId="1295" priority="12" operator="lessThan">
      <formula>0</formula>
    </cfRule>
  </conditionalFormatting>
  <conditionalFormatting sqref="K78">
    <cfRule type="cellIs" dxfId="1294" priority="11" operator="greaterThan">
      <formula>0</formula>
    </cfRule>
  </conditionalFormatting>
  <conditionalFormatting sqref="M26">
    <cfRule type="cellIs" dxfId="1293" priority="4" operator="greaterThan">
      <formula>0</formula>
    </cfRule>
  </conditionalFormatting>
  <conditionalFormatting sqref="M51">
    <cfRule type="cellIs" dxfId="1292" priority="3" operator="greaterThan">
      <formula>0</formula>
    </cfRule>
  </conditionalFormatting>
  <conditionalFormatting sqref="M77">
    <cfRule type="cellIs" dxfId="1291" priority="2" operator="lessThan">
      <formula>0</formula>
    </cfRule>
  </conditionalFormatting>
  <conditionalFormatting sqref="M78">
    <cfRule type="cellIs" dxfId="1290" priority="1" operator="greaterThan">
      <formula>0</formula>
    </cfRule>
  </conditionalFormatting>
  <conditionalFormatting sqref="O26">
    <cfRule type="cellIs" dxfId="1289" priority="63" operator="greaterThan">
      <formula>0</formula>
    </cfRule>
  </conditionalFormatting>
  <conditionalFormatting sqref="O51">
    <cfRule type="cellIs" dxfId="1288" priority="36" operator="greaterThan">
      <formula>0</formula>
    </cfRule>
  </conditionalFormatting>
  <conditionalFormatting sqref="O77">
    <cfRule type="cellIs" dxfId="1287" priority="10" operator="lessThan">
      <formula>0</formula>
    </cfRule>
  </conditionalFormatting>
  <conditionalFormatting sqref="O78">
    <cfRule type="cellIs" dxfId="1286" priority="9" operator="greaterThan">
      <formula>0</formula>
    </cfRule>
  </conditionalFormatting>
  <hyperlinks>
    <hyperlink ref="R3" location="ÍNDICE!A1" display="(Voltar ao Índice)" xr:uid="{C84802B5-19A3-487C-A177-1DDBECF3CA2A}"/>
  </hyperlinks>
  <printOptions horizontalCentered="1"/>
  <pageMargins left="0.47244094488188981" right="0.47244094488188981" top="0.6692913385826772" bottom="0.6692913385826772" header="0" footer="0"/>
  <pageSetup paperSize="9" scale="89" fitToHeight="3" orientation="landscape"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BD37"/>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337</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30" customHeight="1" x14ac:dyDescent="0.3">
      <c r="B2" s="115" t="s">
        <v>413</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6" ht="13.9" customHeight="1" x14ac:dyDescent="0.3">
      <c r="B3" s="15" t="s">
        <v>27</v>
      </c>
      <c r="C3" s="125">
        <v>1976</v>
      </c>
      <c r="D3" s="126"/>
      <c r="E3" s="125" t="s">
        <v>72</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6"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6" x14ac:dyDescent="0.3">
      <c r="B5" s="133"/>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72" t="s">
        <v>4</v>
      </c>
      <c r="V5" s="71" t="s">
        <v>5</v>
      </c>
      <c r="W5" s="72" t="s">
        <v>4</v>
      </c>
      <c r="X5" s="71" t="s">
        <v>5</v>
      </c>
      <c r="Y5" s="68" t="s">
        <v>4</v>
      </c>
      <c r="Z5" s="71" t="s">
        <v>5</v>
      </c>
      <c r="AA5" s="75" t="s">
        <v>4</v>
      </c>
      <c r="AB5" s="75" t="s">
        <v>5</v>
      </c>
      <c r="AC5" s="75" t="s">
        <v>4</v>
      </c>
      <c r="AD5" s="75" t="s">
        <v>5</v>
      </c>
    </row>
    <row r="6" spans="2:56" ht="25" customHeight="1" x14ac:dyDescent="0.3">
      <c r="B6" s="6" t="s">
        <v>1</v>
      </c>
      <c r="C6" s="16">
        <v>5636</v>
      </c>
      <c r="D6" s="23">
        <v>100</v>
      </c>
      <c r="E6" s="16">
        <v>5538</v>
      </c>
      <c r="F6" s="23">
        <v>100</v>
      </c>
      <c r="G6" s="16">
        <v>5846</v>
      </c>
      <c r="H6" s="23">
        <v>100</v>
      </c>
      <c r="I6" s="16">
        <v>6096</v>
      </c>
      <c r="J6" s="23">
        <v>100</v>
      </c>
      <c r="K6" s="16">
        <v>6599</v>
      </c>
      <c r="L6" s="23">
        <v>100</v>
      </c>
      <c r="M6" s="16">
        <v>6797</v>
      </c>
      <c r="N6" s="23">
        <v>100</v>
      </c>
      <c r="O6" s="16">
        <v>7082</v>
      </c>
      <c r="P6" s="23">
        <v>100</v>
      </c>
      <c r="Q6" s="16">
        <v>7221</v>
      </c>
      <c r="R6" s="23">
        <v>100</v>
      </c>
      <c r="S6" s="16">
        <v>8091</v>
      </c>
      <c r="T6" s="23">
        <v>100</v>
      </c>
      <c r="U6" s="16">
        <v>9373</v>
      </c>
      <c r="V6" s="23">
        <v>100</v>
      </c>
      <c r="W6" s="16">
        <v>9793</v>
      </c>
      <c r="X6" s="23">
        <v>100</v>
      </c>
      <c r="Y6" s="16">
        <v>9661</v>
      </c>
      <c r="Z6" s="23">
        <v>100</v>
      </c>
      <c r="AA6" s="16">
        <v>9909</v>
      </c>
      <c r="AB6" s="23">
        <v>100</v>
      </c>
      <c r="AC6" s="16">
        <v>9956</v>
      </c>
      <c r="AD6" s="23">
        <v>100</v>
      </c>
      <c r="AF6" s="95"/>
      <c r="AH6" s="95"/>
      <c r="AJ6" s="95"/>
      <c r="AL6" s="95"/>
      <c r="AN6" s="95"/>
      <c r="AP6" s="95"/>
      <c r="AR6" s="95"/>
      <c r="AT6" s="95"/>
      <c r="AV6" s="95"/>
      <c r="AX6" s="95"/>
      <c r="AZ6" s="95"/>
      <c r="BB6" s="95"/>
      <c r="BD6" s="95"/>
    </row>
    <row r="7" spans="2:56" ht="25" customHeight="1" x14ac:dyDescent="0.3">
      <c r="B7" s="87" t="s">
        <v>28</v>
      </c>
      <c r="C7" s="16">
        <v>3738</v>
      </c>
      <c r="D7" s="23">
        <f>C7*100/C6</f>
        <v>66.3236337828247</v>
      </c>
      <c r="E7" s="16">
        <v>4757</v>
      </c>
      <c r="F7" s="23">
        <f>E7*100/E6</f>
        <v>85.897435897435898</v>
      </c>
      <c r="G7" s="16">
        <v>4557</v>
      </c>
      <c r="H7" s="23">
        <f>G7*100/G6</f>
        <v>77.950735545672259</v>
      </c>
      <c r="I7" s="16">
        <v>4122</v>
      </c>
      <c r="J7" s="23">
        <f>I7*100/I6</f>
        <v>67.618110236220474</v>
      </c>
      <c r="K7" s="16">
        <v>4456</v>
      </c>
      <c r="L7" s="23">
        <f>K7*100/K6</f>
        <v>67.525382633732377</v>
      </c>
      <c r="M7" s="16">
        <v>4657</v>
      </c>
      <c r="N7" s="23">
        <f>M7*100/M6</f>
        <v>68.515521553626598</v>
      </c>
      <c r="O7" s="16">
        <v>4628</v>
      </c>
      <c r="P7" s="23">
        <f>O7*100/O6</f>
        <v>65.348771533465126</v>
      </c>
      <c r="Q7" s="16">
        <v>4835</v>
      </c>
      <c r="R7" s="23">
        <f>Q7*100/Q6</f>
        <v>66.957485112865257</v>
      </c>
      <c r="S7" s="16">
        <v>5543</v>
      </c>
      <c r="T7" s="23">
        <f>S7*100/S6</f>
        <v>68.508219008775185</v>
      </c>
      <c r="U7" s="16">
        <v>5231</v>
      </c>
      <c r="V7" s="23">
        <f>U7*100/U6</f>
        <v>55.809239304384938</v>
      </c>
      <c r="W7" s="16">
        <v>4956</v>
      </c>
      <c r="X7" s="23">
        <f>W7*100/W6</f>
        <v>50.60757684060043</v>
      </c>
      <c r="Y7" s="16">
        <v>5056</v>
      </c>
      <c r="Z7" s="23">
        <f>Y7*100/Y6</f>
        <v>52.334126901977022</v>
      </c>
      <c r="AA7" s="16">
        <v>5521</v>
      </c>
      <c r="AB7" s="23">
        <f>AA7*100/AA6</f>
        <v>55.717024926834192</v>
      </c>
      <c r="AC7" s="16">
        <v>5600</v>
      </c>
      <c r="AD7" s="23">
        <f>AC7*100/AC6</f>
        <v>56.247488951386096</v>
      </c>
      <c r="AF7" s="95"/>
      <c r="AH7" s="95"/>
      <c r="AJ7" s="95"/>
      <c r="AL7" s="95"/>
      <c r="AN7" s="95"/>
      <c r="AP7" s="95"/>
      <c r="AR7" s="95"/>
      <c r="AT7" s="95"/>
      <c r="AV7" s="95"/>
      <c r="AX7" s="95"/>
      <c r="AZ7" s="95"/>
      <c r="BB7" s="95"/>
      <c r="BD7" s="95"/>
    </row>
    <row r="8" spans="2:56" ht="25" customHeight="1" x14ac:dyDescent="0.3">
      <c r="B8" s="87" t="s">
        <v>2</v>
      </c>
      <c r="C8" s="16">
        <v>42</v>
      </c>
      <c r="D8" s="23">
        <f t="shared" ref="D8" si="0">C8*100/C7</f>
        <v>1.1235955056179776</v>
      </c>
      <c r="E8" s="16">
        <v>22</v>
      </c>
      <c r="F8" s="23">
        <f t="shared" ref="F8" si="1">E8*100/E7</f>
        <v>0.46247635064116038</v>
      </c>
      <c r="G8" s="16">
        <v>39</v>
      </c>
      <c r="H8" s="23">
        <f>G8*100/G7</f>
        <v>0.85582620144832122</v>
      </c>
      <c r="I8" s="22">
        <v>55</v>
      </c>
      <c r="J8" s="23">
        <f>I8*100/I7</f>
        <v>1.334303736050461</v>
      </c>
      <c r="K8" s="16">
        <v>23</v>
      </c>
      <c r="L8" s="23">
        <f>K8*100/K7</f>
        <v>0.51615798922800715</v>
      </c>
      <c r="M8" s="16">
        <v>30</v>
      </c>
      <c r="N8" s="23">
        <f>M8*100/M7</f>
        <v>0.64419153961777964</v>
      </c>
      <c r="O8" s="16">
        <v>39</v>
      </c>
      <c r="P8" s="23">
        <f>O8*100/O7</f>
        <v>0.84269662921348309</v>
      </c>
      <c r="Q8" s="16">
        <v>32</v>
      </c>
      <c r="R8" s="23">
        <f>Q8*100/Q7</f>
        <v>0.66184074457083764</v>
      </c>
      <c r="S8" s="16">
        <v>36</v>
      </c>
      <c r="T8" s="23">
        <f>S8*100/S7</f>
        <v>0.6494677972217211</v>
      </c>
      <c r="U8" s="16">
        <v>34</v>
      </c>
      <c r="V8" s="23">
        <f>U8*100/U7</f>
        <v>0.64997132479449438</v>
      </c>
      <c r="W8" s="16">
        <v>40</v>
      </c>
      <c r="X8" s="23">
        <f>W8*100/W7</f>
        <v>0.80710250201775624</v>
      </c>
      <c r="Y8" s="16">
        <v>31</v>
      </c>
      <c r="Z8" s="23">
        <f>Y8*100/Y7</f>
        <v>0.61313291139240511</v>
      </c>
      <c r="AA8" s="16">
        <v>21</v>
      </c>
      <c r="AB8" s="23">
        <f>AA8*100/AA7</f>
        <v>0.38036587574714725</v>
      </c>
      <c r="AC8" s="16">
        <v>27</v>
      </c>
      <c r="AD8" s="23">
        <f>AC8*100/AC7</f>
        <v>0.48214285714285715</v>
      </c>
      <c r="AF8" s="95"/>
      <c r="AH8" s="95"/>
      <c r="AJ8" s="95"/>
      <c r="AL8" s="95"/>
      <c r="AN8" s="95"/>
      <c r="AP8" s="95"/>
      <c r="AR8" s="95"/>
      <c r="AT8" s="95"/>
      <c r="AV8" s="95"/>
      <c r="AX8" s="95"/>
      <c r="AZ8" s="95"/>
      <c r="BB8" s="95"/>
      <c r="BD8" s="95"/>
    </row>
    <row r="9" spans="2:56" ht="25" customHeight="1" x14ac:dyDescent="0.3">
      <c r="B9" s="87" t="s">
        <v>3</v>
      </c>
      <c r="C9" s="22">
        <v>62</v>
      </c>
      <c r="D9" s="23">
        <f>C9*100/C7</f>
        <v>1.6586409844836811</v>
      </c>
      <c r="E9" s="16">
        <v>62</v>
      </c>
      <c r="F9" s="23">
        <f>E9*100/E7</f>
        <v>1.3033424427159974</v>
      </c>
      <c r="G9" s="16">
        <v>37</v>
      </c>
      <c r="H9" s="23">
        <f>G9*100/G7</f>
        <v>0.81193767829712526</v>
      </c>
      <c r="I9" s="16">
        <v>41</v>
      </c>
      <c r="J9" s="23">
        <f>I9*100/I7</f>
        <v>0.99466278505579819</v>
      </c>
      <c r="K9" s="16">
        <v>32</v>
      </c>
      <c r="L9" s="23">
        <f>K9*100/K7</f>
        <v>0.71813285457809695</v>
      </c>
      <c r="M9" s="16">
        <v>72</v>
      </c>
      <c r="N9" s="23">
        <f>M9*100/M7</f>
        <v>1.5460596950826713</v>
      </c>
      <c r="O9" s="16">
        <v>53</v>
      </c>
      <c r="P9" s="23">
        <f>O9*100/O7</f>
        <v>1.1452031114952463</v>
      </c>
      <c r="Q9" s="16">
        <v>66</v>
      </c>
      <c r="R9" s="23">
        <f>Q9*100/Q7</f>
        <v>1.3650465356773527</v>
      </c>
      <c r="S9" s="16">
        <v>49</v>
      </c>
      <c r="T9" s="23">
        <f>S9*100/S7</f>
        <v>0.88399783510734264</v>
      </c>
      <c r="U9" s="16">
        <v>72</v>
      </c>
      <c r="V9" s="23">
        <f>U9*100/U7</f>
        <v>1.3764098642706939</v>
      </c>
      <c r="W9" s="16">
        <v>126</v>
      </c>
      <c r="X9" s="23">
        <f>W9*100/W7</f>
        <v>2.5423728813559321</v>
      </c>
      <c r="Y9" s="16">
        <v>116</v>
      </c>
      <c r="Z9" s="23">
        <f>Y9*100/Y7</f>
        <v>2.2943037974683542</v>
      </c>
      <c r="AA9" s="16">
        <v>104</v>
      </c>
      <c r="AB9" s="23">
        <f>AA9*100/AA7</f>
        <v>1.883716717985872</v>
      </c>
      <c r="AC9" s="16">
        <v>82</v>
      </c>
      <c r="AD9" s="23">
        <f>AC9*100/AC7</f>
        <v>1.4642857142857142</v>
      </c>
      <c r="AF9" s="95"/>
      <c r="AH9" s="95"/>
      <c r="AJ9" s="95"/>
      <c r="AL9" s="95"/>
      <c r="AN9" s="95"/>
      <c r="AP9" s="95"/>
      <c r="AR9" s="95"/>
      <c r="AT9" s="95"/>
      <c r="AV9" s="95"/>
      <c r="AX9" s="95"/>
      <c r="AZ9" s="95"/>
      <c r="BB9" s="95"/>
      <c r="BD9" s="95"/>
    </row>
    <row r="10" spans="2:56" ht="25" customHeight="1" x14ac:dyDescent="0.3">
      <c r="B10" s="12" t="s">
        <v>130</v>
      </c>
      <c r="C10" s="22">
        <f>+C7-C8-C9-SUM(C11:C29)</f>
        <v>0</v>
      </c>
      <c r="D10" s="23">
        <f>+D6-D8-D9-SUM(D11:D29)</f>
        <v>0</v>
      </c>
      <c r="E10" s="22">
        <f t="shared" ref="E10" si="2">+E7-E8-E9-SUM(E11:E29)</f>
        <v>3</v>
      </c>
      <c r="F10" s="23">
        <f t="shared" ref="F10" si="3">+F6-F8-F9-SUM(F11:F29)</f>
        <v>6.3064956905620306E-2</v>
      </c>
      <c r="G10" s="22">
        <f t="shared" ref="G10" si="4">+G7-G8-G9-SUM(G11:G29)</f>
        <v>0</v>
      </c>
      <c r="H10" s="23">
        <f t="shared" ref="H10" si="5">+H6-H8-H9-SUM(H11:H29)</f>
        <v>0</v>
      </c>
      <c r="I10" s="22">
        <f t="shared" ref="I10" si="6">+I7-I8-I9-SUM(I11:I29)</f>
        <v>0</v>
      </c>
      <c r="J10" s="23">
        <f t="shared" ref="J10" si="7">+J6-J8-J9-SUM(J11:J29)</f>
        <v>0</v>
      </c>
      <c r="K10" s="22">
        <f t="shared" ref="K10" si="8">+K7-K8-K9-SUM(K11:K29)</f>
        <v>0</v>
      </c>
      <c r="L10" s="23">
        <f t="shared" ref="L10" si="9">+L6-L8-L9-SUM(L11:L29)</f>
        <v>0</v>
      </c>
      <c r="M10" s="22">
        <f t="shared" ref="M10" si="10">+M7-M8-M9-SUM(M11:M29)</f>
        <v>0</v>
      </c>
      <c r="N10" s="23">
        <f t="shared" ref="N10" si="11">+N6-N8-N9-SUM(N11:N29)</f>
        <v>0</v>
      </c>
      <c r="O10" s="22">
        <f t="shared" ref="O10" si="12">+O7-O8-O9-SUM(O11:O29)</f>
        <v>0</v>
      </c>
      <c r="P10" s="23">
        <f t="shared" ref="P10" si="13">+P6-P8-P9-SUM(P11:P29)</f>
        <v>0</v>
      </c>
      <c r="Q10" s="22">
        <f t="shared" ref="Q10" si="14">+Q7-Q8-Q9-SUM(Q11:Q29)</f>
        <v>0</v>
      </c>
      <c r="R10" s="23">
        <f t="shared" ref="R10" si="15">+R6-R8-R9-SUM(R11:R29)</f>
        <v>0</v>
      </c>
      <c r="S10" s="22">
        <f t="shared" ref="S10" si="16">+S7-S8-S9-SUM(S11:S29)</f>
        <v>0</v>
      </c>
      <c r="T10" s="23">
        <f t="shared" ref="T10" si="17">+T6-T8-T9-SUM(T11:T29)</f>
        <v>0</v>
      </c>
      <c r="U10" s="22">
        <f t="shared" ref="U10" si="18">+U7-U8-U9-SUM(U11:U29)</f>
        <v>0</v>
      </c>
      <c r="V10" s="23">
        <f t="shared" ref="V10" si="19">+V6-V8-V9-SUM(V11:V29)</f>
        <v>0</v>
      </c>
      <c r="W10" s="22">
        <f t="shared" ref="W10" si="20">+W7-W8-W9-SUM(W11:W29)</f>
        <v>0</v>
      </c>
      <c r="X10" s="23">
        <f t="shared" ref="X10" si="21">+X6-X8-X9-SUM(X11:X29)</f>
        <v>0</v>
      </c>
      <c r="Y10" s="22">
        <f t="shared" ref="Y10" si="22">+Y7-Y8-Y9-SUM(Y11:Y29)</f>
        <v>0</v>
      </c>
      <c r="Z10" s="23">
        <f t="shared" ref="Z10" si="23">+Z6-Z8-Z9-SUM(Z11:Z29)</f>
        <v>0</v>
      </c>
      <c r="AA10" s="22">
        <f>+AA7-AA8-AA9-SUM(AA11:AA29)</f>
        <v>0</v>
      </c>
      <c r="AB10" s="23">
        <f t="shared" ref="AB10:AD10" si="24">+AB6-AB8-AB9-SUM(AB11:AB29)</f>
        <v>0</v>
      </c>
      <c r="AC10" s="22">
        <v>0</v>
      </c>
      <c r="AD10" s="23">
        <f t="shared" si="24"/>
        <v>0</v>
      </c>
      <c r="AF10" s="95"/>
      <c r="AH10" s="95"/>
      <c r="AJ10" s="95"/>
      <c r="AL10" s="95"/>
      <c r="AN10" s="95"/>
      <c r="AP10" s="95"/>
      <c r="AR10" s="95"/>
      <c r="AT10" s="95"/>
      <c r="AV10" s="95"/>
      <c r="AX10" s="95"/>
      <c r="AZ10" s="95"/>
      <c r="BB10" s="95"/>
      <c r="BD10" s="95"/>
    </row>
    <row r="11" spans="2:56" ht="25" customHeight="1" x14ac:dyDescent="0.3">
      <c r="B11" s="87" t="s">
        <v>6</v>
      </c>
      <c r="C11" s="7"/>
      <c r="D11" s="9"/>
      <c r="E11" s="16">
        <v>44</v>
      </c>
      <c r="F11" s="23">
        <f>E11*100/E7</f>
        <v>0.92495270128232077</v>
      </c>
      <c r="G11" s="25">
        <v>67</v>
      </c>
      <c r="H11" s="24">
        <f>G11*100/G7</f>
        <v>1.4702655255650647</v>
      </c>
      <c r="I11" s="25">
        <v>59</v>
      </c>
      <c r="J11" s="24">
        <f>I11*100/I7</f>
        <v>1.4313440077632218</v>
      </c>
      <c r="K11" s="7"/>
      <c r="L11" s="9"/>
      <c r="M11" s="7"/>
      <c r="N11" s="9"/>
      <c r="O11" s="7"/>
      <c r="P11" s="9"/>
      <c r="Q11" s="7"/>
      <c r="R11" s="9"/>
      <c r="S11" s="7"/>
      <c r="T11" s="9"/>
      <c r="U11" s="7"/>
      <c r="V11" s="9"/>
      <c r="W11" s="7"/>
      <c r="X11" s="9"/>
      <c r="Y11" s="9"/>
      <c r="Z11" s="9"/>
      <c r="AA11" s="7"/>
      <c r="AB11" s="9"/>
      <c r="AC11" s="7"/>
      <c r="AD11" s="9"/>
      <c r="AF11" s="95"/>
      <c r="AH11" s="95"/>
      <c r="AJ11" s="95"/>
      <c r="AL11" s="95"/>
      <c r="AN11" s="95"/>
      <c r="AP11" s="95"/>
      <c r="AR11" s="95"/>
      <c r="AT11" s="95"/>
      <c r="AV11" s="95"/>
      <c r="AX11" s="95"/>
      <c r="AZ11" s="95"/>
      <c r="BB11" s="95"/>
      <c r="BD11" s="95"/>
    </row>
    <row r="12" spans="2:56" ht="25" customHeight="1" x14ac:dyDescent="0.3">
      <c r="B12" s="87" t="s">
        <v>7</v>
      </c>
      <c r="C12" s="7"/>
      <c r="D12" s="9"/>
      <c r="E12" s="9"/>
      <c r="F12" s="9"/>
      <c r="G12" s="7"/>
      <c r="H12" s="8"/>
      <c r="I12" s="7"/>
      <c r="J12" s="8"/>
      <c r="K12" s="7"/>
      <c r="L12" s="8"/>
      <c r="M12" s="9"/>
      <c r="N12" s="8"/>
      <c r="O12" s="7"/>
      <c r="P12" s="8"/>
      <c r="Q12" s="7"/>
      <c r="R12" s="8"/>
      <c r="S12" s="25">
        <v>41</v>
      </c>
      <c r="T12" s="24">
        <f>S12*100/S7</f>
        <v>0.7396716579469601</v>
      </c>
      <c r="U12" s="25">
        <v>98</v>
      </c>
      <c r="V12" s="24">
        <f>U12*100/U7</f>
        <v>1.8734467597017779</v>
      </c>
      <c r="W12" s="25">
        <v>89</v>
      </c>
      <c r="X12" s="24">
        <f>W12*100/W7</f>
        <v>1.7958030669895078</v>
      </c>
      <c r="Y12" s="25">
        <v>88</v>
      </c>
      <c r="Z12" s="24">
        <f>Y12*100/Y7</f>
        <v>1.740506329113924</v>
      </c>
      <c r="AA12" s="7"/>
      <c r="AB12" s="9"/>
      <c r="AC12" s="7"/>
      <c r="AD12" s="9"/>
      <c r="AF12" s="95"/>
      <c r="AH12" s="95"/>
      <c r="AJ12" s="95"/>
      <c r="AL12" s="95"/>
      <c r="AN12" s="95"/>
      <c r="AP12" s="95"/>
      <c r="AR12" s="95"/>
      <c r="AT12" s="95"/>
      <c r="AV12" s="95"/>
      <c r="AX12" s="95"/>
      <c r="AZ12" s="95"/>
      <c r="BB12" s="95"/>
      <c r="BD12" s="95"/>
    </row>
    <row r="13" spans="2:56" ht="25" customHeight="1" x14ac:dyDescent="0.3">
      <c r="B13" s="87" t="s">
        <v>29</v>
      </c>
      <c r="C13" s="25">
        <v>278</v>
      </c>
      <c r="D13" s="24">
        <f>C13*100/C7</f>
        <v>7.4371321562332797</v>
      </c>
      <c r="E13" s="25">
        <v>375</v>
      </c>
      <c r="F13" s="24">
        <f>E13*100/E7</f>
        <v>7.8831196132015977</v>
      </c>
      <c r="G13" s="25">
        <v>1021</v>
      </c>
      <c r="H13" s="24">
        <f>G13*100/G7</f>
        <v>22.40509106868554</v>
      </c>
      <c r="I13" s="25">
        <v>590</v>
      </c>
      <c r="J13" s="24">
        <f>I13*100/I7</f>
        <v>14.313440077632217</v>
      </c>
      <c r="K13" s="25">
        <v>386</v>
      </c>
      <c r="L13" s="24">
        <f>K13*100/K7</f>
        <v>8.6624775583482947</v>
      </c>
      <c r="M13" s="7"/>
      <c r="N13" s="9"/>
      <c r="O13" s="7"/>
      <c r="P13" s="9"/>
      <c r="Q13" s="7"/>
      <c r="R13" s="9"/>
      <c r="S13" s="7"/>
      <c r="T13" s="9"/>
      <c r="U13" s="7"/>
      <c r="V13" s="9"/>
      <c r="W13" s="7"/>
      <c r="X13" s="9"/>
      <c r="Y13" s="7"/>
      <c r="Z13" s="9"/>
      <c r="AA13" s="7"/>
      <c r="AB13" s="9"/>
      <c r="AC13" s="7"/>
      <c r="AD13" s="9"/>
      <c r="AF13" s="95"/>
      <c r="AH13" s="95"/>
      <c r="AJ13" s="95"/>
      <c r="AL13" s="95"/>
      <c r="AN13" s="95"/>
      <c r="AP13" s="95"/>
      <c r="AR13" s="95"/>
      <c r="AT13" s="95"/>
      <c r="AV13" s="95"/>
      <c r="AX13" s="95"/>
      <c r="AZ13" s="95"/>
      <c r="BB13" s="95"/>
      <c r="BD13" s="95"/>
    </row>
    <row r="14" spans="2:56" ht="25" customHeight="1" x14ac:dyDescent="0.3">
      <c r="B14" s="87" t="s">
        <v>8</v>
      </c>
      <c r="C14" s="7"/>
      <c r="D14" s="8"/>
      <c r="E14" s="7"/>
      <c r="F14" s="8"/>
      <c r="G14" s="7"/>
      <c r="H14" s="8"/>
      <c r="I14" s="7"/>
      <c r="J14" s="8"/>
      <c r="K14" s="7"/>
      <c r="L14" s="8"/>
      <c r="M14" s="25">
        <v>1316</v>
      </c>
      <c r="N14" s="24">
        <f>M14*100/M7</f>
        <v>28.258535537899935</v>
      </c>
      <c r="O14" s="25">
        <v>250</v>
      </c>
      <c r="P14" s="24">
        <f>O14*100/O7</f>
        <v>5.4019014693171998</v>
      </c>
      <c r="Q14" s="7"/>
      <c r="R14" s="9"/>
      <c r="S14" s="25">
        <v>128</v>
      </c>
      <c r="T14" s="24">
        <f>S14*100/S7</f>
        <v>2.3092188345661193</v>
      </c>
      <c r="U14" s="63">
        <v>337</v>
      </c>
      <c r="V14" s="24">
        <f>U14*100/U7</f>
        <v>6.4423628369336647</v>
      </c>
      <c r="W14" s="25">
        <v>404</v>
      </c>
      <c r="X14" s="24">
        <f>W14*100/W7</f>
        <v>8.1517352703793389</v>
      </c>
      <c r="Y14" s="16">
        <v>722</v>
      </c>
      <c r="Z14" s="23">
        <f>Y14*100/Y7</f>
        <v>14.280063291139241</v>
      </c>
      <c r="AA14" s="7"/>
      <c r="AB14" s="9"/>
      <c r="AC14" s="7"/>
      <c r="AD14" s="9"/>
      <c r="AF14" s="95"/>
      <c r="AH14" s="95"/>
      <c r="AJ14" s="95"/>
      <c r="AL14" s="95"/>
      <c r="AN14" s="95"/>
      <c r="AP14" s="95"/>
      <c r="AR14" s="95"/>
      <c r="AT14" s="95"/>
      <c r="AV14" s="95"/>
      <c r="AX14" s="95"/>
      <c r="AZ14" s="95"/>
      <c r="BB14" s="95"/>
      <c r="BD14" s="95"/>
    </row>
    <row r="15" spans="2:56" ht="25" customHeight="1" x14ac:dyDescent="0.3">
      <c r="B15" s="87" t="s">
        <v>10</v>
      </c>
      <c r="C15" s="7"/>
      <c r="D15" s="8"/>
      <c r="E15" s="7"/>
      <c r="F15" s="8"/>
      <c r="G15" s="7"/>
      <c r="H15" s="8"/>
      <c r="I15" s="7"/>
      <c r="J15" s="8"/>
      <c r="K15" s="7"/>
      <c r="L15" s="8"/>
      <c r="M15" s="7"/>
      <c r="N15" s="7"/>
      <c r="O15" s="7"/>
      <c r="P15" s="7"/>
      <c r="Q15" s="7"/>
      <c r="R15" s="7"/>
      <c r="S15" s="7"/>
      <c r="T15" s="7"/>
      <c r="U15" s="7"/>
      <c r="V15" s="7"/>
      <c r="W15" s="7"/>
      <c r="X15" s="7"/>
      <c r="Y15" s="7"/>
      <c r="Z15" s="7"/>
      <c r="AA15" s="7"/>
      <c r="AB15" s="9"/>
      <c r="AC15" s="16">
        <v>227</v>
      </c>
      <c r="AD15" s="23">
        <f>AC15*100/AC7</f>
        <v>4.0535714285714288</v>
      </c>
      <c r="AF15" s="95"/>
      <c r="AH15" s="95"/>
      <c r="AJ15" s="95"/>
      <c r="AL15" s="95"/>
      <c r="AN15" s="95"/>
      <c r="AP15" s="95"/>
      <c r="AR15" s="95"/>
      <c r="AT15" s="95"/>
      <c r="AV15" s="95"/>
      <c r="AX15" s="95"/>
      <c r="AZ15" s="95"/>
      <c r="BB15" s="95"/>
      <c r="BD15" s="95"/>
    </row>
    <row r="16" spans="2:56" ht="25" customHeight="1" x14ac:dyDescent="0.3">
      <c r="B16" s="87" t="s">
        <v>30</v>
      </c>
      <c r="C16" s="16">
        <v>152</v>
      </c>
      <c r="D16" s="23">
        <f>C16*100/C7</f>
        <v>4.0663456393793469</v>
      </c>
      <c r="E16" s="7"/>
      <c r="F16" s="8"/>
      <c r="G16" s="7"/>
      <c r="H16" s="8"/>
      <c r="I16" s="7"/>
      <c r="J16" s="8"/>
      <c r="K16" s="7"/>
      <c r="L16" s="8"/>
      <c r="M16" s="7"/>
      <c r="N16" s="8"/>
      <c r="O16" s="7"/>
      <c r="P16" s="8"/>
      <c r="Q16" s="7"/>
      <c r="R16" s="8"/>
      <c r="S16" s="7"/>
      <c r="T16" s="8"/>
      <c r="U16" s="7"/>
      <c r="V16" s="9"/>
      <c r="W16" s="7"/>
      <c r="X16" s="9"/>
      <c r="Y16" s="7"/>
      <c r="Z16" s="9"/>
      <c r="AA16" s="7"/>
      <c r="AB16" s="9"/>
      <c r="AC16" s="7"/>
      <c r="AD16" s="9"/>
      <c r="AF16" s="95"/>
      <c r="AH16" s="95"/>
      <c r="AJ16" s="95"/>
      <c r="AL16" s="95"/>
      <c r="AN16" s="95"/>
      <c r="AP16" s="95"/>
      <c r="AR16" s="95"/>
      <c r="AT16" s="95"/>
      <c r="AV16" s="95"/>
      <c r="AX16" s="95"/>
      <c r="AZ16" s="95"/>
      <c r="BB16" s="95"/>
      <c r="BD16" s="95"/>
    </row>
    <row r="17" spans="2:56" ht="25" customHeight="1" x14ac:dyDescent="0.3">
      <c r="B17" s="87" t="s">
        <v>11</v>
      </c>
      <c r="C17" s="7"/>
      <c r="D17" s="9"/>
      <c r="E17" s="7"/>
      <c r="F17" s="8"/>
      <c r="G17" s="7"/>
      <c r="H17" s="8"/>
      <c r="I17" s="7"/>
      <c r="J17" s="8"/>
      <c r="K17" s="7"/>
      <c r="L17" s="8"/>
      <c r="M17" s="7"/>
      <c r="N17" s="8"/>
      <c r="O17" s="7"/>
      <c r="P17" s="8"/>
      <c r="Q17" s="7"/>
      <c r="R17" s="8"/>
      <c r="S17" s="7"/>
      <c r="T17" s="8"/>
      <c r="U17" s="7"/>
      <c r="V17" s="9"/>
      <c r="W17" s="7"/>
      <c r="X17" s="9"/>
      <c r="Y17" s="7"/>
      <c r="Z17" s="9"/>
      <c r="AA17" s="16">
        <v>62</v>
      </c>
      <c r="AB17" s="23">
        <f>AA17*100/AA7</f>
        <v>1.1229849664915776</v>
      </c>
      <c r="AC17" s="7"/>
      <c r="AD17" s="7"/>
      <c r="AF17" s="95"/>
      <c r="AH17" s="95"/>
      <c r="AJ17" s="95"/>
      <c r="AL17" s="95"/>
      <c r="AN17" s="95"/>
      <c r="AP17" s="95"/>
      <c r="AR17" s="95"/>
      <c r="AT17" s="95"/>
      <c r="AV17" s="95"/>
      <c r="AX17" s="95"/>
      <c r="AZ17" s="95"/>
      <c r="BB17" s="95"/>
      <c r="BD17" s="95"/>
    </row>
    <row r="18" spans="2:56" ht="25" customHeight="1" x14ac:dyDescent="0.3">
      <c r="B18" s="87" t="s">
        <v>12</v>
      </c>
      <c r="C18" s="7"/>
      <c r="D18" s="9"/>
      <c r="E18" s="7"/>
      <c r="F18" s="8"/>
      <c r="G18" s="7"/>
      <c r="H18" s="8"/>
      <c r="I18" s="7"/>
      <c r="J18" s="8"/>
      <c r="K18" s="7"/>
      <c r="L18" s="8"/>
      <c r="M18" s="7"/>
      <c r="N18" s="8"/>
      <c r="O18" s="7"/>
      <c r="P18" s="8"/>
      <c r="Q18" s="7"/>
      <c r="R18" s="8"/>
      <c r="S18" s="7"/>
      <c r="T18" s="8"/>
      <c r="U18" s="7"/>
      <c r="V18" s="9"/>
      <c r="W18" s="7"/>
      <c r="X18" s="9"/>
      <c r="Y18" s="7"/>
      <c r="Z18" s="9"/>
      <c r="AA18" s="16">
        <v>180</v>
      </c>
      <c r="AB18" s="23">
        <f>AA18*100/AA7</f>
        <v>3.2602789349755481</v>
      </c>
      <c r="AC18" s="7"/>
      <c r="AD18" s="7"/>
      <c r="AF18" s="95"/>
      <c r="AH18" s="95"/>
      <c r="AJ18" s="95"/>
      <c r="AL18" s="95"/>
      <c r="AN18" s="95"/>
      <c r="AP18" s="95"/>
      <c r="AR18" s="95"/>
      <c r="AT18" s="95"/>
      <c r="AV18" s="95"/>
      <c r="AX18" s="95"/>
      <c r="AZ18" s="95"/>
      <c r="BB18" s="95"/>
      <c r="BD18" s="95"/>
    </row>
    <row r="19" spans="2:56" ht="25" customHeight="1" x14ac:dyDescent="0.3">
      <c r="B19" s="87" t="s">
        <v>13</v>
      </c>
      <c r="C19" s="7"/>
      <c r="D19" s="9"/>
      <c r="E19" s="7"/>
      <c r="F19" s="8"/>
      <c r="G19" s="7"/>
      <c r="H19" s="8"/>
      <c r="I19" s="7"/>
      <c r="J19" s="8"/>
      <c r="K19" s="7"/>
      <c r="L19" s="8"/>
      <c r="M19" s="7"/>
      <c r="N19" s="8"/>
      <c r="O19" s="7"/>
      <c r="P19" s="8"/>
      <c r="Q19" s="7"/>
      <c r="R19" s="8"/>
      <c r="S19" s="7"/>
      <c r="T19" s="8"/>
      <c r="U19" s="63">
        <v>60</v>
      </c>
      <c r="V19" s="24">
        <f>U19*100/U7</f>
        <v>1.1470082202255782</v>
      </c>
      <c r="W19" s="7"/>
      <c r="X19" s="9"/>
      <c r="Y19" s="16">
        <v>47</v>
      </c>
      <c r="Z19" s="23">
        <f>Y19*100/Y7</f>
        <v>0.92958860759493667</v>
      </c>
      <c r="AA19" s="7"/>
      <c r="AB19" s="9"/>
      <c r="AC19" s="7"/>
      <c r="AD19" s="9"/>
      <c r="AF19" s="95"/>
      <c r="AH19" s="95"/>
      <c r="AJ19" s="95"/>
      <c r="AL19" s="95"/>
      <c r="AN19" s="95"/>
      <c r="AP19" s="95"/>
      <c r="AR19" s="95"/>
      <c r="AT19" s="95"/>
      <c r="AV19" s="95"/>
      <c r="AX19" s="95"/>
      <c r="AZ19" s="95"/>
      <c r="BB19" s="95"/>
      <c r="BD19" s="95"/>
    </row>
    <row r="20" spans="2:56" ht="25" customHeight="1" x14ac:dyDescent="0.3">
      <c r="B20" s="87" t="s">
        <v>53</v>
      </c>
      <c r="C20" s="7"/>
      <c r="D20" s="9"/>
      <c r="E20" s="7"/>
      <c r="F20" s="8"/>
      <c r="G20" s="7"/>
      <c r="H20" s="8"/>
      <c r="I20" s="7"/>
      <c r="J20" s="8"/>
      <c r="K20" s="7"/>
      <c r="L20" s="8"/>
      <c r="M20" s="7"/>
      <c r="N20" s="8"/>
      <c r="O20" s="7"/>
      <c r="P20" s="8"/>
      <c r="Q20" s="7"/>
      <c r="R20" s="8"/>
      <c r="S20" s="7"/>
      <c r="T20" s="8"/>
      <c r="U20" s="7"/>
      <c r="V20" s="9"/>
      <c r="W20" s="16">
        <v>341</v>
      </c>
      <c r="X20" s="23">
        <f>W20*100/W7</f>
        <v>6.8805488297013717</v>
      </c>
      <c r="Y20" s="7"/>
      <c r="Z20" s="9"/>
      <c r="AA20" s="7"/>
      <c r="AB20" s="9"/>
      <c r="AC20" s="7"/>
      <c r="AD20" s="9"/>
      <c r="AF20" s="95"/>
      <c r="AH20" s="95"/>
      <c r="AJ20" s="95"/>
      <c r="AL20" s="95"/>
      <c r="AN20" s="95"/>
      <c r="AP20" s="95"/>
      <c r="AR20" s="95"/>
      <c r="AT20" s="95"/>
      <c r="AV20" s="95"/>
      <c r="AX20" s="95"/>
      <c r="AZ20" s="95"/>
      <c r="BB20" s="95"/>
      <c r="BD20" s="95"/>
    </row>
    <row r="21" spans="2:56" ht="25" customHeight="1" x14ac:dyDescent="0.3">
      <c r="B21" s="87" t="s">
        <v>15</v>
      </c>
      <c r="C21" s="7"/>
      <c r="D21" s="9"/>
      <c r="E21" s="7"/>
      <c r="F21" s="8"/>
      <c r="G21" s="7"/>
      <c r="H21" s="8"/>
      <c r="I21" s="7"/>
      <c r="J21" s="8"/>
      <c r="K21" s="25">
        <v>17</v>
      </c>
      <c r="L21" s="24">
        <f>K21*100/K7</f>
        <v>0.38150807899461403</v>
      </c>
      <c r="M21" s="25">
        <v>46</v>
      </c>
      <c r="N21" s="24">
        <f>M21*100/M7</f>
        <v>0.98776036074726214</v>
      </c>
      <c r="O21" s="25">
        <v>30</v>
      </c>
      <c r="P21" s="24">
        <f>O21*100/O7</f>
        <v>0.64822817631806395</v>
      </c>
      <c r="Q21" s="7"/>
      <c r="R21" s="9"/>
      <c r="S21" s="25">
        <v>34</v>
      </c>
      <c r="T21" s="24">
        <f>S21*100/S7</f>
        <v>0.61338625293162552</v>
      </c>
      <c r="U21" s="63">
        <v>91</v>
      </c>
      <c r="V21" s="24">
        <f>U21*100/U7</f>
        <v>1.7396291340087937</v>
      </c>
      <c r="W21" s="25">
        <v>54</v>
      </c>
      <c r="X21" s="24">
        <f>W21*100/W7</f>
        <v>1.089588377723971</v>
      </c>
      <c r="Y21" s="16">
        <v>46</v>
      </c>
      <c r="Z21" s="23">
        <f>Y21*100/Y7</f>
        <v>0.90981012658227844</v>
      </c>
      <c r="AA21" s="16">
        <v>47</v>
      </c>
      <c r="AB21" s="23">
        <f>AA21*100/AA7</f>
        <v>0.85129505524361526</v>
      </c>
      <c r="AC21" s="16">
        <v>54</v>
      </c>
      <c r="AD21" s="23">
        <f>AC21*100/AC7</f>
        <v>0.9642857142857143</v>
      </c>
      <c r="AF21" s="95"/>
      <c r="AH21" s="95"/>
      <c r="AJ21" s="95"/>
      <c r="AL21" s="95"/>
      <c r="AN21" s="95"/>
      <c r="AP21" s="95"/>
      <c r="AR21" s="95"/>
      <c r="AT21" s="95"/>
      <c r="AV21" s="95"/>
      <c r="AX21" s="95"/>
      <c r="AZ21" s="95"/>
      <c r="BB21" s="95"/>
      <c r="BD21" s="95"/>
    </row>
    <row r="22" spans="2:56" ht="25" customHeight="1" x14ac:dyDescent="0.3">
      <c r="B22" s="87" t="s">
        <v>19</v>
      </c>
      <c r="C22" s="16">
        <v>2975</v>
      </c>
      <c r="D22" s="23">
        <f>C22*100/C7</f>
        <v>79.588014981273403</v>
      </c>
      <c r="E22" s="16">
        <v>4016</v>
      </c>
      <c r="F22" s="23">
        <f>E22*100/E7</f>
        <v>84.422955644313646</v>
      </c>
      <c r="G22" s="16">
        <v>3235</v>
      </c>
      <c r="H22" s="23">
        <f>G22*100/G7</f>
        <v>70.98968619705947</v>
      </c>
      <c r="I22" s="25">
        <v>3068</v>
      </c>
      <c r="J22" s="24">
        <f>I22*100/I7</f>
        <v>74.429888403687528</v>
      </c>
      <c r="K22" s="16">
        <v>3580</v>
      </c>
      <c r="L22" s="23">
        <f>K22*100/K7</f>
        <v>80.341113105924592</v>
      </c>
      <c r="M22" s="16">
        <v>2970</v>
      </c>
      <c r="N22" s="23">
        <f>M22*100/M7</f>
        <v>63.774962422160186</v>
      </c>
      <c r="O22" s="16">
        <v>2691</v>
      </c>
      <c r="P22" s="23">
        <f>O22*100/O7</f>
        <v>58.146067415730336</v>
      </c>
      <c r="Q22" s="16">
        <v>2816</v>
      </c>
      <c r="R22" s="23">
        <f>Q22*100/Q7</f>
        <v>58.241985522233712</v>
      </c>
      <c r="S22" s="25">
        <v>2698</v>
      </c>
      <c r="T22" s="24">
        <f>S22*100/S7</f>
        <v>48.674003247338987</v>
      </c>
      <c r="U22" s="22">
        <v>3743</v>
      </c>
      <c r="V22" s="23">
        <f>U22*100/U7</f>
        <v>71.554196138405658</v>
      </c>
      <c r="W22" s="16">
        <v>2774</v>
      </c>
      <c r="X22" s="23">
        <f>W22*100/W7</f>
        <v>55.972558514931393</v>
      </c>
      <c r="Y22" s="16">
        <v>1974</v>
      </c>
      <c r="Z22" s="23">
        <f>Y22*100/Y7</f>
        <v>39.042721518987342</v>
      </c>
      <c r="AA22" s="7"/>
      <c r="AB22" s="9"/>
      <c r="AC22" s="7"/>
      <c r="AD22" s="9"/>
      <c r="AF22" s="95"/>
      <c r="AH22" s="95"/>
      <c r="AJ22" s="95"/>
      <c r="AL22" s="95"/>
      <c r="AN22" s="95"/>
      <c r="AP22" s="95"/>
      <c r="AR22" s="95"/>
      <c r="AT22" s="95"/>
      <c r="AV22" s="95"/>
      <c r="AX22" s="95"/>
      <c r="AZ22" s="95"/>
      <c r="BB22" s="95"/>
      <c r="BD22" s="95"/>
    </row>
    <row r="23" spans="2:56" ht="25" customHeight="1" x14ac:dyDescent="0.3">
      <c r="B23" s="88" t="s">
        <v>47</v>
      </c>
      <c r="C23" s="7"/>
      <c r="D23" s="9"/>
      <c r="E23" s="7"/>
      <c r="F23" s="9"/>
      <c r="G23" s="7"/>
      <c r="H23" s="9"/>
      <c r="I23" s="7"/>
      <c r="J23" s="9"/>
      <c r="K23" s="7"/>
      <c r="L23" s="9"/>
      <c r="M23" s="7"/>
      <c r="N23" s="9"/>
      <c r="O23" s="7"/>
      <c r="P23" s="9"/>
      <c r="Q23" s="7"/>
      <c r="R23" s="9"/>
      <c r="S23" s="7"/>
      <c r="T23" s="9"/>
      <c r="U23" s="7"/>
      <c r="V23" s="9"/>
      <c r="W23" s="7"/>
      <c r="X23" s="9"/>
      <c r="Y23" s="7"/>
      <c r="Z23" s="9"/>
      <c r="AA23" s="16">
        <v>2082</v>
      </c>
      <c r="AB23" s="23">
        <f>AA23*100/AA7</f>
        <v>37.71055968121717</v>
      </c>
      <c r="AC23" s="16">
        <v>3003</v>
      </c>
      <c r="AD23" s="23">
        <f>AC23*100/AC7</f>
        <v>53.625</v>
      </c>
      <c r="AF23" s="95"/>
      <c r="AH23" s="95"/>
      <c r="AJ23" s="95"/>
      <c r="AL23" s="95"/>
      <c r="AN23" s="95"/>
      <c r="AP23" s="95"/>
      <c r="AR23" s="95"/>
      <c r="AT23" s="95"/>
      <c r="AV23" s="95"/>
      <c r="AX23" s="95"/>
      <c r="AZ23" s="95"/>
      <c r="BB23" s="95"/>
      <c r="BD23" s="95"/>
    </row>
    <row r="24" spans="2:56" ht="25" customHeight="1" x14ac:dyDescent="0.3">
      <c r="B24" s="87" t="s">
        <v>20</v>
      </c>
      <c r="C24" s="16">
        <v>229</v>
      </c>
      <c r="D24" s="23">
        <f>C24*100/C7</f>
        <v>6.1262707330123058</v>
      </c>
      <c r="E24" s="25">
        <v>168</v>
      </c>
      <c r="F24" s="24">
        <f>E24*100/E7</f>
        <v>3.5316375867143157</v>
      </c>
      <c r="G24" s="16">
        <v>121</v>
      </c>
      <c r="H24" s="23">
        <f>G24*100/G7</f>
        <v>2.6552556506473559</v>
      </c>
      <c r="I24" s="22">
        <v>271</v>
      </c>
      <c r="J24" s="23">
        <f>I24*100/I7</f>
        <v>6.5744784085395436</v>
      </c>
      <c r="K24" s="22">
        <v>360</v>
      </c>
      <c r="L24" s="23">
        <f>K24*100/K7</f>
        <v>8.0789946140035909</v>
      </c>
      <c r="M24" s="7"/>
      <c r="N24" s="9"/>
      <c r="O24" s="25">
        <v>1458</v>
      </c>
      <c r="P24" s="24">
        <f>O24*100/O7</f>
        <v>31.503889369057909</v>
      </c>
      <c r="Q24" s="7"/>
      <c r="R24" s="9"/>
      <c r="S24" s="25">
        <v>2557</v>
      </c>
      <c r="T24" s="24">
        <f>S24*100/S7</f>
        <v>46.130254374887244</v>
      </c>
      <c r="U24" s="63">
        <v>796</v>
      </c>
      <c r="V24" s="24">
        <f>U24*100/U7</f>
        <v>15.216975721659338</v>
      </c>
      <c r="W24" s="25">
        <v>1020</v>
      </c>
      <c r="X24" s="24">
        <f>W24*100/W7</f>
        <v>20.581113801452783</v>
      </c>
      <c r="Y24" s="16">
        <v>2004</v>
      </c>
      <c r="Z24" s="23">
        <f>Y24*100/Y7</f>
        <v>39.63607594936709</v>
      </c>
      <c r="AA24" s="16">
        <v>2978</v>
      </c>
      <c r="AB24" s="23">
        <f>AA24*100/AA7</f>
        <v>53.939503713095455</v>
      </c>
      <c r="AC24" s="16">
        <v>2207</v>
      </c>
      <c r="AD24" s="23">
        <f>AC24*100/AC7</f>
        <v>39.410714285714285</v>
      </c>
      <c r="AF24" s="95"/>
      <c r="AH24" s="95"/>
      <c r="AJ24" s="95"/>
      <c r="AL24" s="95"/>
      <c r="AN24" s="95"/>
      <c r="AP24" s="95"/>
      <c r="AR24" s="95"/>
      <c r="AT24" s="95"/>
      <c r="AV24" s="95"/>
      <c r="AX24" s="95"/>
      <c r="AZ24" s="95"/>
      <c r="BB24" s="95"/>
      <c r="BD24" s="95"/>
    </row>
    <row r="25" spans="2:56" ht="25" customHeight="1" x14ac:dyDescent="0.3">
      <c r="B25" s="87" t="s">
        <v>52</v>
      </c>
      <c r="C25" s="7"/>
      <c r="D25" s="9"/>
      <c r="E25" s="7"/>
      <c r="F25" s="9"/>
      <c r="G25" s="7"/>
      <c r="H25" s="9"/>
      <c r="I25" s="7"/>
      <c r="J25" s="9"/>
      <c r="K25" s="7"/>
      <c r="L25" s="9"/>
      <c r="M25" s="7"/>
      <c r="N25" s="9"/>
      <c r="O25" s="7"/>
      <c r="P25" s="9"/>
      <c r="Q25" s="25">
        <v>1810</v>
      </c>
      <c r="R25" s="24">
        <f>Q25*100/Q7</f>
        <v>37.435367114788001</v>
      </c>
      <c r="S25" s="7"/>
      <c r="T25" s="9"/>
      <c r="U25" s="7"/>
      <c r="V25" s="9"/>
      <c r="W25" s="7"/>
      <c r="X25" s="9"/>
      <c r="Y25" s="7"/>
      <c r="Z25" s="9"/>
      <c r="AA25" s="7"/>
      <c r="AB25" s="9"/>
      <c r="AC25" s="7"/>
      <c r="AD25" s="9"/>
      <c r="AF25" s="95"/>
      <c r="AH25" s="95"/>
      <c r="AJ25" s="95"/>
      <c r="AL25" s="95"/>
      <c r="AN25" s="95"/>
      <c r="AP25" s="95"/>
      <c r="AR25" s="95"/>
      <c r="AT25" s="95"/>
      <c r="AV25" s="95"/>
      <c r="AX25" s="95"/>
      <c r="AZ25" s="95"/>
      <c r="BB25" s="95"/>
      <c r="BD25" s="95"/>
    </row>
    <row r="26" spans="2:56" ht="25" customHeight="1" x14ac:dyDescent="0.3">
      <c r="B26" s="87" t="s">
        <v>21</v>
      </c>
      <c r="C26" s="7"/>
      <c r="D26" s="9"/>
      <c r="E26" s="7"/>
      <c r="F26" s="9"/>
      <c r="G26" s="7"/>
      <c r="H26" s="9"/>
      <c r="I26" s="7"/>
      <c r="J26" s="9"/>
      <c r="K26" s="7"/>
      <c r="L26" s="9"/>
      <c r="M26" s="25">
        <v>44</v>
      </c>
      <c r="N26" s="24">
        <f>M26*100/M7</f>
        <v>0.94481425810607689</v>
      </c>
      <c r="O26" s="7"/>
      <c r="P26" s="9"/>
      <c r="Q26" s="9"/>
      <c r="R26" s="9"/>
      <c r="S26" s="7"/>
      <c r="T26" s="9"/>
      <c r="U26" s="7"/>
      <c r="V26" s="9"/>
      <c r="W26" s="7"/>
      <c r="X26" s="9"/>
      <c r="Y26" s="7"/>
      <c r="Z26" s="9"/>
      <c r="AA26" s="7"/>
      <c r="AB26" s="9"/>
      <c r="AC26" s="7"/>
      <c r="AD26" s="9"/>
      <c r="AF26" s="95"/>
      <c r="AH26" s="95"/>
      <c r="AJ26" s="95"/>
      <c r="AL26" s="95"/>
      <c r="AN26" s="95"/>
      <c r="AP26" s="95"/>
      <c r="AR26" s="95"/>
      <c r="AT26" s="95"/>
      <c r="AV26" s="95"/>
      <c r="AX26" s="95"/>
      <c r="AZ26" s="95"/>
      <c r="BB26" s="95"/>
      <c r="BD26" s="95"/>
    </row>
    <row r="27" spans="2:56" ht="25" customHeight="1" x14ac:dyDescent="0.3">
      <c r="B27" s="87" t="s">
        <v>22</v>
      </c>
      <c r="C27" s="7"/>
      <c r="D27" s="9"/>
      <c r="E27" s="7"/>
      <c r="F27" s="9"/>
      <c r="G27" s="7"/>
      <c r="H27" s="9"/>
      <c r="I27" s="7"/>
      <c r="J27" s="9"/>
      <c r="K27" s="7"/>
      <c r="L27" s="9"/>
      <c r="M27" s="7"/>
      <c r="N27" s="9"/>
      <c r="O27" s="7"/>
      <c r="P27" s="9"/>
      <c r="Q27" s="7"/>
      <c r="R27" s="9"/>
      <c r="S27" s="7"/>
      <c r="T27" s="9"/>
      <c r="U27" s="7"/>
      <c r="V27" s="9"/>
      <c r="W27" s="16">
        <v>108</v>
      </c>
      <c r="X27" s="23">
        <f>W27*100/W7</f>
        <v>2.179176755447942</v>
      </c>
      <c r="Y27" s="16">
        <v>28</v>
      </c>
      <c r="Z27" s="23">
        <f>Y27*100/Y7</f>
        <v>0.55379746835443033</v>
      </c>
      <c r="AA27" s="16">
        <v>37</v>
      </c>
      <c r="AB27" s="23">
        <f>AA27*100/AA7</f>
        <v>0.67016844774497375</v>
      </c>
      <c r="AC27" s="7"/>
      <c r="AD27" s="7"/>
      <c r="AF27" s="95"/>
      <c r="AH27" s="95"/>
      <c r="AJ27" s="95"/>
      <c r="AL27" s="95"/>
      <c r="AN27" s="95"/>
      <c r="AP27" s="95"/>
      <c r="AR27" s="95"/>
      <c r="AT27" s="95"/>
      <c r="AV27" s="95"/>
      <c r="AX27" s="95"/>
      <c r="AZ27" s="95"/>
      <c r="BB27" s="95"/>
      <c r="BD27" s="95"/>
    </row>
    <row r="28" spans="2:56" ht="25" customHeight="1" x14ac:dyDescent="0.3">
      <c r="B28" s="87" t="s">
        <v>23</v>
      </c>
      <c r="C28" s="7"/>
      <c r="D28" s="9"/>
      <c r="E28" s="7"/>
      <c r="F28" s="9"/>
      <c r="G28" s="7"/>
      <c r="H28" s="9"/>
      <c r="I28" s="7"/>
      <c r="J28" s="9"/>
      <c r="K28" s="7"/>
      <c r="L28" s="9"/>
      <c r="M28" s="7"/>
      <c r="N28" s="9"/>
      <c r="O28" s="7"/>
      <c r="P28" s="9"/>
      <c r="Q28" s="7"/>
      <c r="R28" s="9"/>
      <c r="S28" s="7"/>
      <c r="T28" s="9"/>
      <c r="U28" s="7"/>
      <c r="V28" s="9"/>
      <c r="W28" s="7"/>
      <c r="X28" s="9"/>
      <c r="Y28" s="7"/>
      <c r="Z28" s="9"/>
      <c r="AA28" s="16">
        <v>10</v>
      </c>
      <c r="AB28" s="23">
        <f>AA28*100/AA7</f>
        <v>0.18112660749864154</v>
      </c>
      <c r="AC28" s="7"/>
      <c r="AD28" s="7"/>
      <c r="AF28" s="95"/>
      <c r="AH28" s="95"/>
      <c r="AJ28" s="95"/>
      <c r="AL28" s="95"/>
      <c r="AN28" s="95"/>
      <c r="AP28" s="95"/>
      <c r="AR28" s="95"/>
      <c r="AT28" s="95"/>
      <c r="AV28" s="95"/>
      <c r="AX28" s="95"/>
      <c r="AZ28" s="95"/>
      <c r="BB28" s="95"/>
      <c r="BD28" s="95"/>
    </row>
    <row r="29" spans="2:56" ht="25" customHeight="1" x14ac:dyDescent="0.3">
      <c r="B29" s="6" t="s">
        <v>24</v>
      </c>
      <c r="C29" s="7"/>
      <c r="D29" s="9"/>
      <c r="E29" s="16">
        <v>67</v>
      </c>
      <c r="F29" s="23">
        <f>E29*100/E7</f>
        <v>1.408450704225352</v>
      </c>
      <c r="G29" s="16">
        <v>37</v>
      </c>
      <c r="H29" s="23">
        <f>G29*100/G7</f>
        <v>0.81193767829712526</v>
      </c>
      <c r="I29" s="25">
        <v>38</v>
      </c>
      <c r="J29" s="24">
        <f>I29*100/I7</f>
        <v>0.92188258127122757</v>
      </c>
      <c r="K29" s="25">
        <v>58</v>
      </c>
      <c r="L29" s="24">
        <f>K29*100/K7</f>
        <v>1.3016157989228008</v>
      </c>
      <c r="M29" s="25">
        <v>179</v>
      </c>
      <c r="N29" s="24">
        <f>M29*100/M7</f>
        <v>3.8436761863860855</v>
      </c>
      <c r="O29" s="25">
        <v>107</v>
      </c>
      <c r="P29" s="24">
        <f>O29*100/O7</f>
        <v>2.3120138288677614</v>
      </c>
      <c r="Q29" s="25">
        <v>111</v>
      </c>
      <c r="R29" s="24">
        <f>Q29*100/Q7</f>
        <v>2.295760082730093</v>
      </c>
      <c r="S29" s="7"/>
      <c r="T29" s="9"/>
      <c r="U29" s="7"/>
      <c r="V29" s="9"/>
      <c r="W29" s="7"/>
      <c r="X29" s="9"/>
      <c r="Y29" s="7"/>
      <c r="Z29" s="9"/>
      <c r="AA29" s="7"/>
      <c r="AB29" s="9"/>
      <c r="AC29" s="7"/>
      <c r="AD29" s="9"/>
      <c r="AF29" s="95"/>
      <c r="AH29" s="95"/>
      <c r="AJ29" s="95"/>
      <c r="AL29" s="95"/>
      <c r="AN29" s="95"/>
      <c r="AP29" s="95"/>
      <c r="AR29" s="95"/>
      <c r="AT29" s="95"/>
      <c r="AV29" s="95"/>
      <c r="AX29" s="95"/>
      <c r="AZ29" s="95"/>
      <c r="BB29" s="95"/>
      <c r="BD29" s="95"/>
    </row>
    <row r="30" spans="2:56" ht="3.75" customHeight="1" x14ac:dyDescent="0.3">
      <c r="B30" s="13"/>
      <c r="C30" s="14"/>
      <c r="D30" s="14"/>
      <c r="E30" s="14"/>
      <c r="F30" s="14"/>
      <c r="G30" s="17"/>
      <c r="H30" s="14"/>
      <c r="I30" s="14"/>
      <c r="J30" s="14"/>
      <c r="K30" s="14"/>
      <c r="L30" s="14"/>
      <c r="M30" s="14"/>
      <c r="N30" s="14"/>
      <c r="O30" s="14"/>
      <c r="P30" s="14"/>
      <c r="Q30" s="14"/>
      <c r="R30" s="14"/>
      <c r="S30" s="14"/>
      <c r="T30" s="14"/>
      <c r="U30" s="14"/>
      <c r="V30" s="14"/>
      <c r="W30" s="14"/>
      <c r="X30" s="14"/>
      <c r="Y30" s="14"/>
      <c r="Z30" s="14"/>
      <c r="AA30" s="14"/>
      <c r="AB30" s="14"/>
      <c r="AC30" s="14"/>
      <c r="AD30" s="14"/>
    </row>
    <row r="31" spans="2:56" x14ac:dyDescent="0.3">
      <c r="B31" s="6" t="s">
        <v>439</v>
      </c>
      <c r="C31" s="4"/>
      <c r="D31" s="5"/>
      <c r="E31" s="4"/>
      <c r="F31" s="5"/>
      <c r="G31" s="18"/>
      <c r="H31" s="5"/>
      <c r="I31" s="4"/>
      <c r="J31" s="5"/>
      <c r="K31" s="4"/>
      <c r="L31" s="5"/>
      <c r="M31" s="4"/>
      <c r="N31" s="5"/>
      <c r="O31" s="4"/>
      <c r="P31" s="5"/>
      <c r="Q31" s="4"/>
      <c r="R31" s="5"/>
      <c r="S31" s="4"/>
      <c r="T31" s="5"/>
      <c r="U31" s="4"/>
      <c r="V31" s="5"/>
      <c r="W31" s="4"/>
      <c r="X31" s="5"/>
      <c r="Y31" s="4"/>
      <c r="Z31" s="5"/>
    </row>
    <row r="32" spans="2:56" x14ac:dyDescent="0.3">
      <c r="B32" s="4" t="s">
        <v>145</v>
      </c>
    </row>
    <row r="35" spans="3:30" x14ac:dyDescent="0.3">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row>
    <row r="36" spans="3:30" x14ac:dyDescent="0.3">
      <c r="C36" s="19"/>
      <c r="E36" s="19"/>
      <c r="G36" s="19"/>
      <c r="I36" s="19"/>
      <c r="K36" s="19"/>
      <c r="M36" s="19"/>
      <c r="O36" s="19"/>
      <c r="Q36" s="19"/>
      <c r="S36" s="19"/>
      <c r="U36" s="19"/>
      <c r="W36" s="19"/>
      <c r="Y36" s="19"/>
      <c r="AA36" s="19"/>
      <c r="AC36" s="19"/>
    </row>
    <row r="37" spans="3:30" x14ac:dyDescent="0.3">
      <c r="C37" s="19"/>
      <c r="E37" s="19"/>
      <c r="G37" s="19"/>
      <c r="I37" s="19"/>
      <c r="K37" s="19"/>
      <c r="M37" s="19"/>
      <c r="O37" s="19"/>
      <c r="Q37" s="19"/>
      <c r="S37" s="19"/>
      <c r="U37" s="19"/>
      <c r="W37" s="19"/>
      <c r="Y37" s="19"/>
      <c r="AA37" s="19"/>
      <c r="AC37" s="19"/>
    </row>
  </sheetData>
  <mergeCells count="31">
    <mergeCell ref="K4:L4"/>
    <mergeCell ref="Y4:Z4"/>
    <mergeCell ref="AC4:AD4"/>
    <mergeCell ref="M4:N4"/>
    <mergeCell ref="O4:P4"/>
    <mergeCell ref="Q4:R4"/>
    <mergeCell ref="S4:T4"/>
    <mergeCell ref="U4:V4"/>
    <mergeCell ref="W4:X4"/>
    <mergeCell ref="AA4:AB4"/>
    <mergeCell ref="B4:B5"/>
    <mergeCell ref="C4:D4"/>
    <mergeCell ref="E4:F4"/>
    <mergeCell ref="G4:H4"/>
    <mergeCell ref="I4:J4"/>
    <mergeCell ref="B1:AD1"/>
    <mergeCell ref="B2:AD2"/>
    <mergeCell ref="C3:D3"/>
    <mergeCell ref="E3:F3"/>
    <mergeCell ref="G3:H3"/>
    <mergeCell ref="I3:J3"/>
    <mergeCell ref="K3:L3"/>
    <mergeCell ref="M3:N3"/>
    <mergeCell ref="O3:P3"/>
    <mergeCell ref="Q3:R3"/>
    <mergeCell ref="S3:T3"/>
    <mergeCell ref="U3:V3"/>
    <mergeCell ref="W3:X3"/>
    <mergeCell ref="Y3:Z3"/>
    <mergeCell ref="AC3:AD3"/>
    <mergeCell ref="AA3:AB3"/>
  </mergeCells>
  <conditionalFormatting sqref="C36">
    <cfRule type="cellIs" dxfId="1285" priority="30" operator="lessThan">
      <formula>0</formula>
    </cfRule>
  </conditionalFormatting>
  <conditionalFormatting sqref="C37">
    <cfRule type="cellIs" dxfId="1284" priority="29" operator="greaterThan">
      <formula>0</formula>
    </cfRule>
  </conditionalFormatting>
  <conditionalFormatting sqref="E36">
    <cfRule type="cellIs" dxfId="1283" priority="28" operator="lessThan">
      <formula>0</formula>
    </cfRule>
  </conditionalFormatting>
  <conditionalFormatting sqref="E37">
    <cfRule type="cellIs" dxfId="1282" priority="27" operator="greaterThan">
      <formula>0</formula>
    </cfRule>
  </conditionalFormatting>
  <conditionalFormatting sqref="G36">
    <cfRule type="cellIs" dxfId="1281" priority="24" operator="lessThan">
      <formula>0</formula>
    </cfRule>
  </conditionalFormatting>
  <conditionalFormatting sqref="G37">
    <cfRule type="cellIs" dxfId="1280" priority="23" operator="greaterThan">
      <formula>0</formula>
    </cfRule>
  </conditionalFormatting>
  <conditionalFormatting sqref="I36">
    <cfRule type="cellIs" dxfId="1279" priority="22" operator="lessThan">
      <formula>0</formula>
    </cfRule>
  </conditionalFormatting>
  <conditionalFormatting sqref="I37">
    <cfRule type="cellIs" dxfId="1278" priority="21" operator="greaterThan">
      <formula>0</formula>
    </cfRule>
  </conditionalFormatting>
  <conditionalFormatting sqref="K36">
    <cfRule type="cellIs" dxfId="1277" priority="20" operator="lessThan">
      <formula>0</formula>
    </cfRule>
  </conditionalFormatting>
  <conditionalFormatting sqref="K37">
    <cfRule type="cellIs" dxfId="1276" priority="19" operator="greaterThan">
      <formula>0</formula>
    </cfRule>
  </conditionalFormatting>
  <conditionalFormatting sqref="M36">
    <cfRule type="cellIs" dxfId="1275" priority="18" operator="lessThan">
      <formula>0</formula>
    </cfRule>
  </conditionalFormatting>
  <conditionalFormatting sqref="M37">
    <cfRule type="cellIs" dxfId="1274" priority="17" operator="greaterThan">
      <formula>0</formula>
    </cfRule>
  </conditionalFormatting>
  <conditionalFormatting sqref="O36">
    <cfRule type="cellIs" dxfId="1273" priority="16" operator="lessThan">
      <formula>0</formula>
    </cfRule>
  </conditionalFormatting>
  <conditionalFormatting sqref="O37">
    <cfRule type="cellIs" dxfId="1272" priority="15" operator="greaterThan">
      <formula>0</formula>
    </cfRule>
  </conditionalFormatting>
  <conditionalFormatting sqref="Q36">
    <cfRule type="cellIs" dxfId="1271" priority="14" operator="lessThan">
      <formula>0</formula>
    </cfRule>
  </conditionalFormatting>
  <conditionalFormatting sqref="Q37">
    <cfRule type="cellIs" dxfId="1270" priority="13" operator="greaterThan">
      <formula>0</formula>
    </cfRule>
  </conditionalFormatting>
  <conditionalFormatting sqref="S36">
    <cfRule type="cellIs" dxfId="1269" priority="12" operator="lessThan">
      <formula>0</formula>
    </cfRule>
  </conditionalFormatting>
  <conditionalFormatting sqref="S37">
    <cfRule type="cellIs" dxfId="1268" priority="11" operator="greaterThan">
      <formula>0</formula>
    </cfRule>
  </conditionalFormatting>
  <conditionalFormatting sqref="U36">
    <cfRule type="cellIs" dxfId="1267" priority="10" operator="lessThan">
      <formula>0</formula>
    </cfRule>
  </conditionalFormatting>
  <conditionalFormatting sqref="U37">
    <cfRule type="cellIs" dxfId="1266" priority="9" operator="greaterThan">
      <formula>0</formula>
    </cfRule>
  </conditionalFormatting>
  <conditionalFormatting sqref="W36">
    <cfRule type="cellIs" dxfId="1265" priority="8" operator="lessThan">
      <formula>0</formula>
    </cfRule>
  </conditionalFormatting>
  <conditionalFormatting sqref="W37">
    <cfRule type="cellIs" dxfId="1264" priority="7" operator="greaterThan">
      <formula>0</formula>
    </cfRule>
  </conditionalFormatting>
  <conditionalFormatting sqref="Y36">
    <cfRule type="cellIs" dxfId="1263" priority="6" operator="lessThan">
      <formula>0</formula>
    </cfRule>
  </conditionalFormatting>
  <conditionalFormatting sqref="Y37">
    <cfRule type="cellIs" dxfId="1262" priority="5" operator="greaterThan">
      <formula>0</formula>
    </cfRule>
  </conditionalFormatting>
  <conditionalFormatting sqref="AA36">
    <cfRule type="cellIs" dxfId="1261" priority="2" operator="lessThan">
      <formula>0</formula>
    </cfRule>
  </conditionalFormatting>
  <conditionalFormatting sqref="AA37">
    <cfRule type="cellIs" dxfId="1260" priority="1" operator="greaterThan">
      <formula>0</formula>
    </cfRule>
  </conditionalFormatting>
  <conditionalFormatting sqref="AC36">
    <cfRule type="cellIs" dxfId="1259" priority="4" operator="lessThan">
      <formula>0</formula>
    </cfRule>
  </conditionalFormatting>
  <conditionalFormatting sqref="AC37">
    <cfRule type="cellIs" dxfId="1258" priority="3" operator="greaterThan">
      <formula>0</formula>
    </cfRule>
  </conditionalFormatting>
  <hyperlinks>
    <hyperlink ref="AF3" location="ÍNDICE!A1" display="(Voltar ao Índice)" xr:uid="{55C5322C-EAA2-428D-8824-EE24A92CBC61}"/>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D10:AA10" formula="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21FAC-95FE-4498-B032-54B7BF12D0EA}">
  <sheetPr>
    <pageSetUpPr fitToPage="1"/>
  </sheetPr>
  <dimension ref="B1:AP81"/>
  <sheetViews>
    <sheetView showGridLines="0" zoomScaleNormal="100" workbookViewId="0">
      <selection activeCell="B1" sqref="B1:P1"/>
    </sheetView>
  </sheetViews>
  <sheetFormatPr defaultColWidth="9.1796875" defaultRowHeight="14"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42" ht="30" customHeight="1" x14ac:dyDescent="0.3">
      <c r="B1" s="115" t="s">
        <v>338</v>
      </c>
      <c r="C1" s="115"/>
      <c r="D1" s="115"/>
      <c r="E1" s="115"/>
      <c r="F1" s="115"/>
      <c r="G1" s="115"/>
      <c r="H1" s="115"/>
      <c r="I1" s="115"/>
      <c r="J1" s="115"/>
      <c r="K1" s="115"/>
      <c r="L1" s="115"/>
      <c r="M1" s="115"/>
      <c r="N1" s="115"/>
      <c r="O1" s="115"/>
      <c r="P1" s="115"/>
    </row>
    <row r="2" spans="2:42" ht="30" customHeight="1" x14ac:dyDescent="0.3">
      <c r="B2" s="115" t="s">
        <v>243</v>
      </c>
      <c r="C2" s="115"/>
      <c r="D2" s="115"/>
      <c r="E2" s="115"/>
      <c r="F2" s="115"/>
      <c r="G2" s="115"/>
      <c r="H2" s="115"/>
      <c r="I2" s="115"/>
      <c r="J2" s="115"/>
      <c r="K2" s="115"/>
      <c r="L2" s="115"/>
      <c r="M2" s="115"/>
      <c r="N2" s="115"/>
      <c r="O2" s="115"/>
      <c r="P2" s="115"/>
    </row>
    <row r="3" spans="2:42"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42" ht="15" customHeight="1" x14ac:dyDescent="0.3">
      <c r="B4" s="127" t="s">
        <v>0</v>
      </c>
      <c r="C4" s="135">
        <v>44911</v>
      </c>
      <c r="D4" s="128"/>
      <c r="E4" s="119">
        <v>44843</v>
      </c>
      <c r="F4" s="118"/>
      <c r="G4" s="137">
        <v>44845</v>
      </c>
      <c r="H4" s="127"/>
      <c r="I4" s="135">
        <v>44833</v>
      </c>
      <c r="J4" s="128"/>
      <c r="K4" s="135">
        <v>44835</v>
      </c>
      <c r="L4" s="128"/>
      <c r="M4" s="123">
        <v>44830</v>
      </c>
      <c r="N4" s="143"/>
      <c r="O4" s="123">
        <v>45942</v>
      </c>
      <c r="P4" s="143"/>
    </row>
    <row r="5" spans="2:42" x14ac:dyDescent="0.3">
      <c r="B5" s="128"/>
      <c r="C5" s="68" t="s">
        <v>4</v>
      </c>
      <c r="D5" s="72" t="s">
        <v>5</v>
      </c>
      <c r="E5" s="72" t="s">
        <v>4</v>
      </c>
      <c r="F5" s="72" t="s">
        <v>5</v>
      </c>
      <c r="G5" s="72" t="s">
        <v>4</v>
      </c>
      <c r="H5" s="71" t="s">
        <v>5</v>
      </c>
      <c r="I5" s="72" t="s">
        <v>4</v>
      </c>
      <c r="J5" s="71" t="s">
        <v>5</v>
      </c>
      <c r="K5" s="72" t="s">
        <v>4</v>
      </c>
      <c r="L5" s="71" t="s">
        <v>5</v>
      </c>
      <c r="M5" s="75" t="s">
        <v>4</v>
      </c>
      <c r="N5" s="75" t="s">
        <v>5</v>
      </c>
      <c r="O5" s="75"/>
      <c r="P5" s="75" t="s">
        <v>5</v>
      </c>
    </row>
    <row r="6" spans="2:42" ht="25" customHeight="1" x14ac:dyDescent="0.3">
      <c r="B6" s="6" t="s">
        <v>1</v>
      </c>
      <c r="C6" s="16">
        <v>3025</v>
      </c>
      <c r="D6" s="23">
        <v>100</v>
      </c>
      <c r="E6" s="16">
        <v>3451</v>
      </c>
      <c r="F6" s="23">
        <v>100</v>
      </c>
      <c r="G6" s="16">
        <v>4076</v>
      </c>
      <c r="H6" s="23">
        <v>100</v>
      </c>
      <c r="I6" s="16">
        <v>4304</v>
      </c>
      <c r="J6" s="23">
        <v>100</v>
      </c>
      <c r="K6" s="16">
        <v>4237</v>
      </c>
      <c r="L6" s="23">
        <v>100</v>
      </c>
      <c r="M6" s="16">
        <v>4342</v>
      </c>
      <c r="N6" s="23">
        <v>100</v>
      </c>
      <c r="O6" s="16">
        <v>4421</v>
      </c>
      <c r="P6" s="23">
        <v>100</v>
      </c>
      <c r="R6" s="95"/>
      <c r="T6" s="95"/>
      <c r="V6" s="95"/>
      <c r="X6" s="95"/>
      <c r="Z6" s="95"/>
      <c r="AB6" s="95"/>
      <c r="AD6" s="95"/>
      <c r="AF6" s="95"/>
      <c r="AH6" s="95"/>
      <c r="AJ6" s="95"/>
      <c r="AL6" s="95"/>
      <c r="AN6" s="95"/>
      <c r="AP6" s="95"/>
    </row>
    <row r="7" spans="2:42" ht="25" customHeight="1" x14ac:dyDescent="0.3">
      <c r="B7" s="87" t="s">
        <v>28</v>
      </c>
      <c r="C7" s="16">
        <v>2003</v>
      </c>
      <c r="D7" s="23">
        <f>C7*100/C6</f>
        <v>66.214876033057848</v>
      </c>
      <c r="E7" s="16">
        <v>2304</v>
      </c>
      <c r="F7" s="23">
        <f>E7*100/E6</f>
        <v>66.763257026948708</v>
      </c>
      <c r="G7" s="16">
        <v>2171</v>
      </c>
      <c r="H7" s="23">
        <f>G7*100/G6</f>
        <v>53.263002944062805</v>
      </c>
      <c r="I7" s="16">
        <v>2007</v>
      </c>
      <c r="J7" s="23">
        <f>I7*100/I6</f>
        <v>46.631040892193312</v>
      </c>
      <c r="K7" s="16">
        <v>2131</v>
      </c>
      <c r="L7" s="23">
        <f>K7*100/K6</f>
        <v>50.29502006136417</v>
      </c>
      <c r="M7" s="16">
        <v>2412</v>
      </c>
      <c r="N7" s="23">
        <f>M7*100/M6</f>
        <v>55.550437586365732</v>
      </c>
      <c r="O7" s="16">
        <v>2421</v>
      </c>
      <c r="P7" s="23">
        <f>O7*100/O6</f>
        <v>54.761366206740554</v>
      </c>
      <c r="R7" s="95"/>
      <c r="T7" s="95"/>
      <c r="V7" s="95"/>
      <c r="X7" s="95"/>
      <c r="Z7" s="95"/>
      <c r="AB7" s="95"/>
      <c r="AD7" s="95"/>
      <c r="AF7" s="95"/>
      <c r="AH7" s="95"/>
      <c r="AJ7" s="95"/>
      <c r="AL7" s="95"/>
      <c r="AN7" s="95"/>
      <c r="AP7" s="95"/>
    </row>
    <row r="8" spans="2:42" ht="25" customHeight="1" x14ac:dyDescent="0.3">
      <c r="B8" s="87" t="s">
        <v>2</v>
      </c>
      <c r="C8" s="16">
        <v>8</v>
      </c>
      <c r="D8" s="23">
        <f>C8*100/C7</f>
        <v>0.39940089865202194</v>
      </c>
      <c r="E8" s="16">
        <v>17</v>
      </c>
      <c r="F8" s="23">
        <f>E8*100/E7</f>
        <v>0.73784722222222221</v>
      </c>
      <c r="G8" s="16">
        <v>8</v>
      </c>
      <c r="H8" s="23">
        <f>G8*100/G7</f>
        <v>0.36849378166743435</v>
      </c>
      <c r="I8" s="16">
        <v>14</v>
      </c>
      <c r="J8" s="23">
        <f>I8*100/I7</f>
        <v>0.69755854509217741</v>
      </c>
      <c r="K8" s="16">
        <v>12</v>
      </c>
      <c r="L8" s="23">
        <f>K8*100/K7</f>
        <v>0.5631159080244017</v>
      </c>
      <c r="M8" s="16">
        <v>5</v>
      </c>
      <c r="N8" s="23">
        <f>M8*100/M7</f>
        <v>0.20729684908789386</v>
      </c>
      <c r="O8" s="16">
        <v>8</v>
      </c>
      <c r="P8" s="23">
        <f>O8*100/O7</f>
        <v>0.33044196612969845</v>
      </c>
      <c r="R8" s="95"/>
      <c r="T8" s="95"/>
      <c r="V8" s="95"/>
      <c r="X8" s="95"/>
      <c r="Z8" s="95"/>
      <c r="AB8" s="95"/>
      <c r="AD8" s="95"/>
      <c r="AF8" s="95"/>
      <c r="AH8" s="95"/>
      <c r="AJ8" s="95"/>
      <c r="AL8" s="95"/>
      <c r="AN8" s="95"/>
      <c r="AP8" s="95"/>
    </row>
    <row r="9" spans="2:42" ht="25" customHeight="1" x14ac:dyDescent="0.3">
      <c r="B9" s="87" t="s">
        <v>3</v>
      </c>
      <c r="C9" s="16">
        <v>24</v>
      </c>
      <c r="D9" s="23">
        <f>C9*100/C7</f>
        <v>1.1982026959560659</v>
      </c>
      <c r="E9" s="16">
        <v>18</v>
      </c>
      <c r="F9" s="23">
        <f>E9*100/E7</f>
        <v>0.78125</v>
      </c>
      <c r="G9" s="16">
        <v>25</v>
      </c>
      <c r="H9" s="23">
        <f>G9*100/G7</f>
        <v>1.1515430677107323</v>
      </c>
      <c r="I9" s="16">
        <v>48</v>
      </c>
      <c r="J9" s="23">
        <f>I9*100/I7</f>
        <v>2.391629297458894</v>
      </c>
      <c r="K9" s="16">
        <v>46</v>
      </c>
      <c r="L9" s="23">
        <f>K9*100/K7</f>
        <v>2.1586109807602063</v>
      </c>
      <c r="M9" s="16">
        <v>51</v>
      </c>
      <c r="N9" s="23">
        <f>M9*100/M7</f>
        <v>2.1144278606965172</v>
      </c>
      <c r="O9" s="16">
        <v>46</v>
      </c>
      <c r="P9" s="23">
        <f>O9*100/O7</f>
        <v>1.9000413052457663</v>
      </c>
      <c r="R9" s="95"/>
      <c r="T9" s="95"/>
      <c r="V9" s="95"/>
      <c r="X9" s="95"/>
      <c r="Z9" s="95"/>
      <c r="AB9" s="95"/>
      <c r="AD9" s="95"/>
      <c r="AF9" s="95"/>
      <c r="AH9" s="95"/>
      <c r="AJ9" s="95"/>
      <c r="AL9" s="95"/>
      <c r="AN9" s="95"/>
      <c r="AP9" s="95"/>
    </row>
    <row r="10" spans="2:42" ht="25" customHeight="1" x14ac:dyDescent="0.3">
      <c r="B10" s="87" t="s">
        <v>7</v>
      </c>
      <c r="C10" s="7"/>
      <c r="D10" s="8"/>
      <c r="E10" s="16">
        <v>12</v>
      </c>
      <c r="F10" s="24">
        <f>E10*100/E7</f>
        <v>0.52083333333333337</v>
      </c>
      <c r="G10" s="25">
        <v>20</v>
      </c>
      <c r="H10" s="24">
        <f>G10*100/G7</f>
        <v>0.92123445416858596</v>
      </c>
      <c r="I10" s="16">
        <v>21</v>
      </c>
      <c r="J10" s="24">
        <f>I10*100/I7</f>
        <v>1.0463378176382661</v>
      </c>
      <c r="K10" s="22">
        <v>17</v>
      </c>
      <c r="L10" s="23">
        <f>K10*100/K7</f>
        <v>0.79774753636790241</v>
      </c>
      <c r="M10" s="8"/>
      <c r="N10" s="8"/>
      <c r="O10" s="8"/>
      <c r="P10" s="8"/>
      <c r="R10" s="95"/>
      <c r="T10" s="95"/>
      <c r="V10" s="95"/>
      <c r="X10" s="95"/>
      <c r="Z10" s="95"/>
      <c r="AB10" s="95"/>
      <c r="AD10" s="95"/>
      <c r="AF10" s="95"/>
      <c r="AH10" s="95"/>
      <c r="AJ10" s="95"/>
      <c r="AL10" s="95"/>
      <c r="AN10" s="95"/>
      <c r="AP10" s="95"/>
    </row>
    <row r="11" spans="2:42" ht="25" customHeight="1" x14ac:dyDescent="0.3">
      <c r="B11" s="87" t="s">
        <v>8</v>
      </c>
      <c r="C11" s="7"/>
      <c r="D11" s="8"/>
      <c r="E11" s="16">
        <v>68</v>
      </c>
      <c r="F11" s="24">
        <f>E11*100/E7</f>
        <v>2.9513888888888888</v>
      </c>
      <c r="G11" s="63">
        <v>194</v>
      </c>
      <c r="H11" s="24">
        <f>G11*100/G7</f>
        <v>8.9359742054352829</v>
      </c>
      <c r="I11" s="16">
        <v>177</v>
      </c>
      <c r="J11" s="24">
        <f>I11*100/I7</f>
        <v>8.8191330343796714</v>
      </c>
      <c r="K11" s="16">
        <v>308</v>
      </c>
      <c r="L11" s="23">
        <f>K11*100/K7</f>
        <v>14.453308305959643</v>
      </c>
      <c r="M11" s="8"/>
      <c r="N11" s="8"/>
      <c r="O11" s="8"/>
      <c r="P11" s="8"/>
      <c r="R11" s="95"/>
      <c r="T11" s="95"/>
      <c r="V11" s="95"/>
      <c r="X11" s="95"/>
      <c r="Z11" s="95"/>
      <c r="AB11" s="95"/>
      <c r="AD11" s="95"/>
      <c r="AF11" s="95"/>
      <c r="AH11" s="95"/>
      <c r="AJ11" s="95"/>
      <c r="AL11" s="95"/>
      <c r="AN11" s="95"/>
      <c r="AP11" s="95"/>
    </row>
    <row r="12" spans="2:42" ht="25" customHeight="1" x14ac:dyDescent="0.3">
      <c r="B12" s="87" t="s">
        <v>10</v>
      </c>
      <c r="C12" s="7"/>
      <c r="D12" s="8"/>
      <c r="E12" s="8"/>
      <c r="F12" s="8"/>
      <c r="G12" s="8"/>
      <c r="H12" s="8"/>
      <c r="I12" s="8"/>
      <c r="J12" s="8"/>
      <c r="K12" s="8"/>
      <c r="L12" s="8"/>
      <c r="M12" s="8"/>
      <c r="N12" s="8"/>
      <c r="O12" s="16">
        <v>116</v>
      </c>
      <c r="P12" s="23">
        <f>O12*100/O7</f>
        <v>4.791408508880628</v>
      </c>
      <c r="R12" s="95"/>
      <c r="T12" s="95"/>
      <c r="V12" s="95"/>
      <c r="X12" s="95"/>
      <c r="Z12" s="95"/>
      <c r="AB12" s="95"/>
      <c r="AD12" s="95"/>
      <c r="AF12" s="95"/>
      <c r="AH12" s="95"/>
      <c r="AJ12" s="95"/>
      <c r="AL12" s="95"/>
      <c r="AN12" s="95"/>
      <c r="AP12" s="95"/>
    </row>
    <row r="13" spans="2:42" ht="25" customHeight="1" x14ac:dyDescent="0.3">
      <c r="B13" s="87" t="s">
        <v>187</v>
      </c>
      <c r="C13" s="7"/>
      <c r="D13" s="8"/>
      <c r="E13" s="8"/>
      <c r="F13" s="8"/>
      <c r="G13" s="8"/>
      <c r="H13" s="8"/>
      <c r="I13" s="16">
        <v>163</v>
      </c>
      <c r="J13" s="24">
        <f>I13*100/I7</f>
        <v>8.121574489287493</v>
      </c>
      <c r="K13" s="7"/>
      <c r="L13" s="8"/>
      <c r="M13" s="8"/>
      <c r="N13" s="8"/>
      <c r="O13" s="8"/>
      <c r="P13" s="8"/>
      <c r="R13" s="95"/>
      <c r="T13" s="95"/>
      <c r="V13" s="95"/>
      <c r="X13" s="95"/>
      <c r="Z13" s="95"/>
      <c r="AB13" s="95"/>
      <c r="AD13" s="95"/>
      <c r="AF13" s="95"/>
      <c r="AH13" s="95"/>
      <c r="AJ13" s="95"/>
      <c r="AL13" s="95"/>
      <c r="AN13" s="95"/>
      <c r="AP13" s="95"/>
    </row>
    <row r="14" spans="2:42" ht="25" customHeight="1" x14ac:dyDescent="0.3">
      <c r="B14" s="87" t="s">
        <v>11</v>
      </c>
      <c r="C14" s="7"/>
      <c r="D14" s="8"/>
      <c r="E14" s="8"/>
      <c r="F14" s="8"/>
      <c r="G14" s="8"/>
      <c r="H14" s="8"/>
      <c r="I14" s="8"/>
      <c r="J14" s="8"/>
      <c r="K14" s="8"/>
      <c r="L14" s="8"/>
      <c r="M14" s="22">
        <v>12</v>
      </c>
      <c r="N14" s="23">
        <f>M14*100/M7</f>
        <v>0.49751243781094528</v>
      </c>
      <c r="O14" s="8"/>
      <c r="P14" s="8"/>
      <c r="R14" s="95"/>
      <c r="T14" s="95"/>
      <c r="V14" s="95"/>
      <c r="X14" s="95"/>
      <c r="Z14" s="95"/>
      <c r="AB14" s="95"/>
      <c r="AD14" s="95"/>
      <c r="AF14" s="95"/>
      <c r="AH14" s="95"/>
      <c r="AJ14" s="95"/>
      <c r="AL14" s="95"/>
      <c r="AN14" s="95"/>
      <c r="AP14" s="95"/>
    </row>
    <row r="15" spans="2:42" ht="25" customHeight="1" x14ac:dyDescent="0.3">
      <c r="B15" s="87" t="s">
        <v>12</v>
      </c>
      <c r="C15" s="7"/>
      <c r="D15" s="8"/>
      <c r="E15" s="8"/>
      <c r="F15" s="8"/>
      <c r="G15" s="8"/>
      <c r="H15" s="8"/>
      <c r="I15" s="8"/>
      <c r="J15" s="8"/>
      <c r="K15" s="8"/>
      <c r="L15" s="8"/>
      <c r="M15" s="16">
        <v>46</v>
      </c>
      <c r="N15" s="23">
        <f>M15*100/M7</f>
        <v>1.9071310116086235</v>
      </c>
      <c r="O15" s="8"/>
      <c r="P15" s="8"/>
      <c r="R15" s="95"/>
      <c r="T15" s="95"/>
      <c r="V15" s="95"/>
      <c r="X15" s="95"/>
      <c r="Z15" s="95"/>
      <c r="AB15" s="95"/>
      <c r="AD15" s="95"/>
      <c r="AF15" s="95"/>
      <c r="AH15" s="95"/>
      <c r="AJ15" s="95"/>
      <c r="AL15" s="95"/>
      <c r="AN15" s="95"/>
      <c r="AP15" s="95"/>
    </row>
    <row r="16" spans="2:42" ht="25" customHeight="1" x14ac:dyDescent="0.3">
      <c r="B16" s="87" t="s">
        <v>13</v>
      </c>
      <c r="C16" s="7"/>
      <c r="D16" s="8"/>
      <c r="E16" s="8"/>
      <c r="F16" s="8"/>
      <c r="G16" s="22">
        <v>18</v>
      </c>
      <c r="H16" s="23">
        <f>G16*100/G7</f>
        <v>0.82911100875172727</v>
      </c>
      <c r="I16" s="8"/>
      <c r="J16" s="8"/>
      <c r="K16" s="16">
        <v>21</v>
      </c>
      <c r="L16" s="23">
        <f>K16*100/K7</f>
        <v>0.98545283904270298</v>
      </c>
      <c r="M16" s="7"/>
      <c r="N16" s="8"/>
      <c r="O16" s="7"/>
      <c r="P16" s="8"/>
      <c r="R16" s="95"/>
      <c r="T16" s="95"/>
      <c r="V16" s="95"/>
      <c r="X16" s="95"/>
      <c r="Z16" s="95"/>
      <c r="AB16" s="95"/>
      <c r="AD16" s="95"/>
      <c r="AF16" s="95"/>
      <c r="AH16" s="95"/>
      <c r="AJ16" s="95"/>
      <c r="AL16" s="95"/>
      <c r="AN16" s="95"/>
      <c r="AP16" s="95"/>
    </row>
    <row r="17" spans="2:42" ht="25" customHeight="1" x14ac:dyDescent="0.3">
      <c r="B17" s="87" t="s">
        <v>15</v>
      </c>
      <c r="C17" s="7"/>
      <c r="D17" s="8"/>
      <c r="E17" s="16">
        <v>15</v>
      </c>
      <c r="F17" s="24">
        <f>E17*100/E7</f>
        <v>0.65104166666666663</v>
      </c>
      <c r="G17" s="63">
        <v>56</v>
      </c>
      <c r="H17" s="24">
        <f>G17*100/G7</f>
        <v>2.5794564716720405</v>
      </c>
      <c r="I17" s="16">
        <v>15</v>
      </c>
      <c r="J17" s="24">
        <f>I17*100/I7</f>
        <v>0.74738415545590431</v>
      </c>
      <c r="K17" s="16">
        <v>15</v>
      </c>
      <c r="L17" s="23">
        <f>K17*100/K7</f>
        <v>0.70389488503050213</v>
      </c>
      <c r="M17" s="16">
        <v>28</v>
      </c>
      <c r="N17" s="23">
        <f>M17*100/M7</f>
        <v>1.1608623548922057</v>
      </c>
      <c r="O17" s="16">
        <v>26</v>
      </c>
      <c r="P17" s="23">
        <f>O17*100/O7</f>
        <v>1.07393638992152</v>
      </c>
      <c r="R17" s="95"/>
      <c r="T17" s="95"/>
      <c r="V17" s="95"/>
      <c r="X17" s="95"/>
      <c r="Z17" s="95"/>
      <c r="AB17" s="95"/>
      <c r="AD17" s="95"/>
      <c r="AF17" s="95"/>
      <c r="AH17" s="95"/>
      <c r="AJ17" s="95"/>
      <c r="AL17" s="95"/>
      <c r="AN17" s="95"/>
      <c r="AP17" s="95"/>
    </row>
    <row r="18" spans="2:42" ht="25" customHeight="1" x14ac:dyDescent="0.3">
      <c r="B18" s="87" t="s">
        <v>19</v>
      </c>
      <c r="C18" s="16">
        <v>1267</v>
      </c>
      <c r="D18" s="23">
        <f>C18*100/C7</f>
        <v>63.25511732401398</v>
      </c>
      <c r="E18" s="16">
        <v>1168</v>
      </c>
      <c r="F18" s="24">
        <f>E18*100/E7</f>
        <v>50.694444444444443</v>
      </c>
      <c r="G18" s="22">
        <v>1538</v>
      </c>
      <c r="H18" s="23">
        <f>G18*100/G7</f>
        <v>70.842929525564259</v>
      </c>
      <c r="I18" s="16">
        <v>1129</v>
      </c>
      <c r="J18" s="23">
        <f>I18*100/I7</f>
        <v>56.253114100647736</v>
      </c>
      <c r="K18" s="16">
        <v>853</v>
      </c>
      <c r="L18" s="23">
        <f>K18*100/K7</f>
        <v>40.028155795401219</v>
      </c>
      <c r="M18" s="7"/>
      <c r="N18" s="8"/>
      <c r="O18" s="7"/>
      <c r="P18" s="8"/>
      <c r="R18" s="95"/>
      <c r="T18" s="95"/>
      <c r="V18" s="95"/>
      <c r="X18" s="95"/>
      <c r="Z18" s="95"/>
      <c r="AB18" s="95"/>
      <c r="AD18" s="95"/>
      <c r="AF18" s="95"/>
      <c r="AH18" s="95"/>
      <c r="AJ18" s="95"/>
      <c r="AL18" s="95"/>
      <c r="AN18" s="95"/>
      <c r="AP18" s="95"/>
    </row>
    <row r="19" spans="2:42" ht="25" customHeight="1" x14ac:dyDescent="0.3">
      <c r="B19" s="88" t="s">
        <v>47</v>
      </c>
      <c r="C19" s="7"/>
      <c r="D19" s="8"/>
      <c r="E19" s="8"/>
      <c r="F19" s="8"/>
      <c r="G19" s="8"/>
      <c r="H19" s="8"/>
      <c r="I19" s="8"/>
      <c r="J19" s="8"/>
      <c r="K19" s="8"/>
      <c r="L19" s="8"/>
      <c r="M19" s="16">
        <v>958</v>
      </c>
      <c r="N19" s="23">
        <f>M19*100/M7</f>
        <v>39.718076285240464</v>
      </c>
      <c r="O19" s="16">
        <v>1243</v>
      </c>
      <c r="P19" s="23">
        <f>O19*100/O7</f>
        <v>51.342420487401903</v>
      </c>
      <c r="R19" s="95"/>
      <c r="T19" s="95"/>
      <c r="V19" s="95"/>
      <c r="X19" s="95"/>
      <c r="Z19" s="95"/>
      <c r="AB19" s="95"/>
      <c r="AD19" s="95"/>
      <c r="AF19" s="95"/>
      <c r="AH19" s="95"/>
      <c r="AJ19" s="95"/>
      <c r="AL19" s="95"/>
      <c r="AN19" s="95"/>
      <c r="AP19" s="95"/>
    </row>
    <row r="20" spans="2:42" ht="25" customHeight="1" x14ac:dyDescent="0.3">
      <c r="B20" s="87" t="s">
        <v>20</v>
      </c>
      <c r="C20" s="7"/>
      <c r="D20" s="8"/>
      <c r="E20" s="16">
        <v>1006</v>
      </c>
      <c r="F20" s="24">
        <f>E20*100/E7</f>
        <v>43.663194444444443</v>
      </c>
      <c r="G20" s="63">
        <v>312</v>
      </c>
      <c r="H20" s="24">
        <f>G20*100/G7</f>
        <v>14.37125748502994</v>
      </c>
      <c r="I20" s="16">
        <v>413</v>
      </c>
      <c r="J20" s="24">
        <f>I20*100/I7</f>
        <v>20.577977080219231</v>
      </c>
      <c r="K20" s="16">
        <v>849</v>
      </c>
      <c r="L20" s="23">
        <f>K20*100/K7</f>
        <v>39.840450492726418</v>
      </c>
      <c r="M20" s="16">
        <v>1286</v>
      </c>
      <c r="N20" s="23">
        <f>M20*100/M7</f>
        <v>53.316749585406299</v>
      </c>
      <c r="O20" s="16">
        <v>982</v>
      </c>
      <c r="P20" s="23">
        <f>O20*100/O7</f>
        <v>40.561751342420486</v>
      </c>
      <c r="R20" s="95"/>
      <c r="T20" s="95"/>
      <c r="V20" s="95"/>
      <c r="X20" s="95"/>
      <c r="Z20" s="95"/>
      <c r="AB20" s="95"/>
      <c r="AD20" s="95"/>
      <c r="AF20" s="95"/>
      <c r="AH20" s="95"/>
      <c r="AJ20" s="95"/>
      <c r="AL20" s="95"/>
      <c r="AN20" s="95"/>
      <c r="AP20" s="95"/>
    </row>
    <row r="21" spans="2:42" ht="25" customHeight="1" x14ac:dyDescent="0.3">
      <c r="B21" s="87" t="s">
        <v>52</v>
      </c>
      <c r="C21" s="25">
        <v>669</v>
      </c>
      <c r="D21" s="24">
        <f>C21*100/C7</f>
        <v>33.399900149775334</v>
      </c>
      <c r="E21" s="7"/>
      <c r="F21" s="8"/>
      <c r="G21" s="9"/>
      <c r="H21" s="8"/>
      <c r="I21" s="7"/>
      <c r="J21" s="8"/>
      <c r="K21" s="7"/>
      <c r="L21" s="8"/>
      <c r="M21" s="7"/>
      <c r="N21" s="8"/>
      <c r="O21" s="7"/>
      <c r="P21" s="8"/>
      <c r="R21" s="95"/>
      <c r="T21" s="95"/>
      <c r="V21" s="95"/>
      <c r="X21" s="95"/>
      <c r="Z21" s="95"/>
      <c r="AB21" s="95"/>
      <c r="AD21" s="95"/>
      <c r="AF21" s="95"/>
      <c r="AH21" s="95"/>
      <c r="AJ21" s="95"/>
      <c r="AL21" s="95"/>
      <c r="AN21" s="95"/>
      <c r="AP21" s="95"/>
    </row>
    <row r="22" spans="2:42" ht="25" customHeight="1" x14ac:dyDescent="0.3">
      <c r="B22" s="87" t="s">
        <v>22</v>
      </c>
      <c r="C22" s="7"/>
      <c r="D22" s="8"/>
      <c r="E22" s="9"/>
      <c r="F22" s="8"/>
      <c r="G22" s="9"/>
      <c r="H22" s="8"/>
      <c r="I22" s="22">
        <v>27</v>
      </c>
      <c r="J22" s="23">
        <f>I22*100/I7</f>
        <v>1.3452914798206279</v>
      </c>
      <c r="K22" s="22">
        <v>10</v>
      </c>
      <c r="L22" s="23">
        <f>K22*100/K7</f>
        <v>0.46926325668700142</v>
      </c>
      <c r="M22" s="22">
        <v>21</v>
      </c>
      <c r="N22" s="23">
        <f>M22*100/M7</f>
        <v>0.87064676616915426</v>
      </c>
      <c r="O22" s="8"/>
      <c r="P22" s="8"/>
      <c r="R22" s="95"/>
      <c r="T22" s="95"/>
      <c r="V22" s="95"/>
      <c r="X22" s="95"/>
      <c r="Z22" s="95"/>
      <c r="AB22" s="95"/>
      <c r="AD22" s="95"/>
      <c r="AF22" s="95"/>
      <c r="AH22" s="95"/>
      <c r="AJ22" s="95"/>
      <c r="AL22" s="95"/>
      <c r="AN22" s="95"/>
      <c r="AP22" s="95"/>
    </row>
    <row r="23" spans="2:42" ht="25" customHeight="1" x14ac:dyDescent="0.3">
      <c r="B23" s="6" t="s">
        <v>23</v>
      </c>
      <c r="C23" s="7"/>
      <c r="D23" s="8"/>
      <c r="E23" s="9"/>
      <c r="F23" s="8"/>
      <c r="G23" s="9"/>
      <c r="H23" s="8"/>
      <c r="I23" s="8"/>
      <c r="J23" s="8"/>
      <c r="K23" s="8"/>
      <c r="L23" s="8"/>
      <c r="M23" s="22">
        <v>5</v>
      </c>
      <c r="N23" s="23">
        <f>M23*100/M7</f>
        <v>0.20729684908789386</v>
      </c>
      <c r="O23" s="8"/>
      <c r="P23" s="8"/>
      <c r="R23" s="95"/>
      <c r="T23" s="95"/>
      <c r="V23" s="95"/>
      <c r="X23" s="95"/>
      <c r="Z23" s="95"/>
      <c r="AB23" s="95"/>
      <c r="AD23" s="95"/>
      <c r="AF23" s="95"/>
      <c r="AH23" s="95"/>
      <c r="AJ23" s="95"/>
      <c r="AL23" s="95"/>
      <c r="AN23" s="95"/>
      <c r="AP23" s="95"/>
    </row>
    <row r="24" spans="2:42" ht="25" customHeight="1" x14ac:dyDescent="0.3">
      <c r="B24" s="6" t="s">
        <v>24</v>
      </c>
      <c r="C24" s="25">
        <v>35</v>
      </c>
      <c r="D24" s="24">
        <f>C24*100/C7</f>
        <v>1.7473789316025961</v>
      </c>
      <c r="E24" s="9"/>
      <c r="F24" s="8"/>
      <c r="G24" s="9"/>
      <c r="H24" s="8"/>
      <c r="I24" s="8"/>
      <c r="J24" s="8"/>
      <c r="K24" s="9"/>
      <c r="L24" s="8"/>
      <c r="M24" s="8"/>
      <c r="N24" s="8"/>
      <c r="O24" s="8"/>
      <c r="P24" s="8"/>
      <c r="R24" s="95"/>
      <c r="T24" s="95"/>
      <c r="V24" s="95"/>
      <c r="X24" s="95"/>
      <c r="Z24" s="95"/>
      <c r="AB24" s="95"/>
      <c r="AD24" s="95"/>
      <c r="AF24" s="95"/>
      <c r="AH24" s="95"/>
      <c r="AJ24" s="95"/>
      <c r="AL24" s="95"/>
      <c r="AN24" s="95"/>
      <c r="AP24" s="95"/>
    </row>
    <row r="25" spans="2:42" ht="3.75" customHeight="1" x14ac:dyDescent="0.3">
      <c r="B25" s="13"/>
      <c r="C25" s="14"/>
      <c r="D25" s="14"/>
      <c r="E25" s="14"/>
      <c r="F25" s="14"/>
      <c r="G25" s="14"/>
      <c r="H25" s="14"/>
      <c r="I25" s="14"/>
      <c r="J25" s="14"/>
      <c r="K25" s="14"/>
      <c r="L25" s="14"/>
      <c r="M25" s="14"/>
      <c r="N25" s="14"/>
      <c r="O25" s="14"/>
      <c r="P25" s="14"/>
    </row>
    <row r="26" spans="2:42" ht="14.25" customHeight="1" x14ac:dyDescent="0.3">
      <c r="B26" s="6" t="s">
        <v>438</v>
      </c>
    </row>
    <row r="27" spans="2:42" ht="14.25" customHeight="1" x14ac:dyDescent="0.3">
      <c r="C27" s="19"/>
      <c r="E27" s="19"/>
      <c r="G27" s="19"/>
      <c r="I27" s="19"/>
      <c r="K27" s="19"/>
      <c r="M27" s="19"/>
      <c r="O27" s="19"/>
    </row>
    <row r="28" spans="2:42" ht="30" customHeight="1" x14ac:dyDescent="0.3">
      <c r="B28" s="115" t="s">
        <v>414</v>
      </c>
      <c r="C28" s="115"/>
      <c r="D28" s="115"/>
      <c r="E28" s="115"/>
      <c r="F28" s="115"/>
      <c r="G28" s="115"/>
      <c r="H28" s="115"/>
      <c r="I28" s="115"/>
      <c r="J28" s="115"/>
      <c r="K28" s="115"/>
      <c r="L28" s="115"/>
      <c r="M28" s="115"/>
      <c r="N28" s="115"/>
      <c r="O28" s="115"/>
      <c r="P28" s="115"/>
    </row>
    <row r="29" spans="2:42" x14ac:dyDescent="0.3">
      <c r="B29" s="15" t="s">
        <v>27</v>
      </c>
      <c r="C29" s="125">
        <v>2001</v>
      </c>
      <c r="D29" s="126"/>
      <c r="E29" s="129">
        <v>2005</v>
      </c>
      <c r="F29" s="130"/>
      <c r="G29" s="125">
        <v>2009</v>
      </c>
      <c r="H29" s="126"/>
      <c r="I29" s="129">
        <v>2013</v>
      </c>
      <c r="J29" s="126"/>
      <c r="K29" s="129">
        <v>2017</v>
      </c>
      <c r="L29" s="126"/>
      <c r="M29" s="129">
        <v>2021</v>
      </c>
      <c r="N29" s="126"/>
      <c r="O29" s="129">
        <v>2025</v>
      </c>
      <c r="P29" s="126"/>
    </row>
    <row r="30" spans="2:42" ht="15" customHeight="1" x14ac:dyDescent="0.3">
      <c r="B30" s="127" t="s">
        <v>0</v>
      </c>
      <c r="C30" s="135">
        <v>44911</v>
      </c>
      <c r="D30" s="128"/>
      <c r="E30" s="119">
        <v>44843</v>
      </c>
      <c r="F30" s="118"/>
      <c r="G30" s="137">
        <v>44845</v>
      </c>
      <c r="H30" s="127"/>
      <c r="I30" s="135">
        <v>44833</v>
      </c>
      <c r="J30" s="128"/>
      <c r="K30" s="135">
        <v>44835</v>
      </c>
      <c r="L30" s="128"/>
      <c r="M30" s="135">
        <v>44830</v>
      </c>
      <c r="N30" s="128"/>
      <c r="O30" s="135">
        <v>45942</v>
      </c>
      <c r="P30" s="128"/>
    </row>
    <row r="31" spans="2:42" x14ac:dyDescent="0.3">
      <c r="B31" s="128"/>
      <c r="C31" s="68" t="s">
        <v>4</v>
      </c>
      <c r="D31" s="72" t="s">
        <v>5</v>
      </c>
      <c r="E31" s="72" t="s">
        <v>4</v>
      </c>
      <c r="F31" s="72" t="s">
        <v>5</v>
      </c>
      <c r="G31" s="72" t="s">
        <v>4</v>
      </c>
      <c r="H31" s="71" t="s">
        <v>5</v>
      </c>
      <c r="I31" s="72" t="s">
        <v>4</v>
      </c>
      <c r="J31" s="71" t="s">
        <v>5</v>
      </c>
      <c r="K31" s="68" t="s">
        <v>4</v>
      </c>
      <c r="L31" s="71" t="s">
        <v>5</v>
      </c>
      <c r="M31" s="68" t="s">
        <v>4</v>
      </c>
      <c r="N31" s="71" t="s">
        <v>5</v>
      </c>
      <c r="O31" s="68" t="s">
        <v>4</v>
      </c>
      <c r="P31" s="71" t="s">
        <v>5</v>
      </c>
    </row>
    <row r="32" spans="2:42" ht="24.75" customHeight="1" x14ac:dyDescent="0.3">
      <c r="B32" s="6" t="s">
        <v>1</v>
      </c>
      <c r="C32" s="16">
        <v>536</v>
      </c>
      <c r="D32" s="23">
        <v>100</v>
      </c>
      <c r="E32" s="22">
        <v>554</v>
      </c>
      <c r="F32" s="23">
        <v>100</v>
      </c>
      <c r="G32" s="16">
        <v>611</v>
      </c>
      <c r="H32" s="23">
        <v>100</v>
      </c>
      <c r="I32" s="22">
        <v>631</v>
      </c>
      <c r="J32" s="23">
        <v>100</v>
      </c>
      <c r="K32" s="22">
        <v>605</v>
      </c>
      <c r="L32" s="23">
        <v>100</v>
      </c>
      <c r="M32" s="22">
        <v>605</v>
      </c>
      <c r="N32" s="23">
        <v>100</v>
      </c>
      <c r="O32" s="22">
        <v>604</v>
      </c>
      <c r="P32" s="23">
        <v>100</v>
      </c>
      <c r="R32" s="95"/>
      <c r="T32" s="95"/>
      <c r="V32" s="95"/>
      <c r="X32" s="95"/>
      <c r="Z32" s="95"/>
      <c r="AB32" s="95"/>
      <c r="AD32" s="95"/>
      <c r="AF32" s="95"/>
      <c r="AH32" s="95"/>
      <c r="AJ32" s="95"/>
      <c r="AL32" s="95"/>
      <c r="AN32" s="95"/>
      <c r="AP32" s="95"/>
    </row>
    <row r="33" spans="2:42" ht="24.75" customHeight="1" x14ac:dyDescent="0.3">
      <c r="B33" s="87" t="s">
        <v>28</v>
      </c>
      <c r="C33" s="16">
        <v>363</v>
      </c>
      <c r="D33" s="23">
        <f>C33*100/C32</f>
        <v>67.723880597014926</v>
      </c>
      <c r="E33" s="22">
        <v>375</v>
      </c>
      <c r="F33" s="23">
        <f>E33*100/E32</f>
        <v>67.689530685920573</v>
      </c>
      <c r="G33" s="16">
        <v>339</v>
      </c>
      <c r="H33" s="23">
        <f>G33*100/G32</f>
        <v>55.48281505728314</v>
      </c>
      <c r="I33" s="22">
        <v>326</v>
      </c>
      <c r="J33" s="23">
        <f>I33*100/I32</f>
        <v>51.664025356576865</v>
      </c>
      <c r="K33" s="22">
        <v>339</v>
      </c>
      <c r="L33" s="23">
        <f>K33*100/K32</f>
        <v>56.033057851239668</v>
      </c>
      <c r="M33" s="22">
        <v>337</v>
      </c>
      <c r="N33" s="23">
        <f>M33*100/M32</f>
        <v>55.702479338842977</v>
      </c>
      <c r="O33" s="22">
        <v>364</v>
      </c>
      <c r="P33" s="23">
        <f>O33*100/O32</f>
        <v>60.264900662251655</v>
      </c>
      <c r="R33" s="95"/>
      <c r="T33" s="95"/>
      <c r="V33" s="95"/>
      <c r="X33" s="95"/>
      <c r="Z33" s="95"/>
      <c r="AB33" s="95"/>
      <c r="AD33" s="95"/>
      <c r="AF33" s="95"/>
      <c r="AH33" s="95"/>
      <c r="AJ33" s="95"/>
      <c r="AL33" s="95"/>
      <c r="AN33" s="95"/>
      <c r="AP33" s="95"/>
    </row>
    <row r="34" spans="2:42" ht="24.75" customHeight="1" x14ac:dyDescent="0.3">
      <c r="B34" s="87" t="s">
        <v>2</v>
      </c>
      <c r="C34" s="16">
        <v>1</v>
      </c>
      <c r="D34" s="23">
        <f>C34*100/C33</f>
        <v>0.27548209366391185</v>
      </c>
      <c r="E34" s="22">
        <v>2</v>
      </c>
      <c r="F34" s="23">
        <f>E34*100/E33</f>
        <v>0.53333333333333333</v>
      </c>
      <c r="G34" s="16">
        <v>5</v>
      </c>
      <c r="H34" s="23">
        <f>G34*100/G33</f>
        <v>1.4749262536873156</v>
      </c>
      <c r="I34" s="22">
        <v>3</v>
      </c>
      <c r="J34" s="23">
        <f>I34*100/I33</f>
        <v>0.92024539877300615</v>
      </c>
      <c r="K34" s="22">
        <v>2</v>
      </c>
      <c r="L34" s="23">
        <f>K34*100/K33</f>
        <v>0.58997050147492625</v>
      </c>
      <c r="M34" s="22">
        <v>1</v>
      </c>
      <c r="N34" s="23">
        <f>M34*100/M33</f>
        <v>0.29673590504451036</v>
      </c>
      <c r="O34" s="22">
        <v>0</v>
      </c>
      <c r="P34" s="23">
        <f>O34*100/O33</f>
        <v>0</v>
      </c>
      <c r="R34" s="95"/>
      <c r="T34" s="95"/>
      <c r="V34" s="95"/>
      <c r="X34" s="95"/>
      <c r="Z34" s="95"/>
      <c r="AB34" s="95"/>
      <c r="AD34" s="95"/>
      <c r="AF34" s="95"/>
      <c r="AH34" s="95"/>
      <c r="AJ34" s="95"/>
      <c r="AL34" s="95"/>
      <c r="AN34" s="95"/>
      <c r="AP34" s="95"/>
    </row>
    <row r="35" spans="2:42" ht="24.75" customHeight="1" x14ac:dyDescent="0.3">
      <c r="B35" s="87" t="s">
        <v>3</v>
      </c>
      <c r="C35" s="16">
        <v>2</v>
      </c>
      <c r="D35" s="23">
        <f>C35*100/C33</f>
        <v>0.55096418732782371</v>
      </c>
      <c r="E35" s="22">
        <v>6</v>
      </c>
      <c r="F35" s="23">
        <f>E35*100/E33</f>
        <v>1.6</v>
      </c>
      <c r="G35" s="16">
        <v>8</v>
      </c>
      <c r="H35" s="23">
        <f>G35*100/G33</f>
        <v>2.359882005899705</v>
      </c>
      <c r="I35" s="22">
        <v>8</v>
      </c>
      <c r="J35" s="23">
        <f>I35*100/I33</f>
        <v>2.4539877300613497</v>
      </c>
      <c r="K35" s="22">
        <v>8</v>
      </c>
      <c r="L35" s="23">
        <f>K35*100/K33</f>
        <v>2.359882005899705</v>
      </c>
      <c r="M35" s="22">
        <v>5</v>
      </c>
      <c r="N35" s="23">
        <f>M35*100/M33</f>
        <v>1.4836795252225519</v>
      </c>
      <c r="O35" s="22">
        <v>2</v>
      </c>
      <c r="P35" s="23">
        <f>O35*100/O33</f>
        <v>0.5494505494505495</v>
      </c>
      <c r="R35" s="95"/>
      <c r="T35" s="95"/>
      <c r="V35" s="95"/>
      <c r="X35" s="95"/>
      <c r="Z35" s="95"/>
      <c r="AB35" s="95"/>
      <c r="AD35" s="95"/>
      <c r="AF35" s="95"/>
      <c r="AH35" s="95"/>
      <c r="AJ35" s="95"/>
      <c r="AL35" s="95"/>
      <c r="AN35" s="95"/>
      <c r="AP35" s="95"/>
    </row>
    <row r="36" spans="2:42" ht="24.75" customHeight="1" x14ac:dyDescent="0.3">
      <c r="B36" s="87" t="s">
        <v>7</v>
      </c>
      <c r="C36" s="7"/>
      <c r="D36" s="8"/>
      <c r="E36" s="63">
        <v>3</v>
      </c>
      <c r="F36" s="24">
        <f>E36*100/E33</f>
        <v>0.8</v>
      </c>
      <c r="G36" s="16">
        <v>6</v>
      </c>
      <c r="H36" s="23">
        <f>G36*100/G33</f>
        <v>1.7699115044247788</v>
      </c>
      <c r="I36" s="16">
        <v>2</v>
      </c>
      <c r="J36" s="16">
        <f>I36*100/I33</f>
        <v>0.61349693251533743</v>
      </c>
      <c r="K36" s="22">
        <v>2</v>
      </c>
      <c r="L36" s="16">
        <f>K36*100/K33</f>
        <v>0.58997050147492625</v>
      </c>
      <c r="M36" s="7"/>
      <c r="N36" s="8"/>
      <c r="O36" s="7"/>
      <c r="P36" s="8"/>
      <c r="R36" s="95"/>
      <c r="T36" s="95"/>
      <c r="V36" s="95"/>
      <c r="X36" s="95"/>
      <c r="Z36" s="95"/>
      <c r="AB36" s="95"/>
      <c r="AD36" s="95"/>
      <c r="AF36" s="95"/>
      <c r="AH36" s="95"/>
      <c r="AJ36" s="95"/>
      <c r="AL36" s="95"/>
      <c r="AN36" s="95"/>
      <c r="AP36" s="95"/>
    </row>
    <row r="37" spans="2:42" ht="24.75" customHeight="1" x14ac:dyDescent="0.3">
      <c r="B37" s="87" t="s">
        <v>8</v>
      </c>
      <c r="C37" s="7"/>
      <c r="D37" s="8"/>
      <c r="E37" s="63">
        <v>6</v>
      </c>
      <c r="F37" s="24">
        <f>E37*100/E33</f>
        <v>1.6</v>
      </c>
      <c r="G37" s="63">
        <v>30</v>
      </c>
      <c r="H37" s="24">
        <f>G37*100/G33</f>
        <v>8.8495575221238933</v>
      </c>
      <c r="I37" s="63">
        <v>29</v>
      </c>
      <c r="J37" s="24">
        <f>I37*100/I33</f>
        <v>8.8957055214723919</v>
      </c>
      <c r="K37" s="22">
        <v>44</v>
      </c>
      <c r="L37" s="23">
        <f>K37*100/K33</f>
        <v>12.979351032448378</v>
      </c>
      <c r="M37" s="7"/>
      <c r="N37" s="8"/>
      <c r="O37" s="7"/>
      <c r="P37" s="8"/>
      <c r="R37" s="95"/>
      <c r="T37" s="95"/>
      <c r="V37" s="95"/>
      <c r="X37" s="95"/>
      <c r="Z37" s="95"/>
      <c r="AB37" s="95"/>
      <c r="AD37" s="95"/>
      <c r="AF37" s="95"/>
      <c r="AH37" s="95"/>
      <c r="AJ37" s="95"/>
      <c r="AL37" s="95"/>
      <c r="AN37" s="95"/>
      <c r="AP37" s="95"/>
    </row>
    <row r="38" spans="2:42" ht="24.75" customHeight="1" x14ac:dyDescent="0.3">
      <c r="B38" s="87" t="s">
        <v>10</v>
      </c>
      <c r="C38" s="7"/>
      <c r="D38" s="8"/>
      <c r="E38" s="8"/>
      <c r="F38" s="8"/>
      <c r="G38" s="8"/>
      <c r="H38" s="8"/>
      <c r="I38" s="8"/>
      <c r="J38" s="8"/>
      <c r="K38" s="8"/>
      <c r="L38" s="8"/>
      <c r="M38" s="7"/>
      <c r="N38" s="8"/>
      <c r="O38" s="22">
        <v>14</v>
      </c>
      <c r="P38" s="23">
        <f>O38*100/O33</f>
        <v>3.8461538461538463</v>
      </c>
      <c r="R38" s="95"/>
      <c r="T38" s="95"/>
      <c r="V38" s="95"/>
      <c r="X38" s="95"/>
      <c r="Z38" s="95"/>
      <c r="AB38" s="95"/>
      <c r="AD38" s="95"/>
      <c r="AF38" s="95"/>
      <c r="AH38" s="95"/>
      <c r="AJ38" s="95"/>
      <c r="AL38" s="95"/>
      <c r="AN38" s="95"/>
      <c r="AP38" s="95"/>
    </row>
    <row r="39" spans="2:42" ht="24.75" customHeight="1" x14ac:dyDescent="0.3">
      <c r="B39" s="87" t="s">
        <v>187</v>
      </c>
      <c r="C39" s="7"/>
      <c r="D39" s="8"/>
      <c r="E39" s="8"/>
      <c r="F39" s="8"/>
      <c r="G39" s="8"/>
      <c r="H39" s="8"/>
      <c r="I39" s="63">
        <v>18</v>
      </c>
      <c r="J39" s="24">
        <f>I39*100/I33</f>
        <v>5.5214723926380369</v>
      </c>
      <c r="K39" s="9"/>
      <c r="L39" s="8"/>
      <c r="M39" s="7"/>
      <c r="N39" s="8"/>
      <c r="O39" s="7"/>
      <c r="P39" s="8"/>
      <c r="R39" s="95"/>
      <c r="T39" s="95"/>
      <c r="V39" s="95"/>
      <c r="X39" s="95"/>
      <c r="Z39" s="95"/>
      <c r="AB39" s="95"/>
      <c r="AD39" s="95"/>
      <c r="AF39" s="95"/>
      <c r="AH39" s="95"/>
      <c r="AJ39" s="95"/>
      <c r="AL39" s="95"/>
      <c r="AN39" s="95"/>
      <c r="AP39" s="95"/>
    </row>
    <row r="40" spans="2:42" ht="24.75" customHeight="1" x14ac:dyDescent="0.3">
      <c r="B40" s="87" t="s">
        <v>11</v>
      </c>
      <c r="C40" s="7"/>
      <c r="D40" s="8"/>
      <c r="E40" s="8"/>
      <c r="F40" s="8"/>
      <c r="G40" s="8"/>
      <c r="H40" s="8"/>
      <c r="I40" s="8"/>
      <c r="J40" s="8"/>
      <c r="K40" s="9"/>
      <c r="L40" s="8"/>
      <c r="M40" s="16">
        <v>3</v>
      </c>
      <c r="N40" s="23">
        <f>M40*100/M33</f>
        <v>0.89020771513353114</v>
      </c>
      <c r="O40" s="7"/>
      <c r="P40" s="7"/>
      <c r="R40" s="95"/>
      <c r="T40" s="95"/>
      <c r="V40" s="95"/>
      <c r="X40" s="95"/>
      <c r="Z40" s="95"/>
      <c r="AB40" s="95"/>
      <c r="AD40" s="95"/>
      <c r="AF40" s="95"/>
      <c r="AH40" s="95"/>
      <c r="AJ40" s="95"/>
      <c r="AL40" s="95"/>
      <c r="AN40" s="95"/>
      <c r="AP40" s="95"/>
    </row>
    <row r="41" spans="2:42" ht="24.75" customHeight="1" x14ac:dyDescent="0.3">
      <c r="B41" s="87" t="s">
        <v>12</v>
      </c>
      <c r="C41" s="8"/>
      <c r="D41" s="7"/>
      <c r="E41" s="7"/>
      <c r="F41" s="8"/>
      <c r="G41" s="7"/>
      <c r="H41" s="8"/>
      <c r="I41" s="7"/>
      <c r="J41" s="7"/>
      <c r="K41" s="8"/>
      <c r="L41" s="7"/>
      <c r="M41" s="22">
        <v>8</v>
      </c>
      <c r="N41" s="23">
        <f>M41*100/M33</f>
        <v>2.3738872403560829</v>
      </c>
      <c r="O41" s="7"/>
      <c r="P41" s="7"/>
      <c r="R41" s="95"/>
      <c r="T41" s="95"/>
      <c r="V41" s="95"/>
      <c r="X41" s="95"/>
      <c r="Z41" s="95"/>
      <c r="AB41" s="95"/>
      <c r="AD41" s="95"/>
      <c r="AF41" s="95"/>
      <c r="AH41" s="95"/>
      <c r="AJ41" s="95"/>
      <c r="AL41" s="95"/>
      <c r="AN41" s="95"/>
      <c r="AP41" s="95"/>
    </row>
    <row r="42" spans="2:42" ht="24.75" customHeight="1" x14ac:dyDescent="0.3">
      <c r="B42" s="87" t="s">
        <v>13</v>
      </c>
      <c r="C42" s="8"/>
      <c r="D42" s="7"/>
      <c r="E42" s="7"/>
      <c r="F42" s="8"/>
      <c r="G42" s="63">
        <v>19</v>
      </c>
      <c r="H42" s="24">
        <f>G42*100/G33</f>
        <v>5.6047197640117998</v>
      </c>
      <c r="I42" s="7"/>
      <c r="J42" s="8"/>
      <c r="K42" s="16">
        <v>2</v>
      </c>
      <c r="L42" s="16">
        <f>K42*100/K33</f>
        <v>0.58997050147492625</v>
      </c>
      <c r="M42" s="8"/>
      <c r="N42" s="7"/>
      <c r="O42" s="8"/>
      <c r="P42" s="7"/>
      <c r="R42" s="95"/>
      <c r="T42" s="95"/>
      <c r="V42" s="95"/>
      <c r="X42" s="95"/>
      <c r="Z42" s="95"/>
      <c r="AB42" s="95"/>
      <c r="AD42" s="95"/>
      <c r="AF42" s="95"/>
      <c r="AH42" s="95"/>
      <c r="AJ42" s="95"/>
      <c r="AL42" s="95"/>
      <c r="AN42" s="95"/>
      <c r="AP42" s="95"/>
    </row>
    <row r="43" spans="2:42" ht="24.75" customHeight="1" x14ac:dyDescent="0.3">
      <c r="B43" s="87" t="s">
        <v>15</v>
      </c>
      <c r="C43" s="8"/>
      <c r="D43" s="7"/>
      <c r="E43" s="63">
        <v>3</v>
      </c>
      <c r="F43" s="24">
        <f>E43*100/E33</f>
        <v>0.8</v>
      </c>
      <c r="G43" s="63">
        <v>5</v>
      </c>
      <c r="H43" s="24">
        <f>G43*100/G33</f>
        <v>1.4749262536873156</v>
      </c>
      <c r="I43" s="63">
        <v>5</v>
      </c>
      <c r="J43" s="24">
        <f>I43*100/I33</f>
        <v>1.5337423312883436</v>
      </c>
      <c r="K43" s="22">
        <v>0</v>
      </c>
      <c r="L43" s="23">
        <f>K43*100/K33</f>
        <v>0</v>
      </c>
      <c r="M43" s="22">
        <v>4</v>
      </c>
      <c r="N43" s="23">
        <f>M43*100/M33</f>
        <v>1.1869436201780414</v>
      </c>
      <c r="O43" s="22">
        <v>3</v>
      </c>
      <c r="P43" s="23">
        <f>O43*100/O33</f>
        <v>0.82417582417582413</v>
      </c>
      <c r="R43" s="95"/>
      <c r="T43" s="95"/>
      <c r="V43" s="95"/>
      <c r="X43" s="95"/>
      <c r="Z43" s="95"/>
      <c r="AB43" s="95"/>
      <c r="AD43" s="95"/>
      <c r="AF43" s="95"/>
      <c r="AH43" s="95"/>
      <c r="AJ43" s="95"/>
      <c r="AL43" s="95"/>
      <c r="AN43" s="95"/>
      <c r="AP43" s="95"/>
    </row>
    <row r="44" spans="2:42" ht="24.75" customHeight="1" x14ac:dyDescent="0.3">
      <c r="B44" s="87" t="s">
        <v>19</v>
      </c>
      <c r="C44" s="16">
        <v>237</v>
      </c>
      <c r="D44" s="23">
        <f>C44*100/C33</f>
        <v>65.289256198347104</v>
      </c>
      <c r="E44" s="63">
        <v>191</v>
      </c>
      <c r="F44" s="24">
        <f>E44*100/E33</f>
        <v>50.93333333333333</v>
      </c>
      <c r="G44" s="22">
        <v>203</v>
      </c>
      <c r="H44" s="23">
        <f>G44*100/G33</f>
        <v>59.882005899705014</v>
      </c>
      <c r="I44" s="22">
        <v>163</v>
      </c>
      <c r="J44" s="23">
        <f>I44*100/I33</f>
        <v>50</v>
      </c>
      <c r="K44" s="22">
        <v>152</v>
      </c>
      <c r="L44" s="23">
        <f>K44*100/K33</f>
        <v>44.837758112094399</v>
      </c>
      <c r="M44" s="7"/>
      <c r="N44" s="8"/>
      <c r="O44" s="7"/>
      <c r="P44" s="8"/>
      <c r="R44" s="95"/>
      <c r="T44" s="95"/>
      <c r="V44" s="95"/>
      <c r="X44" s="95"/>
      <c r="Z44" s="95"/>
      <c r="AB44" s="95"/>
      <c r="AD44" s="95"/>
      <c r="AF44" s="95"/>
      <c r="AH44" s="95"/>
      <c r="AJ44" s="95"/>
      <c r="AL44" s="95"/>
      <c r="AN44" s="95"/>
      <c r="AP44" s="95"/>
    </row>
    <row r="45" spans="2:42" ht="24.75" customHeight="1" x14ac:dyDescent="0.3">
      <c r="B45" s="88" t="s">
        <v>47</v>
      </c>
      <c r="C45" s="7"/>
      <c r="D45" s="7"/>
      <c r="E45" s="8"/>
      <c r="F45" s="7"/>
      <c r="G45" s="7"/>
      <c r="H45" s="8"/>
      <c r="I45" s="7"/>
      <c r="J45" s="7"/>
      <c r="K45" s="8"/>
      <c r="L45" s="7"/>
      <c r="M45" s="22">
        <v>175</v>
      </c>
      <c r="N45" s="23">
        <f>M45*100/M33</f>
        <v>51.928783382789319</v>
      </c>
      <c r="O45" s="22">
        <v>199</v>
      </c>
      <c r="P45" s="23">
        <f>O45*100/O33</f>
        <v>54.670329670329672</v>
      </c>
      <c r="R45" s="95"/>
      <c r="T45" s="95"/>
      <c r="V45" s="95"/>
      <c r="X45" s="95"/>
      <c r="Z45" s="95"/>
      <c r="AB45" s="95"/>
      <c r="AD45" s="95"/>
      <c r="AF45" s="95"/>
      <c r="AH45" s="95"/>
      <c r="AJ45" s="95"/>
      <c r="AL45" s="95"/>
      <c r="AN45" s="95"/>
      <c r="AP45" s="95"/>
    </row>
    <row r="46" spans="2:42" ht="24.75" customHeight="1" x14ac:dyDescent="0.3">
      <c r="B46" s="87" t="s">
        <v>20</v>
      </c>
      <c r="C46" s="7"/>
      <c r="D46" s="8"/>
      <c r="E46" s="63">
        <v>164</v>
      </c>
      <c r="F46" s="24">
        <f>E46*100/E33</f>
        <v>43.733333333333334</v>
      </c>
      <c r="G46" s="63">
        <v>63</v>
      </c>
      <c r="H46" s="24">
        <f>G46*100/G33</f>
        <v>18.584070796460178</v>
      </c>
      <c r="I46" s="63">
        <v>68</v>
      </c>
      <c r="J46" s="24">
        <f>I46*100/I33</f>
        <v>20.858895705521473</v>
      </c>
      <c r="K46" s="22">
        <v>129</v>
      </c>
      <c r="L46" s="23">
        <f>K46*100/K33</f>
        <v>38.053097345132741</v>
      </c>
      <c r="M46" s="22">
        <v>140</v>
      </c>
      <c r="N46" s="23">
        <f>M46*100/M33</f>
        <v>41.543026706231451</v>
      </c>
      <c r="O46" s="22">
        <v>146</v>
      </c>
      <c r="P46" s="23">
        <f>O46*100/O33</f>
        <v>40.109890109890109</v>
      </c>
      <c r="R46" s="95"/>
      <c r="T46" s="95"/>
      <c r="V46" s="95"/>
      <c r="X46" s="95"/>
      <c r="Z46" s="95"/>
      <c r="AB46" s="95"/>
      <c r="AD46" s="95"/>
      <c r="AF46" s="95"/>
      <c r="AH46" s="95"/>
      <c r="AJ46" s="95"/>
      <c r="AL46" s="95"/>
      <c r="AN46" s="95"/>
      <c r="AP46" s="95"/>
    </row>
    <row r="47" spans="2:42" ht="24.75" customHeight="1" x14ac:dyDescent="0.3">
      <c r="B47" s="87" t="s">
        <v>52</v>
      </c>
      <c r="C47" s="25">
        <v>118</v>
      </c>
      <c r="D47" s="24">
        <f>C47*100/C33</f>
        <v>32.506887052341597</v>
      </c>
      <c r="E47" s="7"/>
      <c r="F47" s="8"/>
      <c r="G47" s="7"/>
      <c r="H47" s="7"/>
      <c r="I47" s="8"/>
      <c r="J47" s="7"/>
      <c r="K47" s="7"/>
      <c r="L47" s="8"/>
      <c r="M47" s="7"/>
      <c r="N47" s="7"/>
      <c r="O47" s="7"/>
      <c r="P47" s="7"/>
      <c r="R47" s="95"/>
      <c r="T47" s="95"/>
      <c r="V47" s="95"/>
      <c r="X47" s="95"/>
      <c r="Z47" s="95"/>
      <c r="AB47" s="95"/>
      <c r="AD47" s="95"/>
      <c r="AF47" s="95"/>
      <c r="AH47" s="95"/>
      <c r="AJ47" s="95"/>
      <c r="AL47" s="95"/>
      <c r="AN47" s="95"/>
      <c r="AP47" s="95"/>
    </row>
    <row r="48" spans="2:42" ht="24.75" customHeight="1" x14ac:dyDescent="0.3">
      <c r="B48" s="87" t="s">
        <v>22</v>
      </c>
      <c r="C48" s="7"/>
      <c r="D48" s="8"/>
      <c r="E48" s="7"/>
      <c r="F48" s="7"/>
      <c r="G48" s="8"/>
      <c r="H48" s="7"/>
      <c r="I48" s="22">
        <v>30</v>
      </c>
      <c r="J48" s="23">
        <f>I48*100/I33</f>
        <v>9.2024539877300615</v>
      </c>
      <c r="K48" s="22">
        <v>0</v>
      </c>
      <c r="L48" s="23">
        <f>K48*100/K33</f>
        <v>0</v>
      </c>
      <c r="M48" s="22">
        <v>0</v>
      </c>
      <c r="N48" s="23">
        <f>M48*100/M33</f>
        <v>0</v>
      </c>
      <c r="O48" s="7"/>
      <c r="P48" s="7"/>
      <c r="R48" s="95"/>
      <c r="T48" s="95"/>
      <c r="V48" s="95"/>
      <c r="X48" s="95"/>
      <c r="Z48" s="95"/>
      <c r="AB48" s="95"/>
      <c r="AD48" s="95"/>
      <c r="AF48" s="95"/>
      <c r="AH48" s="95"/>
      <c r="AJ48" s="95"/>
      <c r="AL48" s="95"/>
      <c r="AN48" s="95"/>
      <c r="AP48" s="95"/>
    </row>
    <row r="49" spans="2:42" ht="24.75" customHeight="1" x14ac:dyDescent="0.3">
      <c r="B49" s="6" t="s">
        <v>23</v>
      </c>
      <c r="C49" s="7"/>
      <c r="D49" s="8"/>
      <c r="E49" s="7"/>
      <c r="F49" s="7"/>
      <c r="G49" s="8"/>
      <c r="H49" s="7"/>
      <c r="I49" s="7"/>
      <c r="J49" s="7"/>
      <c r="K49" s="7"/>
      <c r="L49" s="7"/>
      <c r="M49" s="22">
        <v>1</v>
      </c>
      <c r="N49" s="23">
        <f>M49*100/M33</f>
        <v>0.29673590504451036</v>
      </c>
      <c r="O49" s="7"/>
      <c r="P49" s="7"/>
      <c r="R49" s="95"/>
      <c r="T49" s="95"/>
      <c r="V49" s="95"/>
      <c r="X49" s="95"/>
      <c r="Z49" s="95"/>
      <c r="AB49" s="95"/>
      <c r="AD49" s="95"/>
      <c r="AF49" s="95"/>
      <c r="AH49" s="95"/>
      <c r="AJ49" s="95"/>
      <c r="AL49" s="95"/>
      <c r="AN49" s="95"/>
      <c r="AP49" s="95"/>
    </row>
    <row r="50" spans="2:42" ht="24.75" customHeight="1" x14ac:dyDescent="0.3">
      <c r="B50" s="6" t="s">
        <v>24</v>
      </c>
      <c r="C50" s="25">
        <v>5</v>
      </c>
      <c r="D50" s="24">
        <f>C50*100/C33</f>
        <v>1.3774104683195592</v>
      </c>
      <c r="E50" s="7"/>
      <c r="F50" s="8"/>
      <c r="G50" s="7"/>
      <c r="H50" s="7"/>
      <c r="I50" s="8"/>
      <c r="J50" s="7"/>
      <c r="K50" s="7"/>
      <c r="L50" s="8"/>
      <c r="M50" s="7"/>
      <c r="N50" s="7"/>
      <c r="O50" s="7"/>
      <c r="P50" s="7"/>
      <c r="R50" s="95"/>
      <c r="T50" s="95"/>
      <c r="V50" s="95"/>
      <c r="X50" s="95"/>
      <c r="Z50" s="95"/>
      <c r="AB50" s="95"/>
      <c r="AD50" s="95"/>
      <c r="AF50" s="95"/>
      <c r="AH50" s="95"/>
      <c r="AJ50" s="95"/>
      <c r="AL50" s="95"/>
      <c r="AN50" s="95"/>
      <c r="AP50" s="95"/>
    </row>
    <row r="51" spans="2:42" ht="3.75" customHeight="1" x14ac:dyDescent="0.3">
      <c r="B51" s="13"/>
      <c r="C51" s="14"/>
      <c r="D51" s="14"/>
      <c r="E51" s="14"/>
      <c r="F51" s="14"/>
      <c r="G51" s="14"/>
      <c r="H51" s="14"/>
      <c r="I51" s="14"/>
      <c r="J51" s="14"/>
      <c r="K51" s="14"/>
      <c r="L51" s="14"/>
      <c r="M51" s="14"/>
      <c r="N51" s="14"/>
      <c r="O51" s="14"/>
      <c r="P51" s="14"/>
    </row>
    <row r="52" spans="2:42" ht="14.25" customHeight="1" x14ac:dyDescent="0.3">
      <c r="B52" s="6" t="s">
        <v>438</v>
      </c>
    </row>
    <row r="53" spans="2:42" ht="14.25" customHeight="1" x14ac:dyDescent="0.3">
      <c r="C53" s="19"/>
      <c r="E53" s="19"/>
      <c r="G53" s="19"/>
      <c r="I53" s="19"/>
      <c r="K53" s="19"/>
      <c r="M53" s="19"/>
      <c r="O53" s="19"/>
    </row>
    <row r="54" spans="2:42" ht="30" customHeight="1" x14ac:dyDescent="0.3">
      <c r="B54" s="115" t="s">
        <v>415</v>
      </c>
      <c r="C54" s="115"/>
      <c r="D54" s="115"/>
      <c r="E54" s="115"/>
      <c r="F54" s="115"/>
      <c r="G54" s="115"/>
      <c r="H54" s="115"/>
      <c r="I54" s="115"/>
      <c r="J54" s="115"/>
      <c r="K54" s="115"/>
      <c r="L54" s="115"/>
      <c r="M54" s="115"/>
      <c r="N54" s="115"/>
      <c r="O54" s="115"/>
      <c r="P54" s="115"/>
    </row>
    <row r="55" spans="2:42" x14ac:dyDescent="0.3">
      <c r="B55" s="15" t="s">
        <v>27</v>
      </c>
      <c r="C55" s="125">
        <v>2001</v>
      </c>
      <c r="D55" s="126"/>
      <c r="E55" s="129">
        <v>2005</v>
      </c>
      <c r="F55" s="130"/>
      <c r="G55" s="125">
        <v>2009</v>
      </c>
      <c r="H55" s="126"/>
      <c r="I55" s="129">
        <v>2013</v>
      </c>
      <c r="J55" s="126"/>
      <c r="K55" s="129">
        <v>2017</v>
      </c>
      <c r="L55" s="126"/>
      <c r="M55" s="129">
        <v>2021</v>
      </c>
      <c r="N55" s="126"/>
      <c r="O55" s="129">
        <v>2025</v>
      </c>
      <c r="P55" s="126"/>
    </row>
    <row r="56" spans="2:42" ht="15" customHeight="1" x14ac:dyDescent="0.3">
      <c r="B56" s="134" t="s">
        <v>0</v>
      </c>
      <c r="C56" s="132">
        <v>44911</v>
      </c>
      <c r="D56" s="128"/>
      <c r="E56" s="119">
        <v>44843</v>
      </c>
      <c r="F56" s="118"/>
      <c r="G56" s="137">
        <v>44845</v>
      </c>
      <c r="H56" s="127"/>
      <c r="I56" s="135">
        <v>44833</v>
      </c>
      <c r="J56" s="128"/>
      <c r="K56" s="135">
        <v>44835</v>
      </c>
      <c r="L56" s="128"/>
      <c r="M56" s="135">
        <v>44830</v>
      </c>
      <c r="N56" s="128"/>
      <c r="O56" s="135">
        <v>45942</v>
      </c>
      <c r="P56" s="128"/>
    </row>
    <row r="57" spans="2:42" x14ac:dyDescent="0.3">
      <c r="B57" s="133"/>
      <c r="C57" s="74" t="s">
        <v>4</v>
      </c>
      <c r="D57" s="72" t="s">
        <v>5</v>
      </c>
      <c r="E57" s="72" t="s">
        <v>4</v>
      </c>
      <c r="F57" s="72" t="s">
        <v>5</v>
      </c>
      <c r="G57" s="71" t="s">
        <v>4</v>
      </c>
      <c r="H57" s="71" t="s">
        <v>5</v>
      </c>
      <c r="I57" s="72" t="s">
        <v>4</v>
      </c>
      <c r="J57" s="71" t="s">
        <v>5</v>
      </c>
      <c r="K57" s="68" t="s">
        <v>4</v>
      </c>
      <c r="L57" s="71" t="s">
        <v>5</v>
      </c>
      <c r="M57" s="68" t="s">
        <v>4</v>
      </c>
      <c r="N57" s="71" t="s">
        <v>5</v>
      </c>
      <c r="O57" s="68" t="s">
        <v>4</v>
      </c>
      <c r="P57" s="71" t="s">
        <v>5</v>
      </c>
    </row>
    <row r="58" spans="2:42" ht="24.75" customHeight="1" x14ac:dyDescent="0.3">
      <c r="B58" s="6" t="s">
        <v>1</v>
      </c>
      <c r="C58" s="16">
        <v>3660</v>
      </c>
      <c r="D58" s="23">
        <v>100</v>
      </c>
      <c r="E58" s="16">
        <v>4086</v>
      </c>
      <c r="F58" s="23">
        <v>100</v>
      </c>
      <c r="G58" s="16">
        <v>4686</v>
      </c>
      <c r="H58" s="23">
        <v>100</v>
      </c>
      <c r="I58" s="16">
        <v>4858</v>
      </c>
      <c r="J58" s="23">
        <v>100</v>
      </c>
      <c r="K58" s="16">
        <v>4819</v>
      </c>
      <c r="L58" s="23">
        <v>100</v>
      </c>
      <c r="M58" s="16">
        <v>4962</v>
      </c>
      <c r="N58" s="23">
        <v>100</v>
      </c>
      <c r="O58" s="16">
        <v>4931</v>
      </c>
      <c r="P58" s="23">
        <v>100</v>
      </c>
      <c r="R58" s="95"/>
      <c r="T58" s="95"/>
      <c r="V58" s="95"/>
      <c r="X58" s="95"/>
      <c r="Z58" s="95"/>
      <c r="AB58" s="95"/>
      <c r="AD58" s="95"/>
      <c r="AF58" s="95"/>
      <c r="AH58" s="95"/>
      <c r="AJ58" s="95"/>
      <c r="AL58" s="95"/>
      <c r="AN58" s="95"/>
      <c r="AP58" s="95"/>
    </row>
    <row r="59" spans="2:42" ht="24.75" customHeight="1" x14ac:dyDescent="0.3">
      <c r="B59" s="87" t="s">
        <v>28</v>
      </c>
      <c r="C59" s="16">
        <v>2469</v>
      </c>
      <c r="D59" s="23">
        <f>C59*100/C58</f>
        <v>67.459016393442624</v>
      </c>
      <c r="E59" s="16">
        <v>2864</v>
      </c>
      <c r="F59" s="23">
        <f>E59*100/E58</f>
        <v>70.093000489476267</v>
      </c>
      <c r="G59" s="16">
        <v>2721</v>
      </c>
      <c r="H59" s="23">
        <f>G59*100/G58</f>
        <v>58.066581306017923</v>
      </c>
      <c r="I59" s="16">
        <v>2623</v>
      </c>
      <c r="J59" s="23">
        <f>I59*100/I58</f>
        <v>53.993412927130507</v>
      </c>
      <c r="K59" s="16">
        <v>2586</v>
      </c>
      <c r="L59" s="23">
        <f>K59*100/K58</f>
        <v>53.662585598671924</v>
      </c>
      <c r="M59" s="16">
        <v>2772</v>
      </c>
      <c r="N59" s="23">
        <f>M59*100/M58</f>
        <v>55.864570737605803</v>
      </c>
      <c r="O59" s="16">
        <v>2815</v>
      </c>
      <c r="P59" s="23">
        <f>O59*100/O58</f>
        <v>57.087811802879742</v>
      </c>
      <c r="R59" s="95"/>
      <c r="T59" s="95"/>
      <c r="V59" s="95"/>
      <c r="X59" s="95"/>
      <c r="Z59" s="95"/>
      <c r="AB59" s="95"/>
      <c r="AD59" s="95"/>
      <c r="AF59" s="95"/>
      <c r="AH59" s="95"/>
      <c r="AJ59" s="95"/>
      <c r="AL59" s="95"/>
      <c r="AN59" s="95"/>
      <c r="AP59" s="95"/>
    </row>
    <row r="60" spans="2:42" ht="24.75" customHeight="1" x14ac:dyDescent="0.3">
      <c r="B60" s="87" t="s">
        <v>2</v>
      </c>
      <c r="C60" s="16">
        <v>22</v>
      </c>
      <c r="D60" s="23">
        <f>C60*100/C59</f>
        <v>0.89104900769542328</v>
      </c>
      <c r="E60" s="16">
        <v>17</v>
      </c>
      <c r="F60" s="23">
        <f>E60*100/E59</f>
        <v>0.59357541899441346</v>
      </c>
      <c r="G60" s="16">
        <v>21</v>
      </c>
      <c r="H60" s="23">
        <f>G60*100/G59</f>
        <v>0.77177508269018746</v>
      </c>
      <c r="I60" s="16">
        <v>23</v>
      </c>
      <c r="J60" s="23">
        <f>I60*100/I59</f>
        <v>0.87685855890202058</v>
      </c>
      <c r="K60" s="16">
        <v>15</v>
      </c>
      <c r="L60" s="23">
        <f>K60*100/K59</f>
        <v>0.58004640371229699</v>
      </c>
      <c r="M60" s="16">
        <v>15</v>
      </c>
      <c r="N60" s="23">
        <f>M60*100/M59</f>
        <v>0.54112554112554112</v>
      </c>
      <c r="O60" s="16">
        <v>19</v>
      </c>
      <c r="P60" s="23">
        <f>O60*100/O59</f>
        <v>0.67495559502664293</v>
      </c>
      <c r="R60" s="95"/>
      <c r="T60" s="95"/>
      <c r="V60" s="95"/>
      <c r="X60" s="95"/>
      <c r="Z60" s="95"/>
      <c r="AB60" s="95"/>
      <c r="AD60" s="95"/>
      <c r="AF60" s="95"/>
      <c r="AH60" s="95"/>
      <c r="AJ60" s="95"/>
      <c r="AL60" s="95"/>
      <c r="AN60" s="95"/>
      <c r="AP60" s="95"/>
    </row>
    <row r="61" spans="2:42" ht="24.75" customHeight="1" x14ac:dyDescent="0.3">
      <c r="B61" s="87" t="s">
        <v>3</v>
      </c>
      <c r="C61" s="16">
        <v>33</v>
      </c>
      <c r="D61" s="23">
        <f>C61*100/C59</f>
        <v>1.336573511543135</v>
      </c>
      <c r="E61" s="16">
        <v>28</v>
      </c>
      <c r="F61" s="23">
        <f>E61*100/E59</f>
        <v>0.97765363128491622</v>
      </c>
      <c r="G61" s="16">
        <v>39</v>
      </c>
      <c r="H61" s="23">
        <f>G61*100/G59</f>
        <v>1.4332965821389194</v>
      </c>
      <c r="I61" s="16">
        <v>70</v>
      </c>
      <c r="J61" s="23">
        <f>I61*100/I59</f>
        <v>2.6686999618757148</v>
      </c>
      <c r="K61" s="16">
        <v>58</v>
      </c>
      <c r="L61" s="23">
        <f>K61*100/K59</f>
        <v>2.2428460943542152</v>
      </c>
      <c r="M61" s="22">
        <v>44</v>
      </c>
      <c r="N61" s="23">
        <f>M61*100/M59</f>
        <v>1.5873015873015872</v>
      </c>
      <c r="O61" s="22">
        <v>34</v>
      </c>
      <c r="P61" s="23">
        <f>O61*100/O59</f>
        <v>1.2078152753108349</v>
      </c>
      <c r="R61" s="95"/>
      <c r="T61" s="95"/>
      <c r="V61" s="95"/>
      <c r="X61" s="95"/>
      <c r="Z61" s="95"/>
      <c r="AB61" s="95"/>
      <c r="AD61" s="95"/>
      <c r="AF61" s="95"/>
      <c r="AH61" s="95"/>
      <c r="AJ61" s="95"/>
      <c r="AL61" s="95"/>
      <c r="AN61" s="95"/>
      <c r="AP61" s="95"/>
    </row>
    <row r="62" spans="2:42" ht="24.75" customHeight="1" x14ac:dyDescent="0.3">
      <c r="B62" s="87" t="s">
        <v>7</v>
      </c>
      <c r="C62" s="7"/>
      <c r="D62" s="8"/>
      <c r="E62" s="25">
        <v>26</v>
      </c>
      <c r="F62" s="24">
        <f>E62*100/E59</f>
        <v>0.90782122905027929</v>
      </c>
      <c r="G62" s="25">
        <v>72</v>
      </c>
      <c r="H62" s="24">
        <f>G62*100/G59</f>
        <v>2.6460859977949283</v>
      </c>
      <c r="I62" s="25">
        <v>66</v>
      </c>
      <c r="J62" s="24">
        <f>I62*100/I59</f>
        <v>2.5162028211971026</v>
      </c>
      <c r="K62" s="16">
        <v>70</v>
      </c>
      <c r="L62" s="23">
        <f>K62*100/K59</f>
        <v>2.7068832173240525</v>
      </c>
      <c r="M62" s="7"/>
      <c r="N62" s="8"/>
      <c r="O62" s="7"/>
      <c r="P62" s="8"/>
      <c r="R62" s="95"/>
      <c r="T62" s="95"/>
      <c r="V62" s="95"/>
      <c r="X62" s="95"/>
      <c r="Z62" s="95"/>
      <c r="AB62" s="95"/>
      <c r="AD62" s="95"/>
      <c r="AF62" s="95"/>
      <c r="AH62" s="95"/>
      <c r="AJ62" s="95"/>
      <c r="AL62" s="95"/>
      <c r="AN62" s="95"/>
      <c r="AP62" s="95"/>
    </row>
    <row r="63" spans="2:42" ht="24.75" customHeight="1" x14ac:dyDescent="0.3">
      <c r="B63" s="87" t="s">
        <v>8</v>
      </c>
      <c r="C63" s="7"/>
      <c r="D63" s="8"/>
      <c r="E63" s="25">
        <v>54</v>
      </c>
      <c r="F63" s="24">
        <f>E63*100/E59</f>
        <v>1.8854748603351956</v>
      </c>
      <c r="G63" s="63">
        <v>113</v>
      </c>
      <c r="H63" s="24">
        <f>G63*100/G59</f>
        <v>4.1528849687614846</v>
      </c>
      <c r="I63" s="25">
        <v>198</v>
      </c>
      <c r="J63" s="24">
        <f>I63*100/I59</f>
        <v>7.5486084635913073</v>
      </c>
      <c r="K63" s="16">
        <v>366</v>
      </c>
      <c r="L63" s="23">
        <f>K63*100/K59</f>
        <v>14.153132250580047</v>
      </c>
      <c r="M63" s="7"/>
      <c r="N63" s="8"/>
      <c r="O63" s="7"/>
      <c r="P63" s="8"/>
      <c r="R63" s="95"/>
      <c r="T63" s="95"/>
      <c r="V63" s="95"/>
      <c r="X63" s="95"/>
      <c r="Z63" s="95"/>
      <c r="AB63" s="95"/>
      <c r="AD63" s="95"/>
      <c r="AF63" s="95"/>
      <c r="AH63" s="95"/>
      <c r="AJ63" s="95"/>
      <c r="AL63" s="95"/>
      <c r="AN63" s="95"/>
      <c r="AP63" s="95"/>
    </row>
    <row r="64" spans="2:42" ht="24.75" customHeight="1" x14ac:dyDescent="0.3">
      <c r="B64" s="87" t="s">
        <v>10</v>
      </c>
      <c r="C64" s="7"/>
      <c r="D64" s="8"/>
      <c r="E64" s="7"/>
      <c r="F64" s="7"/>
      <c r="G64" s="7"/>
      <c r="H64" s="7"/>
      <c r="I64" s="7"/>
      <c r="J64" s="7"/>
      <c r="K64" s="7"/>
      <c r="L64" s="7"/>
      <c r="M64" s="7"/>
      <c r="N64" s="8"/>
      <c r="O64" s="16">
        <v>97</v>
      </c>
      <c r="P64" s="23">
        <f>O64*100/O59</f>
        <v>3.4458259325044405</v>
      </c>
      <c r="R64" s="95"/>
      <c r="T64" s="95"/>
      <c r="V64" s="95"/>
      <c r="X64" s="95"/>
      <c r="Z64" s="95"/>
      <c r="AB64" s="95"/>
      <c r="AD64" s="95"/>
      <c r="AF64" s="95"/>
      <c r="AH64" s="95"/>
      <c r="AJ64" s="95"/>
      <c r="AL64" s="95"/>
      <c r="AN64" s="95"/>
      <c r="AP64" s="95"/>
    </row>
    <row r="65" spans="2:42" ht="24.75" customHeight="1" x14ac:dyDescent="0.3">
      <c r="B65" s="87" t="s">
        <v>187</v>
      </c>
      <c r="C65" s="7"/>
      <c r="D65" s="8"/>
      <c r="E65" s="7"/>
      <c r="F65" s="8"/>
      <c r="G65" s="7"/>
      <c r="H65" s="8"/>
      <c r="I65" s="16">
        <v>160</v>
      </c>
      <c r="J65" s="23">
        <f>I65*100/I59</f>
        <v>6.0998856271444915</v>
      </c>
      <c r="K65" s="7"/>
      <c r="L65" s="8"/>
      <c r="M65" s="7"/>
      <c r="N65" s="8"/>
      <c r="O65" s="7"/>
      <c r="P65" s="8"/>
      <c r="R65" s="95"/>
      <c r="T65" s="95"/>
      <c r="V65" s="95"/>
      <c r="X65" s="95"/>
      <c r="Z65" s="95"/>
      <c r="AB65" s="95"/>
      <c r="AD65" s="95"/>
      <c r="AF65" s="95"/>
      <c r="AH65" s="95"/>
      <c r="AJ65" s="95"/>
      <c r="AL65" s="95"/>
      <c r="AN65" s="95"/>
      <c r="AP65" s="95"/>
    </row>
    <row r="66" spans="2:42" ht="24.75" customHeight="1" x14ac:dyDescent="0.3">
      <c r="B66" s="87" t="s">
        <v>11</v>
      </c>
      <c r="C66" s="7"/>
      <c r="D66" s="8"/>
      <c r="E66" s="7"/>
      <c r="F66" s="8"/>
      <c r="G66" s="7"/>
      <c r="H66" s="8"/>
      <c r="I66" s="8"/>
      <c r="J66" s="8"/>
      <c r="K66" s="7"/>
      <c r="L66" s="8"/>
      <c r="M66" s="16">
        <v>47</v>
      </c>
      <c r="N66" s="23">
        <f>M66*100/M59</f>
        <v>1.6955266955266954</v>
      </c>
      <c r="O66" s="8"/>
      <c r="P66" s="8"/>
      <c r="R66" s="95"/>
      <c r="T66" s="95"/>
      <c r="V66" s="95"/>
      <c r="X66" s="95"/>
      <c r="Z66" s="95"/>
      <c r="AB66" s="95"/>
      <c r="AD66" s="95"/>
      <c r="AF66" s="95"/>
      <c r="AH66" s="95"/>
      <c r="AJ66" s="95"/>
      <c r="AL66" s="95"/>
      <c r="AN66" s="95"/>
      <c r="AP66" s="95"/>
    </row>
    <row r="67" spans="2:42" ht="24.75" customHeight="1" x14ac:dyDescent="0.3">
      <c r="B67" s="87" t="s">
        <v>12</v>
      </c>
      <c r="C67" s="7"/>
      <c r="D67" s="8"/>
      <c r="E67" s="7"/>
      <c r="F67" s="8"/>
      <c r="G67" s="7"/>
      <c r="H67" s="8"/>
      <c r="I67" s="7"/>
      <c r="J67" s="8"/>
      <c r="K67" s="7"/>
      <c r="L67" s="8"/>
      <c r="M67" s="16">
        <v>126</v>
      </c>
      <c r="N67" s="23">
        <f>M67*100/M59</f>
        <v>4.5454545454545459</v>
      </c>
      <c r="O67" s="8"/>
      <c r="P67" s="8"/>
      <c r="R67" s="95"/>
      <c r="T67" s="95"/>
      <c r="V67" s="95"/>
      <c r="X67" s="95"/>
      <c r="Z67" s="95"/>
      <c r="AB67" s="95"/>
      <c r="AD67" s="95"/>
      <c r="AF67" s="95"/>
      <c r="AH67" s="95"/>
      <c r="AJ67" s="95"/>
      <c r="AL67" s="95"/>
      <c r="AN67" s="95"/>
      <c r="AP67" s="95"/>
    </row>
    <row r="68" spans="2:42" ht="24.75" customHeight="1" x14ac:dyDescent="0.3">
      <c r="B68" s="87" t="s">
        <v>13</v>
      </c>
      <c r="C68" s="7"/>
      <c r="D68" s="8"/>
      <c r="E68" s="7"/>
      <c r="F68" s="8"/>
      <c r="G68" s="16">
        <v>23</v>
      </c>
      <c r="H68" s="23">
        <f>G68*100/G59</f>
        <v>0.84527747151782429</v>
      </c>
      <c r="I68" s="7"/>
      <c r="J68" s="8"/>
      <c r="K68" s="16">
        <v>21</v>
      </c>
      <c r="L68" s="23">
        <f>K68*100/K59</f>
        <v>0.81206496519721583</v>
      </c>
      <c r="M68" s="7"/>
      <c r="N68" s="8"/>
      <c r="O68" s="7"/>
      <c r="P68" s="8"/>
      <c r="R68" s="95"/>
      <c r="T68" s="95"/>
      <c r="V68" s="95"/>
      <c r="X68" s="95"/>
      <c r="Z68" s="95"/>
      <c r="AB68" s="95"/>
      <c r="AD68" s="95"/>
      <c r="AF68" s="95"/>
      <c r="AH68" s="95"/>
      <c r="AJ68" s="95"/>
      <c r="AL68" s="95"/>
      <c r="AN68" s="95"/>
      <c r="AP68" s="95"/>
    </row>
    <row r="69" spans="2:42" ht="24.75" customHeight="1" x14ac:dyDescent="0.3">
      <c r="B69" s="87" t="s">
        <v>15</v>
      </c>
      <c r="C69" s="7"/>
      <c r="D69" s="8"/>
      <c r="E69" s="25">
        <v>16</v>
      </c>
      <c r="F69" s="24">
        <f>E69*100/E59</f>
        <v>0.55865921787709494</v>
      </c>
      <c r="G69" s="63">
        <v>30</v>
      </c>
      <c r="H69" s="24">
        <f>G69*100/G59</f>
        <v>1.1025358324145536</v>
      </c>
      <c r="I69" s="25">
        <v>34</v>
      </c>
      <c r="J69" s="24">
        <f>I69*100/I59</f>
        <v>1.2962256957682043</v>
      </c>
      <c r="K69" s="16">
        <v>26</v>
      </c>
      <c r="L69" s="23">
        <f>K69*100/K59</f>
        <v>1.0054137664346481</v>
      </c>
      <c r="M69" s="16">
        <v>16</v>
      </c>
      <c r="N69" s="23">
        <f>M69*100/M59</f>
        <v>0.57720057720057716</v>
      </c>
      <c r="O69" s="16">
        <v>25</v>
      </c>
      <c r="P69" s="23">
        <f>O69*100/O59</f>
        <v>0.88809946714031973</v>
      </c>
      <c r="R69" s="95"/>
      <c r="T69" s="95"/>
      <c r="V69" s="95"/>
      <c r="X69" s="95"/>
      <c r="Z69" s="95"/>
      <c r="AB69" s="95"/>
      <c r="AD69" s="95"/>
      <c r="AF69" s="95"/>
      <c r="AH69" s="95"/>
      <c r="AJ69" s="95"/>
      <c r="AL69" s="95"/>
      <c r="AN69" s="95"/>
      <c r="AP69" s="95"/>
    </row>
    <row r="70" spans="2:42" ht="24.75" customHeight="1" x14ac:dyDescent="0.3">
      <c r="B70" s="87" t="s">
        <v>19</v>
      </c>
      <c r="C70" s="16">
        <v>1317</v>
      </c>
      <c r="D70" s="23">
        <f>C70*100/C59</f>
        <v>53.341433778857834</v>
      </c>
      <c r="E70" s="16">
        <v>1337</v>
      </c>
      <c r="F70" s="24">
        <f>E70*100/E59</f>
        <v>46.682960893854748</v>
      </c>
      <c r="G70" s="22">
        <v>2002</v>
      </c>
      <c r="H70" s="23">
        <f>G70*100/G59</f>
        <v>73.575891216464541</v>
      </c>
      <c r="I70" s="16">
        <v>1482</v>
      </c>
      <c r="J70" s="23">
        <f>I70*100/I59</f>
        <v>56.500190621425851</v>
      </c>
      <c r="K70" s="16">
        <v>950</v>
      </c>
      <c r="L70" s="23">
        <f>K70*100/K59</f>
        <v>36.736272235112139</v>
      </c>
      <c r="M70" s="7"/>
      <c r="N70" s="8"/>
      <c r="O70" s="7"/>
      <c r="P70" s="8"/>
      <c r="R70" s="95"/>
      <c r="T70" s="95"/>
      <c r="V70" s="95"/>
      <c r="X70" s="95"/>
      <c r="Z70" s="95"/>
      <c r="AB70" s="95"/>
      <c r="AD70" s="95"/>
      <c r="AF70" s="95"/>
      <c r="AH70" s="95"/>
      <c r="AJ70" s="95"/>
      <c r="AL70" s="95"/>
      <c r="AN70" s="95"/>
      <c r="AP70" s="95"/>
    </row>
    <row r="71" spans="2:42" ht="24.75" customHeight="1" x14ac:dyDescent="0.3">
      <c r="B71" s="88" t="s">
        <v>47</v>
      </c>
      <c r="C71" s="7"/>
      <c r="D71" s="8"/>
      <c r="E71" s="7"/>
      <c r="F71" s="8"/>
      <c r="G71" s="7"/>
      <c r="H71" s="8"/>
      <c r="I71" s="7"/>
      <c r="J71" s="8"/>
      <c r="K71" s="7"/>
      <c r="L71" s="8"/>
      <c r="M71" s="16">
        <v>950</v>
      </c>
      <c r="N71" s="23">
        <f>M71*100/M59</f>
        <v>34.271284271284273</v>
      </c>
      <c r="O71" s="16">
        <v>1561</v>
      </c>
      <c r="P71" s="23">
        <f>O71*100/O59</f>
        <v>55.452930728241562</v>
      </c>
      <c r="R71" s="95"/>
      <c r="T71" s="95"/>
      <c r="V71" s="95"/>
      <c r="X71" s="95"/>
      <c r="Z71" s="95"/>
      <c r="AB71" s="95"/>
      <c r="AD71" s="95"/>
      <c r="AF71" s="95"/>
      <c r="AH71" s="95"/>
      <c r="AJ71" s="95"/>
      <c r="AL71" s="95"/>
      <c r="AN71" s="95"/>
      <c r="AP71" s="95"/>
    </row>
    <row r="72" spans="2:42" ht="24.75" customHeight="1" x14ac:dyDescent="0.3">
      <c r="B72" s="87" t="s">
        <v>20</v>
      </c>
      <c r="C72" s="7"/>
      <c r="D72" s="8"/>
      <c r="E72" s="25">
        <v>1386</v>
      </c>
      <c r="F72" s="24">
        <f>E72*100/E59</f>
        <v>48.393854748603353</v>
      </c>
      <c r="G72" s="63">
        <v>421</v>
      </c>
      <c r="H72" s="24">
        <f>G72*100/G59</f>
        <v>15.472252848217567</v>
      </c>
      <c r="I72" s="25">
        <v>539</v>
      </c>
      <c r="J72" s="24">
        <f>I72*100/I59</f>
        <v>20.548989706443002</v>
      </c>
      <c r="K72" s="16">
        <v>1059</v>
      </c>
      <c r="L72" s="23">
        <f>K72*100/K59</f>
        <v>40.951276102088165</v>
      </c>
      <c r="M72" s="16">
        <v>1554</v>
      </c>
      <c r="N72" s="23">
        <f>M72*100/M59</f>
        <v>56.060606060606062</v>
      </c>
      <c r="O72" s="16">
        <v>1079</v>
      </c>
      <c r="P72" s="23">
        <f>O72*100/O59</f>
        <v>38.330373001776202</v>
      </c>
      <c r="R72" s="95"/>
      <c r="T72" s="95"/>
      <c r="V72" s="95"/>
      <c r="X72" s="95"/>
      <c r="Z72" s="95"/>
      <c r="AB72" s="95"/>
      <c r="AD72" s="95"/>
      <c r="AF72" s="95"/>
      <c r="AH72" s="95"/>
      <c r="AJ72" s="95"/>
      <c r="AL72" s="95"/>
      <c r="AN72" s="95"/>
      <c r="AP72" s="95"/>
    </row>
    <row r="73" spans="2:42" ht="24.75" customHeight="1" x14ac:dyDescent="0.3">
      <c r="B73" s="87" t="s">
        <v>52</v>
      </c>
      <c r="C73" s="25">
        <v>1026</v>
      </c>
      <c r="D73" s="24">
        <f>C73*100/C59</f>
        <v>41.555285540704737</v>
      </c>
      <c r="E73" s="7"/>
      <c r="F73" s="8"/>
      <c r="G73" s="7"/>
      <c r="H73" s="8"/>
      <c r="I73" s="7"/>
      <c r="J73" s="8"/>
      <c r="K73" s="7"/>
      <c r="L73" s="8"/>
      <c r="M73" s="7"/>
      <c r="N73" s="8"/>
      <c r="O73" s="7"/>
      <c r="P73" s="8"/>
      <c r="R73" s="95"/>
      <c r="T73" s="95"/>
      <c r="V73" s="95"/>
      <c r="X73" s="95"/>
      <c r="Z73" s="95"/>
      <c r="AB73" s="95"/>
      <c r="AD73" s="95"/>
      <c r="AF73" s="95"/>
      <c r="AH73" s="95"/>
      <c r="AJ73" s="95"/>
      <c r="AL73" s="95"/>
      <c r="AN73" s="95"/>
      <c r="AP73" s="95"/>
    </row>
    <row r="74" spans="2:42" ht="24.75" customHeight="1" x14ac:dyDescent="0.3">
      <c r="B74" s="87" t="s">
        <v>22</v>
      </c>
      <c r="C74" s="7"/>
      <c r="D74" s="8"/>
      <c r="E74" s="7"/>
      <c r="F74" s="8"/>
      <c r="G74" s="7"/>
      <c r="H74" s="8"/>
      <c r="I74" s="16">
        <v>51</v>
      </c>
      <c r="J74" s="23">
        <f>I74*100/I59</f>
        <v>1.9443385436523066</v>
      </c>
      <c r="K74" s="16">
        <v>21</v>
      </c>
      <c r="L74" s="23">
        <f>K74*100/K59</f>
        <v>0.81206496519721583</v>
      </c>
      <c r="M74" s="16">
        <v>16</v>
      </c>
      <c r="N74" s="23">
        <f>M74*100/M59</f>
        <v>0.57720057720057716</v>
      </c>
      <c r="O74" s="8"/>
      <c r="P74" s="8"/>
      <c r="R74" s="95"/>
      <c r="T74" s="95"/>
      <c r="V74" s="95"/>
      <c r="X74" s="95"/>
      <c r="Z74" s="95"/>
      <c r="AB74" s="95"/>
      <c r="AD74" s="95"/>
      <c r="AF74" s="95"/>
      <c r="AH74" s="95"/>
      <c r="AJ74" s="95"/>
      <c r="AL74" s="95"/>
      <c r="AN74" s="95"/>
      <c r="AP74" s="95"/>
    </row>
    <row r="75" spans="2:42" ht="24.75" customHeight="1" x14ac:dyDescent="0.3">
      <c r="B75" s="6" t="s">
        <v>23</v>
      </c>
      <c r="C75" s="7"/>
      <c r="D75" s="8"/>
      <c r="E75" s="7"/>
      <c r="F75" s="8"/>
      <c r="G75" s="7"/>
      <c r="H75" s="8"/>
      <c r="I75" s="8"/>
      <c r="J75" s="8"/>
      <c r="K75" s="8"/>
      <c r="L75" s="8"/>
      <c r="M75" s="16">
        <v>4</v>
      </c>
      <c r="N75" s="23">
        <f>M75*100/M59</f>
        <v>0.14430014430014429</v>
      </c>
      <c r="O75" s="8"/>
      <c r="P75" s="8"/>
      <c r="R75" s="95"/>
      <c r="T75" s="95"/>
      <c r="V75" s="95"/>
      <c r="X75" s="95"/>
      <c r="Z75" s="95"/>
      <c r="AB75" s="95"/>
      <c r="AD75" s="95"/>
      <c r="AF75" s="95"/>
      <c r="AH75" s="95"/>
      <c r="AJ75" s="95"/>
      <c r="AL75" s="95"/>
      <c r="AN75" s="95"/>
      <c r="AP75" s="95"/>
    </row>
    <row r="76" spans="2:42" ht="24.75" customHeight="1" x14ac:dyDescent="0.3">
      <c r="B76" s="6" t="s">
        <v>24</v>
      </c>
      <c r="C76" s="25">
        <v>71</v>
      </c>
      <c r="D76" s="24">
        <f>C76*100/C59</f>
        <v>2.8756581611988659</v>
      </c>
      <c r="E76" s="7"/>
      <c r="F76" s="8"/>
      <c r="G76" s="7"/>
      <c r="H76" s="8"/>
      <c r="I76" s="7"/>
      <c r="J76" s="8"/>
      <c r="K76" s="7"/>
      <c r="L76" s="8"/>
      <c r="M76" s="7"/>
      <c r="N76" s="8"/>
      <c r="O76" s="7"/>
      <c r="P76" s="8"/>
      <c r="R76" s="95"/>
      <c r="T76" s="95"/>
      <c r="V76" s="95"/>
      <c r="X76" s="95"/>
      <c r="Z76" s="95"/>
      <c r="AB76" s="95"/>
      <c r="AD76" s="95"/>
      <c r="AF76" s="95"/>
      <c r="AH76" s="95"/>
      <c r="AJ76" s="95"/>
      <c r="AL76" s="95"/>
      <c r="AN76" s="95"/>
      <c r="AP76" s="95"/>
    </row>
    <row r="77" spans="2:42" ht="3.75" customHeight="1" x14ac:dyDescent="0.3">
      <c r="B77" s="13"/>
      <c r="C77" s="14"/>
      <c r="D77" s="14"/>
      <c r="E77" s="14"/>
      <c r="F77" s="14"/>
      <c r="G77" s="14"/>
      <c r="H77" s="14"/>
      <c r="I77" s="14"/>
      <c r="J77" s="14"/>
      <c r="K77" s="14"/>
      <c r="L77" s="14"/>
      <c r="M77" s="14"/>
      <c r="N77" s="14"/>
      <c r="O77" s="14"/>
      <c r="P77" s="14"/>
      <c r="R77" s="95"/>
    </row>
    <row r="78" spans="2:42" ht="14.25" customHeight="1" x14ac:dyDescent="0.3">
      <c r="B78" s="6" t="s">
        <v>438</v>
      </c>
    </row>
    <row r="79" spans="2:42" x14ac:dyDescent="0.3">
      <c r="C79" s="93"/>
      <c r="D79" s="93"/>
      <c r="E79" s="93"/>
      <c r="F79" s="93"/>
      <c r="G79" s="93"/>
      <c r="H79" s="93"/>
      <c r="I79" s="93"/>
      <c r="J79" s="93"/>
      <c r="K79" s="93"/>
      <c r="L79" s="93"/>
      <c r="M79" s="93"/>
      <c r="N79" s="93"/>
      <c r="O79" s="93"/>
      <c r="P79" s="93"/>
    </row>
    <row r="80" spans="2:42" x14ac:dyDescent="0.3">
      <c r="C80" s="19"/>
      <c r="D80" s="5"/>
      <c r="E80" s="19"/>
      <c r="F80" s="5"/>
      <c r="G80" s="19"/>
      <c r="H80" s="5"/>
      <c r="I80" s="19"/>
      <c r="J80" s="5"/>
      <c r="K80" s="19"/>
      <c r="L80" s="5"/>
      <c r="M80" s="19"/>
      <c r="N80" s="5"/>
      <c r="O80" s="19"/>
      <c r="P80" s="5"/>
    </row>
    <row r="81" spans="3:15" x14ac:dyDescent="0.3">
      <c r="C81" s="19"/>
      <c r="E81" s="19"/>
      <c r="G81" s="19"/>
      <c r="I81" s="19"/>
      <c r="K81" s="19"/>
      <c r="M81" s="19"/>
      <c r="O81" s="19"/>
    </row>
  </sheetData>
  <mergeCells count="49">
    <mergeCell ref="M56:N56"/>
    <mergeCell ref="M3:N3"/>
    <mergeCell ref="M4:N4"/>
    <mergeCell ref="M29:N29"/>
    <mergeCell ref="M30:N30"/>
    <mergeCell ref="M55:N55"/>
    <mergeCell ref="C30:D30"/>
    <mergeCell ref="E30:F30"/>
    <mergeCell ref="G30:H30"/>
    <mergeCell ref="C4:D4"/>
    <mergeCell ref="E4:F4"/>
    <mergeCell ref="G4:H4"/>
    <mergeCell ref="K4:L4"/>
    <mergeCell ref="E3:F3"/>
    <mergeCell ref="G3:H3"/>
    <mergeCell ref="I3:J3"/>
    <mergeCell ref="K3:L3"/>
    <mergeCell ref="I30:J30"/>
    <mergeCell ref="B1:P1"/>
    <mergeCell ref="O30:P30"/>
    <mergeCell ref="K30:L30"/>
    <mergeCell ref="O4:P4"/>
    <mergeCell ref="B28:P28"/>
    <mergeCell ref="C29:D29"/>
    <mergeCell ref="E29:F29"/>
    <mergeCell ref="G29:H29"/>
    <mergeCell ref="I29:J29"/>
    <mergeCell ref="K29:L29"/>
    <mergeCell ref="O29:P29"/>
    <mergeCell ref="B4:B5"/>
    <mergeCell ref="B30:B31"/>
    <mergeCell ref="B2:P2"/>
    <mergeCell ref="I4:J4"/>
    <mergeCell ref="C3:D3"/>
    <mergeCell ref="O56:P56"/>
    <mergeCell ref="B56:B57"/>
    <mergeCell ref="C56:D56"/>
    <mergeCell ref="E56:F56"/>
    <mergeCell ref="G56:H56"/>
    <mergeCell ref="I56:J56"/>
    <mergeCell ref="K56:L56"/>
    <mergeCell ref="B54:P54"/>
    <mergeCell ref="C55:D55"/>
    <mergeCell ref="E55:F55"/>
    <mergeCell ref="G55:H55"/>
    <mergeCell ref="I55:J55"/>
    <mergeCell ref="K55:L55"/>
    <mergeCell ref="O55:P55"/>
    <mergeCell ref="O3:P3"/>
  </mergeCells>
  <conditionalFormatting sqref="C27">
    <cfRule type="cellIs" dxfId="1257" priority="32" operator="greaterThan">
      <formula>0</formula>
    </cfRule>
  </conditionalFormatting>
  <conditionalFormatting sqref="C53">
    <cfRule type="cellIs" dxfId="1256" priority="26" operator="greaterThan">
      <formula>0</formula>
    </cfRule>
  </conditionalFormatting>
  <conditionalFormatting sqref="C80">
    <cfRule type="cellIs" dxfId="1255" priority="20" operator="lessThan">
      <formula>0</formula>
    </cfRule>
  </conditionalFormatting>
  <conditionalFormatting sqref="C81">
    <cfRule type="cellIs" dxfId="1254" priority="19" operator="greaterThan">
      <formula>0</formula>
    </cfRule>
  </conditionalFormatting>
  <conditionalFormatting sqref="C26:P26">
    <cfRule type="cellIs" dxfId="1253" priority="5" operator="notEqual">
      <formula>0</formula>
    </cfRule>
  </conditionalFormatting>
  <conditionalFormatting sqref="C52:P52">
    <cfRule type="cellIs" dxfId="1252" priority="6" operator="notEqual">
      <formula>0</formula>
    </cfRule>
  </conditionalFormatting>
  <conditionalFormatting sqref="C78:P79">
    <cfRule type="cellIs" dxfId="1251" priority="7" operator="notEqual">
      <formula>0</formula>
    </cfRule>
  </conditionalFormatting>
  <conditionalFormatting sqref="E27">
    <cfRule type="cellIs" dxfId="1250" priority="31" operator="greaterThan">
      <formula>0</formula>
    </cfRule>
  </conditionalFormatting>
  <conditionalFormatting sqref="E53">
    <cfRule type="cellIs" dxfId="1249" priority="25" operator="greaterThan">
      <formula>0</formula>
    </cfRule>
  </conditionalFormatting>
  <conditionalFormatting sqref="E80">
    <cfRule type="cellIs" dxfId="1248" priority="18" operator="lessThan">
      <formula>0</formula>
    </cfRule>
  </conditionalFormatting>
  <conditionalFormatting sqref="E81">
    <cfRule type="cellIs" dxfId="1247" priority="17" operator="greaterThan">
      <formula>0</formula>
    </cfRule>
  </conditionalFormatting>
  <conditionalFormatting sqref="G27">
    <cfRule type="cellIs" dxfId="1246" priority="30" operator="greaterThan">
      <formula>0</formula>
    </cfRule>
  </conditionalFormatting>
  <conditionalFormatting sqref="G53">
    <cfRule type="cellIs" dxfId="1245" priority="24" operator="greaterThan">
      <formula>0</formula>
    </cfRule>
  </conditionalFormatting>
  <conditionalFormatting sqref="G80">
    <cfRule type="cellIs" dxfId="1244" priority="16" operator="lessThan">
      <formula>0</formula>
    </cfRule>
  </conditionalFormatting>
  <conditionalFormatting sqref="G81">
    <cfRule type="cellIs" dxfId="1243" priority="15" operator="greaterThan">
      <formula>0</formula>
    </cfRule>
  </conditionalFormatting>
  <conditionalFormatting sqref="I27">
    <cfRule type="cellIs" dxfId="1242" priority="29" operator="greaterThan">
      <formula>0</formula>
    </cfRule>
  </conditionalFormatting>
  <conditionalFormatting sqref="I53">
    <cfRule type="cellIs" dxfId="1241" priority="23" operator="greaterThan">
      <formula>0</formula>
    </cfRule>
  </conditionalFormatting>
  <conditionalFormatting sqref="I80">
    <cfRule type="cellIs" dxfId="1240" priority="14" operator="lessThan">
      <formula>0</formula>
    </cfRule>
  </conditionalFormatting>
  <conditionalFormatting sqref="I81">
    <cfRule type="cellIs" dxfId="1239" priority="13" operator="greaterThan">
      <formula>0</formula>
    </cfRule>
  </conditionalFormatting>
  <conditionalFormatting sqref="K27">
    <cfRule type="cellIs" dxfId="1238" priority="28" operator="greaterThan">
      <formula>0</formula>
    </cfRule>
  </conditionalFormatting>
  <conditionalFormatting sqref="K53">
    <cfRule type="cellIs" dxfId="1237" priority="22" operator="greaterThan">
      <formula>0</formula>
    </cfRule>
  </conditionalFormatting>
  <conditionalFormatting sqref="K80">
    <cfRule type="cellIs" dxfId="1236" priority="12" operator="lessThan">
      <formula>0</formula>
    </cfRule>
  </conditionalFormatting>
  <conditionalFormatting sqref="K81">
    <cfRule type="cellIs" dxfId="1235" priority="11" operator="greaterThan">
      <formula>0</formula>
    </cfRule>
  </conditionalFormatting>
  <conditionalFormatting sqref="M27">
    <cfRule type="cellIs" dxfId="1234" priority="4" operator="greaterThan">
      <formula>0</formula>
    </cfRule>
  </conditionalFormatting>
  <conditionalFormatting sqref="M53">
    <cfRule type="cellIs" dxfId="1233" priority="3" operator="greaterThan">
      <formula>0</formula>
    </cfRule>
  </conditionalFormatting>
  <conditionalFormatting sqref="M80">
    <cfRule type="cellIs" dxfId="1232" priority="2" operator="lessThan">
      <formula>0</formula>
    </cfRule>
  </conditionalFormatting>
  <conditionalFormatting sqref="M81">
    <cfRule type="cellIs" dxfId="1231" priority="1" operator="greaterThan">
      <formula>0</formula>
    </cfRule>
  </conditionalFormatting>
  <conditionalFormatting sqref="O27">
    <cfRule type="cellIs" dxfId="1230" priority="27" operator="greaterThan">
      <formula>0</formula>
    </cfRule>
  </conditionalFormatting>
  <conditionalFormatting sqref="O53">
    <cfRule type="cellIs" dxfId="1229" priority="21" operator="greaterThan">
      <formula>0</formula>
    </cfRule>
  </conditionalFormatting>
  <conditionalFormatting sqref="O80">
    <cfRule type="cellIs" dxfId="1228" priority="10" operator="lessThan">
      <formula>0</formula>
    </cfRule>
  </conditionalFormatting>
  <conditionalFormatting sqref="O81">
    <cfRule type="cellIs" dxfId="1227" priority="9" operator="greaterThan">
      <formula>0</formula>
    </cfRule>
  </conditionalFormatting>
  <hyperlinks>
    <hyperlink ref="R3" location="ÍNDICE!A1" display="(Voltar ao Índice)" xr:uid="{4DEB9085-A886-442A-9C3E-DF99983723B6}"/>
  </hyperlinks>
  <printOptions horizontalCentered="1"/>
  <pageMargins left="0.45275590551181105" right="0.45275590551181105" top="0.6692913385826772" bottom="0.6692913385826772" header="0" footer="0"/>
  <pageSetup paperSize="9" scale="86" fitToHeight="3" orientation="landscape"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BD80"/>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7265625" style="1" customWidth="1"/>
    <col min="2" max="2" width="16.453125" style="3" bestFit="1" customWidth="1"/>
    <col min="3" max="3" width="9.1796875" style="1"/>
    <col min="4" max="4" width="9.453125" style="1" bestFit="1" customWidth="1"/>
    <col min="5" max="30" width="9.1796875" style="1"/>
    <col min="31" max="31" width="6.7265625" style="1" customWidth="1"/>
    <col min="32" max="32" width="13.26953125" style="1" bestFit="1" customWidth="1"/>
    <col min="33" max="16384" width="9.1796875" style="1"/>
  </cols>
  <sheetData>
    <row r="1" spans="2:56" ht="30" customHeight="1" x14ac:dyDescent="0.3">
      <c r="B1" s="115" t="s">
        <v>339</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30" customHeight="1" x14ac:dyDescent="0.3">
      <c r="B2" s="115" t="s">
        <v>106</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6" x14ac:dyDescent="0.3">
      <c r="B3" s="15" t="s">
        <v>27</v>
      </c>
      <c r="C3" s="125">
        <v>1976</v>
      </c>
      <c r="D3" s="126"/>
      <c r="E3" s="125">
        <v>1979</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6"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6" x14ac:dyDescent="0.3">
      <c r="B5" s="133"/>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72" t="s">
        <v>4</v>
      </c>
      <c r="V5" s="71" t="s">
        <v>5</v>
      </c>
      <c r="W5" s="72" t="s">
        <v>4</v>
      </c>
      <c r="X5" s="71" t="s">
        <v>5</v>
      </c>
      <c r="Y5" s="72" t="s">
        <v>4</v>
      </c>
      <c r="Z5" s="71" t="s">
        <v>5</v>
      </c>
      <c r="AA5" s="75" t="s">
        <v>4</v>
      </c>
      <c r="AB5" s="75" t="s">
        <v>5</v>
      </c>
      <c r="AC5" s="75" t="s">
        <v>4</v>
      </c>
      <c r="AD5" s="75" t="s">
        <v>5</v>
      </c>
    </row>
    <row r="6" spans="2:56" ht="25" customHeight="1" x14ac:dyDescent="0.3">
      <c r="B6" s="6" t="s">
        <v>1</v>
      </c>
      <c r="C6" s="16">
        <v>2261</v>
      </c>
      <c r="D6" s="23">
        <v>100</v>
      </c>
      <c r="E6" s="16">
        <v>2239</v>
      </c>
      <c r="F6" s="23">
        <v>100</v>
      </c>
      <c r="G6" s="16">
        <v>2385</v>
      </c>
      <c r="H6" s="23">
        <v>100</v>
      </c>
      <c r="I6" s="16">
        <v>2499</v>
      </c>
      <c r="J6" s="23">
        <v>100</v>
      </c>
      <c r="K6" s="16">
        <v>2764</v>
      </c>
      <c r="L6" s="23">
        <v>100</v>
      </c>
      <c r="M6" s="16">
        <v>2822</v>
      </c>
      <c r="N6" s="23">
        <v>100</v>
      </c>
      <c r="O6" s="16">
        <v>2954</v>
      </c>
      <c r="P6" s="23">
        <v>100</v>
      </c>
      <c r="Q6" s="16">
        <v>3025</v>
      </c>
      <c r="R6" s="23">
        <v>100</v>
      </c>
      <c r="S6" s="16">
        <v>3451</v>
      </c>
      <c r="T6" s="23">
        <v>100</v>
      </c>
      <c r="U6" s="16">
        <v>4076</v>
      </c>
      <c r="V6" s="23">
        <v>100</v>
      </c>
      <c r="W6" s="16">
        <v>4304</v>
      </c>
      <c r="X6" s="23">
        <v>100</v>
      </c>
      <c r="Y6" s="16">
        <v>4237</v>
      </c>
      <c r="Z6" s="23">
        <v>100</v>
      </c>
      <c r="AA6" s="16">
        <v>4342</v>
      </c>
      <c r="AB6" s="23">
        <v>100</v>
      </c>
      <c r="AC6" s="16">
        <v>4421</v>
      </c>
      <c r="AD6" s="23">
        <v>100</v>
      </c>
      <c r="AF6" s="95"/>
      <c r="AH6" s="95"/>
      <c r="AJ6" s="95"/>
      <c r="AL6" s="95"/>
      <c r="AN6" s="95"/>
      <c r="AP6" s="95"/>
      <c r="AR6" s="95"/>
      <c r="AT6" s="95"/>
      <c r="AV6" s="95"/>
      <c r="AX6" s="95"/>
      <c r="AZ6" s="95"/>
      <c r="BB6" s="95"/>
      <c r="BD6" s="95"/>
    </row>
    <row r="7" spans="2:56" ht="25" customHeight="1" x14ac:dyDescent="0.3">
      <c r="B7" s="87" t="s">
        <v>28</v>
      </c>
      <c r="C7" s="16">
        <v>1596</v>
      </c>
      <c r="D7" s="23">
        <f>C7*100/C6</f>
        <v>70.588235294117652</v>
      </c>
      <c r="E7" s="16">
        <v>2009</v>
      </c>
      <c r="F7" s="23">
        <f>E7*100/E6</f>
        <v>89.727556945064762</v>
      </c>
      <c r="G7" s="16">
        <v>954</v>
      </c>
      <c r="H7" s="23">
        <f>G7*100/G6</f>
        <v>40</v>
      </c>
      <c r="I7" s="16">
        <v>1749</v>
      </c>
      <c r="J7" s="23">
        <f>I7*100/I6</f>
        <v>69.987995198079233</v>
      </c>
      <c r="K7" s="16">
        <v>2017</v>
      </c>
      <c r="L7" s="23">
        <f>K7*100/K6</f>
        <v>72.9739507959479</v>
      </c>
      <c r="M7" s="16">
        <v>1964</v>
      </c>
      <c r="N7" s="23">
        <f>M7*100/M6</f>
        <v>69.596031183557756</v>
      </c>
      <c r="O7" s="16">
        <v>1892</v>
      </c>
      <c r="P7" s="23">
        <f>O7*100/O6</f>
        <v>64.048747461069738</v>
      </c>
      <c r="Q7" s="16">
        <v>2003</v>
      </c>
      <c r="R7" s="23">
        <f>Q7*100/Q6</f>
        <v>66.214876033057848</v>
      </c>
      <c r="S7" s="16">
        <v>2304</v>
      </c>
      <c r="T7" s="23">
        <f>S7*100/S6</f>
        <v>66.763257026948708</v>
      </c>
      <c r="U7" s="16">
        <v>2171</v>
      </c>
      <c r="V7" s="23">
        <f>U7*100/U6</f>
        <v>53.263002944062805</v>
      </c>
      <c r="W7" s="16">
        <v>2007</v>
      </c>
      <c r="X7" s="23">
        <f>W7*100/W6</f>
        <v>46.631040892193312</v>
      </c>
      <c r="Y7" s="16">
        <v>2131</v>
      </c>
      <c r="Z7" s="23">
        <f>Y7*100/Y6</f>
        <v>50.29502006136417</v>
      </c>
      <c r="AA7" s="16">
        <v>2412</v>
      </c>
      <c r="AB7" s="23">
        <f>AA7*100/AA6</f>
        <v>55.550437586365732</v>
      </c>
      <c r="AC7" s="16">
        <v>2421</v>
      </c>
      <c r="AD7" s="23">
        <f>AC7*100/AC6</f>
        <v>54.761366206740554</v>
      </c>
      <c r="AF7" s="95"/>
      <c r="AH7" s="95"/>
      <c r="AJ7" s="95"/>
      <c r="AL7" s="95"/>
      <c r="AN7" s="95"/>
      <c r="AP7" s="95"/>
      <c r="AR7" s="95"/>
      <c r="AT7" s="95"/>
      <c r="AV7" s="95"/>
      <c r="AX7" s="95"/>
      <c r="AZ7" s="95"/>
      <c r="BB7" s="95"/>
      <c r="BD7" s="95"/>
    </row>
    <row r="8" spans="2:56" ht="25" customHeight="1" x14ac:dyDescent="0.3">
      <c r="B8" s="87" t="s">
        <v>2</v>
      </c>
      <c r="C8" s="16">
        <v>19</v>
      </c>
      <c r="D8" s="23">
        <f t="shared" ref="D8" si="0">C8*100/C7</f>
        <v>1.1904761904761905</v>
      </c>
      <c r="E8" s="16">
        <v>2</v>
      </c>
      <c r="F8" s="23">
        <f t="shared" ref="F8" si="1">E8*100/E7</f>
        <v>9.9552015928322551E-2</v>
      </c>
      <c r="G8" s="16">
        <v>14</v>
      </c>
      <c r="H8" s="23">
        <f>G8*100/G7</f>
        <v>1.4675052410901468</v>
      </c>
      <c r="I8" s="22">
        <v>23</v>
      </c>
      <c r="J8" s="23">
        <f>I8*100/I7</f>
        <v>1.3150371640937679</v>
      </c>
      <c r="K8" s="16">
        <v>7</v>
      </c>
      <c r="L8" s="23">
        <f>K8*100/K7</f>
        <v>0.34705007436787305</v>
      </c>
      <c r="M8" s="16">
        <v>11</v>
      </c>
      <c r="N8" s="23">
        <f>M8*100/M7</f>
        <v>0.56008146639511203</v>
      </c>
      <c r="O8" s="16">
        <v>3</v>
      </c>
      <c r="P8" s="23">
        <f>O8*100/O7</f>
        <v>0.15856236786469344</v>
      </c>
      <c r="Q8" s="16">
        <v>11</v>
      </c>
      <c r="R8" s="23">
        <f>Q8*100/Q7</f>
        <v>0.54917623564653018</v>
      </c>
      <c r="S8" s="16">
        <v>8</v>
      </c>
      <c r="T8" s="23">
        <f>S8*100/S7</f>
        <v>0.34722222222222221</v>
      </c>
      <c r="U8" s="16">
        <v>11</v>
      </c>
      <c r="V8" s="23">
        <f>U8*100/U7</f>
        <v>0.50667894979272221</v>
      </c>
      <c r="W8" s="16">
        <v>13</v>
      </c>
      <c r="X8" s="23">
        <f>W8*100/W7</f>
        <v>0.64773293472845039</v>
      </c>
      <c r="Y8" s="16">
        <v>16</v>
      </c>
      <c r="Z8" s="23">
        <f>Y8*100/Y7</f>
        <v>0.75082121069920227</v>
      </c>
      <c r="AA8" s="16">
        <v>14</v>
      </c>
      <c r="AB8" s="23">
        <f>AA8*100/AA7</f>
        <v>0.58043117744610284</v>
      </c>
      <c r="AC8" s="16">
        <v>14</v>
      </c>
      <c r="AD8" s="23">
        <f>AC8*100/AC7</f>
        <v>0.57827344072697229</v>
      </c>
      <c r="AF8" s="95"/>
      <c r="AH8" s="95"/>
      <c r="AJ8" s="95"/>
      <c r="AL8" s="95"/>
      <c r="AN8" s="95"/>
      <c r="AP8" s="95"/>
      <c r="AR8" s="95"/>
      <c r="AT8" s="95"/>
      <c r="AV8" s="95"/>
      <c r="AX8" s="95"/>
      <c r="AZ8" s="95"/>
      <c r="BB8" s="95"/>
      <c r="BD8" s="95"/>
    </row>
    <row r="9" spans="2:56" ht="25" customHeight="1" x14ac:dyDescent="0.3">
      <c r="B9" s="87" t="s">
        <v>3</v>
      </c>
      <c r="C9" s="22">
        <v>25</v>
      </c>
      <c r="D9" s="23">
        <f>C9*100/C7</f>
        <v>1.5664160401002507</v>
      </c>
      <c r="E9" s="16">
        <v>27</v>
      </c>
      <c r="F9" s="23">
        <f>E9*100/E7</f>
        <v>1.3439522150323544</v>
      </c>
      <c r="G9" s="16">
        <v>6</v>
      </c>
      <c r="H9" s="23">
        <f>G9*100/G7</f>
        <v>0.62893081761006286</v>
      </c>
      <c r="I9" s="16">
        <v>15</v>
      </c>
      <c r="J9" s="23">
        <f>I9*100/I7</f>
        <v>0.85763293310463118</v>
      </c>
      <c r="K9" s="16">
        <v>15</v>
      </c>
      <c r="L9" s="23">
        <f>K9*100/K7</f>
        <v>0.74367873078829949</v>
      </c>
      <c r="M9" s="16">
        <v>24</v>
      </c>
      <c r="N9" s="23">
        <f>M9*100/M7</f>
        <v>1.2219959266802445</v>
      </c>
      <c r="O9" s="16">
        <v>20</v>
      </c>
      <c r="P9" s="23">
        <f>O9*100/O7</f>
        <v>1.0570824524312896</v>
      </c>
      <c r="Q9" s="16">
        <v>25</v>
      </c>
      <c r="R9" s="23">
        <f>Q9*100/Q7</f>
        <v>1.2481278082875686</v>
      </c>
      <c r="S9" s="16">
        <v>19</v>
      </c>
      <c r="T9" s="23">
        <f>S9*100/S7</f>
        <v>0.82465277777777779</v>
      </c>
      <c r="U9" s="16">
        <v>22</v>
      </c>
      <c r="V9" s="23">
        <f>U9*100/U7</f>
        <v>1.0133578995854444</v>
      </c>
      <c r="W9" s="16">
        <v>53</v>
      </c>
      <c r="X9" s="23">
        <f>W9*100/W7</f>
        <v>2.6407573492775285</v>
      </c>
      <c r="Y9" s="16">
        <v>49</v>
      </c>
      <c r="Z9" s="23">
        <f>Y9*100/Y7</f>
        <v>2.2993899577663068</v>
      </c>
      <c r="AA9" s="16">
        <v>61</v>
      </c>
      <c r="AB9" s="23">
        <f>AA9*100/AA7</f>
        <v>2.5290215588723051</v>
      </c>
      <c r="AC9" s="16">
        <v>41</v>
      </c>
      <c r="AD9" s="23">
        <f>AC9*100/AC7</f>
        <v>1.6935150764147047</v>
      </c>
      <c r="AF9" s="95"/>
      <c r="AH9" s="95"/>
      <c r="AJ9" s="95"/>
      <c r="AL9" s="95"/>
      <c r="AN9" s="95"/>
      <c r="AP9" s="95"/>
      <c r="AR9" s="95"/>
      <c r="AT9" s="95"/>
      <c r="AV9" s="95"/>
      <c r="AX9" s="95"/>
      <c r="AZ9" s="95"/>
      <c r="BB9" s="95"/>
      <c r="BD9" s="95"/>
    </row>
    <row r="10" spans="2:56" ht="25" customHeight="1" x14ac:dyDescent="0.3">
      <c r="B10" s="87" t="s">
        <v>6</v>
      </c>
      <c r="C10" s="7"/>
      <c r="D10" s="9"/>
      <c r="E10" s="9"/>
      <c r="F10" s="9"/>
      <c r="G10" s="25">
        <v>19</v>
      </c>
      <c r="H10" s="24">
        <f>G10*100/G7</f>
        <v>1.9916142557651992</v>
      </c>
      <c r="I10" s="25">
        <v>27</v>
      </c>
      <c r="J10" s="24">
        <f>I10*100/I7</f>
        <v>1.5437392795883362</v>
      </c>
      <c r="K10" s="7"/>
      <c r="L10" s="8"/>
      <c r="M10" s="7"/>
      <c r="N10" s="8"/>
      <c r="O10" s="7"/>
      <c r="P10" s="8"/>
      <c r="Q10" s="7"/>
      <c r="R10" s="8"/>
      <c r="S10" s="8"/>
      <c r="T10" s="8"/>
      <c r="U10" s="8"/>
      <c r="V10" s="8"/>
      <c r="W10" s="8"/>
      <c r="X10" s="8"/>
      <c r="Y10" s="8"/>
      <c r="Z10" s="8"/>
      <c r="AA10" s="8"/>
      <c r="AB10" s="8"/>
      <c r="AC10" s="8"/>
      <c r="AD10" s="8"/>
      <c r="AF10" s="95"/>
      <c r="AH10" s="95"/>
      <c r="AJ10" s="95"/>
      <c r="AL10" s="95"/>
      <c r="AN10" s="95"/>
      <c r="AP10" s="95"/>
      <c r="AR10" s="95"/>
      <c r="AT10" s="95"/>
      <c r="AV10" s="95"/>
      <c r="AX10" s="95"/>
      <c r="AZ10" s="95"/>
      <c r="BB10" s="95"/>
      <c r="BD10" s="95"/>
    </row>
    <row r="11" spans="2:56" ht="25" customHeight="1" x14ac:dyDescent="0.3">
      <c r="B11" s="87" t="s">
        <v>7</v>
      </c>
      <c r="C11" s="7"/>
      <c r="D11" s="9"/>
      <c r="E11" s="9"/>
      <c r="F11" s="9"/>
      <c r="G11" s="7"/>
      <c r="H11" s="8"/>
      <c r="I11" s="70"/>
      <c r="J11" s="8"/>
      <c r="K11" s="7"/>
      <c r="L11" s="8"/>
      <c r="M11" s="7"/>
      <c r="N11" s="8"/>
      <c r="O11" s="7"/>
      <c r="P11" s="8"/>
      <c r="Q11" s="7"/>
      <c r="R11" s="8"/>
      <c r="S11" s="16">
        <v>9</v>
      </c>
      <c r="T11" s="24">
        <f>S11*100/S7</f>
        <v>0.390625</v>
      </c>
      <c r="U11" s="25">
        <v>26</v>
      </c>
      <c r="V11" s="24">
        <f>U11*100/U7</f>
        <v>1.1976047904191616</v>
      </c>
      <c r="W11" s="16">
        <v>19</v>
      </c>
      <c r="X11" s="24">
        <f>W11*100/W7</f>
        <v>0.94668659691081214</v>
      </c>
      <c r="Y11" s="8"/>
      <c r="Z11" s="8"/>
      <c r="AA11" s="8"/>
      <c r="AB11" s="8"/>
      <c r="AC11" s="8"/>
      <c r="AD11" s="8"/>
      <c r="AF11" s="95"/>
      <c r="AH11" s="95"/>
      <c r="AJ11" s="95"/>
      <c r="AL11" s="95"/>
      <c r="AN11" s="95"/>
      <c r="AP11" s="95"/>
      <c r="AR11" s="95"/>
      <c r="AT11" s="95"/>
      <c r="AV11" s="95"/>
      <c r="AX11" s="95"/>
      <c r="AZ11" s="95"/>
      <c r="BB11" s="95"/>
      <c r="BD11" s="95"/>
    </row>
    <row r="12" spans="2:56" ht="25" customHeight="1" x14ac:dyDescent="0.3">
      <c r="B12" s="87" t="s">
        <v>29</v>
      </c>
      <c r="C12" s="7"/>
      <c r="D12" s="9"/>
      <c r="E12" s="25">
        <v>152</v>
      </c>
      <c r="F12" s="24">
        <f>E12*100/E7</f>
        <v>7.5659532105525136</v>
      </c>
      <c r="G12" s="25">
        <v>357</v>
      </c>
      <c r="H12" s="24">
        <f>G12*100/G7</f>
        <v>37.421383647798741</v>
      </c>
      <c r="I12" s="25">
        <v>168</v>
      </c>
      <c r="J12" s="24">
        <f>I12*100/I7</f>
        <v>9.6054888507718701</v>
      </c>
      <c r="K12" s="25">
        <v>149</v>
      </c>
      <c r="L12" s="24">
        <f>K12*100/K7</f>
        <v>7.3872087258304413</v>
      </c>
      <c r="M12" s="7"/>
      <c r="N12" s="8"/>
      <c r="O12" s="7"/>
      <c r="P12" s="8"/>
      <c r="Q12" s="7"/>
      <c r="R12" s="8"/>
      <c r="S12" s="8"/>
      <c r="T12" s="8"/>
      <c r="U12" s="8"/>
      <c r="V12" s="8"/>
      <c r="W12" s="8"/>
      <c r="X12" s="8"/>
      <c r="Y12" s="8"/>
      <c r="Z12" s="8"/>
      <c r="AA12" s="8"/>
      <c r="AB12" s="8"/>
      <c r="AC12" s="8"/>
      <c r="AD12" s="8"/>
      <c r="AF12" s="95"/>
      <c r="AH12" s="95"/>
      <c r="AJ12" s="95"/>
      <c r="AL12" s="95"/>
      <c r="AN12" s="95"/>
      <c r="AP12" s="95"/>
      <c r="AR12" s="95"/>
      <c r="AT12" s="95"/>
      <c r="AV12" s="95"/>
      <c r="AX12" s="95"/>
      <c r="AZ12" s="95"/>
      <c r="BB12" s="95"/>
      <c r="BD12" s="95"/>
    </row>
    <row r="13" spans="2:56" ht="25" customHeight="1" x14ac:dyDescent="0.3">
      <c r="B13" s="87" t="s">
        <v>8</v>
      </c>
      <c r="C13" s="16">
        <v>126</v>
      </c>
      <c r="D13" s="23">
        <f>C13*100/C7</f>
        <v>7.8947368421052628</v>
      </c>
      <c r="E13" s="7"/>
      <c r="F13" s="8"/>
      <c r="G13" s="7"/>
      <c r="H13" s="8"/>
      <c r="I13" s="7"/>
      <c r="J13" s="8"/>
      <c r="K13" s="7"/>
      <c r="L13" s="8"/>
      <c r="M13" s="25">
        <v>700</v>
      </c>
      <c r="N13" s="24">
        <f>M13*100/M7</f>
        <v>35.641547861507128</v>
      </c>
      <c r="O13" s="25">
        <v>142</v>
      </c>
      <c r="P13" s="24">
        <f>O13*100/O7</f>
        <v>7.5052854122621566</v>
      </c>
      <c r="Q13" s="7"/>
      <c r="R13" s="8"/>
      <c r="S13" s="16">
        <v>74</v>
      </c>
      <c r="T13" s="24">
        <f>S13*100/S7</f>
        <v>3.2118055555555554</v>
      </c>
      <c r="U13" s="63">
        <v>196</v>
      </c>
      <c r="V13" s="24">
        <f>U13*100/U7</f>
        <v>9.0280976508521427</v>
      </c>
      <c r="W13" s="16">
        <v>308</v>
      </c>
      <c r="X13" s="24">
        <f>W13*100/W7</f>
        <v>15.346287992027902</v>
      </c>
      <c r="Y13" s="16">
        <v>300</v>
      </c>
      <c r="Z13" s="23">
        <f>Y13*100/Y7</f>
        <v>14.077897700610043</v>
      </c>
      <c r="AA13" s="8"/>
      <c r="AB13" s="8"/>
      <c r="AC13" s="8"/>
      <c r="AD13" s="8"/>
      <c r="AF13" s="95"/>
      <c r="AH13" s="95"/>
      <c r="AJ13" s="95"/>
      <c r="AL13" s="95"/>
      <c r="AN13" s="95"/>
      <c r="AP13" s="95"/>
      <c r="AR13" s="95"/>
      <c r="AT13" s="95"/>
      <c r="AV13" s="95"/>
      <c r="AX13" s="95"/>
      <c r="AZ13" s="95"/>
      <c r="BB13" s="95"/>
      <c r="BD13" s="95"/>
    </row>
    <row r="14" spans="2:56" ht="25" customHeight="1" x14ac:dyDescent="0.3">
      <c r="B14" s="87" t="s">
        <v>12</v>
      </c>
      <c r="C14" s="7"/>
      <c r="D14" s="9"/>
      <c r="E14" s="7"/>
      <c r="F14" s="8"/>
      <c r="G14" s="7"/>
      <c r="H14" s="8"/>
      <c r="I14" s="7"/>
      <c r="J14" s="8"/>
      <c r="K14" s="7"/>
      <c r="L14" s="8"/>
      <c r="M14" s="7"/>
      <c r="N14" s="8"/>
      <c r="O14" s="7"/>
      <c r="P14" s="8"/>
      <c r="Q14" s="7"/>
      <c r="R14" s="8"/>
      <c r="S14" s="8"/>
      <c r="T14" s="8"/>
      <c r="U14" s="8"/>
      <c r="V14" s="8"/>
      <c r="W14" s="8"/>
      <c r="X14" s="8"/>
      <c r="Y14" s="8"/>
      <c r="Z14" s="8"/>
      <c r="AA14" s="16">
        <v>68</v>
      </c>
      <c r="AB14" s="23">
        <f>AA14*100/AA7</f>
        <v>2.8192371475953566</v>
      </c>
      <c r="AC14" s="8"/>
      <c r="AD14" s="8"/>
      <c r="AF14" s="95"/>
      <c r="AH14" s="95"/>
      <c r="AJ14" s="95"/>
      <c r="AL14" s="95"/>
      <c r="AN14" s="95"/>
      <c r="AP14" s="95"/>
      <c r="AR14" s="95"/>
      <c r="AT14" s="95"/>
      <c r="AV14" s="95"/>
      <c r="AX14" s="95"/>
      <c r="AZ14" s="95"/>
      <c r="BB14" s="95"/>
      <c r="BD14" s="95"/>
    </row>
    <row r="15" spans="2:56" ht="25" customHeight="1" x14ac:dyDescent="0.3">
      <c r="B15" s="87" t="s">
        <v>13</v>
      </c>
      <c r="C15" s="7"/>
      <c r="D15" s="9"/>
      <c r="E15" s="7"/>
      <c r="F15" s="8"/>
      <c r="G15" s="7"/>
      <c r="H15" s="8"/>
      <c r="I15" s="7"/>
      <c r="J15" s="8"/>
      <c r="K15" s="7"/>
      <c r="L15" s="8"/>
      <c r="M15" s="7"/>
      <c r="N15" s="8"/>
      <c r="O15" s="7"/>
      <c r="P15" s="8"/>
      <c r="Q15" s="7"/>
      <c r="R15" s="8"/>
      <c r="S15" s="8"/>
      <c r="T15" s="8"/>
      <c r="U15" s="8"/>
      <c r="V15" s="8"/>
      <c r="W15" s="8"/>
      <c r="X15" s="8"/>
      <c r="Y15" s="16">
        <v>15</v>
      </c>
      <c r="Z15" s="23">
        <f>Y15*100/Y7</f>
        <v>0.70389488503050213</v>
      </c>
      <c r="AA15" s="7"/>
      <c r="AB15" s="8"/>
      <c r="AC15" s="7"/>
      <c r="AD15" s="8"/>
      <c r="AF15" s="95"/>
      <c r="AH15" s="95"/>
      <c r="AJ15" s="95"/>
      <c r="AL15" s="95"/>
      <c r="AN15" s="95"/>
      <c r="AP15" s="95"/>
      <c r="AR15" s="95"/>
      <c r="AT15" s="95"/>
      <c r="AV15" s="95"/>
      <c r="AX15" s="95"/>
      <c r="AZ15" s="95"/>
      <c r="BB15" s="95"/>
      <c r="BD15" s="95"/>
    </row>
    <row r="16" spans="2:56" ht="25" customHeight="1" x14ac:dyDescent="0.3">
      <c r="B16" s="87" t="s">
        <v>53</v>
      </c>
      <c r="C16" s="7"/>
      <c r="D16" s="9"/>
      <c r="E16" s="7"/>
      <c r="F16" s="8"/>
      <c r="G16" s="7"/>
      <c r="H16" s="8"/>
      <c r="I16" s="7"/>
      <c r="J16" s="8"/>
      <c r="K16" s="7"/>
      <c r="L16" s="8"/>
      <c r="M16" s="7"/>
      <c r="N16" s="8"/>
      <c r="O16" s="7"/>
      <c r="P16" s="8"/>
      <c r="Q16" s="7"/>
      <c r="R16" s="8"/>
      <c r="S16" s="8"/>
      <c r="T16" s="8"/>
      <c r="U16" s="8"/>
      <c r="V16" s="8"/>
      <c r="W16" s="16">
        <v>175</v>
      </c>
      <c r="X16" s="23">
        <f>W16*100/W7</f>
        <v>8.7194818136522176</v>
      </c>
      <c r="Y16" s="7"/>
      <c r="Z16" s="8"/>
      <c r="AA16" s="7"/>
      <c r="AB16" s="8"/>
      <c r="AC16" s="7"/>
      <c r="AD16" s="8"/>
      <c r="AF16" s="95"/>
      <c r="AH16" s="95"/>
      <c r="AJ16" s="95"/>
      <c r="AL16" s="95"/>
      <c r="AN16" s="95"/>
      <c r="AP16" s="95"/>
      <c r="AR16" s="95"/>
      <c r="AT16" s="95"/>
      <c r="AV16" s="95"/>
      <c r="AX16" s="95"/>
      <c r="AZ16" s="95"/>
      <c r="BB16" s="95"/>
      <c r="BD16" s="95"/>
    </row>
    <row r="17" spans="2:56" ht="25" customHeight="1" x14ac:dyDescent="0.3">
      <c r="B17" s="87" t="s">
        <v>15</v>
      </c>
      <c r="C17" s="7"/>
      <c r="D17" s="9"/>
      <c r="E17" s="7"/>
      <c r="F17" s="8"/>
      <c r="G17" s="7"/>
      <c r="H17" s="8"/>
      <c r="I17" s="7"/>
      <c r="J17" s="8"/>
      <c r="K17" s="25">
        <v>4</v>
      </c>
      <c r="L17" s="24">
        <f>K17*100/K7</f>
        <v>0.19831432821021319</v>
      </c>
      <c r="M17" s="7"/>
      <c r="N17" s="8"/>
      <c r="O17" s="8"/>
      <c r="P17" s="8"/>
      <c r="Q17" s="7"/>
      <c r="R17" s="8"/>
      <c r="S17" s="16">
        <v>16</v>
      </c>
      <c r="T17" s="24">
        <f>S17*100/S7</f>
        <v>0.69444444444444442</v>
      </c>
      <c r="U17" s="63">
        <v>66</v>
      </c>
      <c r="V17" s="24">
        <f>U17*100/U7</f>
        <v>3.0400736987563333</v>
      </c>
      <c r="W17" s="16">
        <v>21</v>
      </c>
      <c r="X17" s="24">
        <f>W17*100/W7</f>
        <v>1.0463378176382661</v>
      </c>
      <c r="Y17" s="16">
        <v>25</v>
      </c>
      <c r="Z17" s="23">
        <f>Y17*100/Y7</f>
        <v>1.1731581417175034</v>
      </c>
      <c r="AA17" s="16">
        <v>31</v>
      </c>
      <c r="AB17" s="23">
        <f>AA17*100/AA7</f>
        <v>1.285240464344942</v>
      </c>
      <c r="AC17" s="16">
        <v>47</v>
      </c>
      <c r="AD17" s="23">
        <f>AC17*100/AC7</f>
        <v>1.9413465510119785</v>
      </c>
      <c r="AF17" s="95"/>
      <c r="AH17" s="95"/>
      <c r="AJ17" s="95"/>
      <c r="AL17" s="95"/>
      <c r="AN17" s="95"/>
      <c r="AP17" s="95"/>
      <c r="AR17" s="95"/>
      <c r="AT17" s="95"/>
      <c r="AV17" s="95"/>
      <c r="AX17" s="95"/>
      <c r="AZ17" s="95"/>
      <c r="BB17" s="95"/>
      <c r="BD17" s="95"/>
    </row>
    <row r="18" spans="2:56" ht="25" customHeight="1" x14ac:dyDescent="0.3">
      <c r="B18" s="87" t="s">
        <v>19</v>
      </c>
      <c r="C18" s="16">
        <v>1426</v>
      </c>
      <c r="D18" s="23">
        <f>C18*100/C7</f>
        <v>89.3483709273183</v>
      </c>
      <c r="E18" s="16">
        <v>1813</v>
      </c>
      <c r="F18" s="23">
        <f>E18*100/E7</f>
        <v>90.243902439024396</v>
      </c>
      <c r="G18" s="16">
        <v>558</v>
      </c>
      <c r="H18" s="23">
        <f>G18*100/G7</f>
        <v>58.490566037735846</v>
      </c>
      <c r="I18" s="25">
        <v>1471</v>
      </c>
      <c r="J18" s="24">
        <f>I18*100/I7</f>
        <v>84.105202973127504</v>
      </c>
      <c r="K18" s="16">
        <v>1740</v>
      </c>
      <c r="L18" s="23">
        <f>K18*100/K7</f>
        <v>86.266732771442733</v>
      </c>
      <c r="M18" s="16">
        <v>1208</v>
      </c>
      <c r="N18" s="23">
        <f>M18*100/M7</f>
        <v>61.507128309572302</v>
      </c>
      <c r="O18" s="16">
        <v>1209</v>
      </c>
      <c r="P18" s="23">
        <f>O18*100/O7</f>
        <v>63.900634249471459</v>
      </c>
      <c r="Q18" s="16">
        <v>1326</v>
      </c>
      <c r="R18" s="23">
        <f>Q18*100/Q7</f>
        <v>66.200698951572647</v>
      </c>
      <c r="S18" s="16">
        <v>1271</v>
      </c>
      <c r="T18" s="24">
        <f>S18*100/S7</f>
        <v>55.164930555555557</v>
      </c>
      <c r="U18" s="22">
        <v>1528</v>
      </c>
      <c r="V18" s="23">
        <f>U18*100/U7</f>
        <v>70.38231229847996</v>
      </c>
      <c r="W18" s="16">
        <v>933</v>
      </c>
      <c r="X18" s="23">
        <f>W18*100/W7</f>
        <v>46.487294469357252</v>
      </c>
      <c r="Y18" s="16">
        <v>946</v>
      </c>
      <c r="Z18" s="23">
        <f>Y18*100/Y7</f>
        <v>44.392304082590336</v>
      </c>
      <c r="AA18" s="7"/>
      <c r="AB18" s="8"/>
      <c r="AC18" s="7"/>
      <c r="AD18" s="8"/>
      <c r="AF18" s="95"/>
      <c r="AH18" s="95"/>
      <c r="AJ18" s="95"/>
      <c r="AL18" s="95"/>
      <c r="AN18" s="95"/>
      <c r="AP18" s="95"/>
      <c r="AR18" s="95"/>
      <c r="AT18" s="95"/>
      <c r="AV18" s="95"/>
      <c r="AX18" s="95"/>
      <c r="AZ18" s="95"/>
      <c r="BB18" s="95"/>
      <c r="BD18" s="95"/>
    </row>
    <row r="19" spans="2:56" ht="25" customHeight="1" x14ac:dyDescent="0.3">
      <c r="B19" s="88" t="s">
        <v>47</v>
      </c>
      <c r="C19" s="7"/>
      <c r="D19" s="8"/>
      <c r="E19" s="8"/>
      <c r="F19" s="8"/>
      <c r="G19" s="8"/>
      <c r="H19" s="8"/>
      <c r="I19" s="8"/>
      <c r="J19" s="8"/>
      <c r="K19" s="7"/>
      <c r="L19" s="8"/>
      <c r="M19" s="7"/>
      <c r="N19" s="8"/>
      <c r="O19" s="7"/>
      <c r="P19" s="8"/>
      <c r="Q19" s="7"/>
      <c r="R19" s="8"/>
      <c r="S19" s="8"/>
      <c r="T19" s="8"/>
      <c r="U19" s="8"/>
      <c r="V19" s="8"/>
      <c r="W19" s="8"/>
      <c r="X19" s="8"/>
      <c r="Y19" s="8"/>
      <c r="Z19" s="8"/>
      <c r="AA19" s="16">
        <v>1204</v>
      </c>
      <c r="AB19" s="23">
        <f>AA19*100/AA7</f>
        <v>49.917081260364846</v>
      </c>
      <c r="AC19" s="16">
        <v>1526</v>
      </c>
      <c r="AD19" s="23">
        <f>AC19*100/AC7</f>
        <v>63.031805039239984</v>
      </c>
      <c r="AF19" s="95"/>
      <c r="AH19" s="95"/>
      <c r="AJ19" s="95"/>
      <c r="AL19" s="95"/>
      <c r="AN19" s="95"/>
      <c r="AP19" s="95"/>
      <c r="AR19" s="95"/>
      <c r="AT19" s="95"/>
      <c r="AV19" s="95"/>
      <c r="AX19" s="95"/>
      <c r="AZ19" s="95"/>
      <c r="BB19" s="95"/>
      <c r="BD19" s="95"/>
    </row>
    <row r="20" spans="2:56" ht="25" customHeight="1" x14ac:dyDescent="0.3">
      <c r="B20" s="87" t="s">
        <v>20</v>
      </c>
      <c r="C20" s="7"/>
      <c r="D20" s="8"/>
      <c r="E20" s="7"/>
      <c r="F20" s="8"/>
      <c r="G20" s="8"/>
      <c r="H20" s="8"/>
      <c r="I20" s="22">
        <v>45</v>
      </c>
      <c r="J20" s="23">
        <f>I20*100/I7</f>
        <v>2.5728987993138936</v>
      </c>
      <c r="K20" s="22">
        <v>96</v>
      </c>
      <c r="L20" s="23">
        <f>K20*100/K7</f>
        <v>4.7595438770451164</v>
      </c>
      <c r="M20" s="7"/>
      <c r="N20" s="8"/>
      <c r="O20" s="25">
        <v>500</v>
      </c>
      <c r="P20" s="24">
        <f>O20*100/O7</f>
        <v>26.427061310782243</v>
      </c>
      <c r="Q20" s="7"/>
      <c r="R20" s="8"/>
      <c r="S20" s="16">
        <v>907</v>
      </c>
      <c r="T20" s="24">
        <f>S20*100/S7</f>
        <v>39.366319444444443</v>
      </c>
      <c r="U20" s="63">
        <v>322</v>
      </c>
      <c r="V20" s="24">
        <f>U20*100/U7</f>
        <v>14.831874712114233</v>
      </c>
      <c r="W20" s="16">
        <v>455</v>
      </c>
      <c r="X20" s="24">
        <f>W20*100/W7</f>
        <v>22.670652715495766</v>
      </c>
      <c r="Y20" s="16">
        <v>764</v>
      </c>
      <c r="Z20" s="23">
        <f>Y20*100/Y7</f>
        <v>35.851712810886909</v>
      </c>
      <c r="AA20" s="16">
        <v>1034</v>
      </c>
      <c r="AB20" s="23">
        <f>AA20*100/AA7</f>
        <v>42.868988391376448</v>
      </c>
      <c r="AC20" s="16">
        <v>793</v>
      </c>
      <c r="AD20" s="23">
        <f>AC20*100/AC7</f>
        <v>32.755059892606361</v>
      </c>
      <c r="AF20" s="95"/>
      <c r="AH20" s="95"/>
      <c r="AJ20" s="95"/>
      <c r="AL20" s="95"/>
      <c r="AN20" s="95"/>
      <c r="AP20" s="95"/>
      <c r="AR20" s="95"/>
      <c r="AT20" s="95"/>
      <c r="AV20" s="95"/>
      <c r="AX20" s="95"/>
      <c r="AZ20" s="95"/>
      <c r="BB20" s="95"/>
      <c r="BD20" s="95"/>
    </row>
    <row r="21" spans="2:56" ht="25" customHeight="1" x14ac:dyDescent="0.3">
      <c r="B21" s="87" t="s">
        <v>52</v>
      </c>
      <c r="C21" s="7"/>
      <c r="D21" s="8"/>
      <c r="E21" s="7"/>
      <c r="F21" s="8"/>
      <c r="G21" s="8"/>
      <c r="H21" s="8"/>
      <c r="I21" s="7"/>
      <c r="J21" s="8"/>
      <c r="K21" s="8"/>
      <c r="L21" s="7"/>
      <c r="M21" s="7"/>
      <c r="N21" s="8"/>
      <c r="O21" s="8"/>
      <c r="P21" s="8"/>
      <c r="Q21" s="25">
        <v>606</v>
      </c>
      <c r="R21" s="24">
        <f>Q21*100/Q7</f>
        <v>30.254618072890665</v>
      </c>
      <c r="S21" s="7"/>
      <c r="T21" s="8"/>
      <c r="U21" s="9"/>
      <c r="V21" s="8"/>
      <c r="W21" s="7"/>
      <c r="X21" s="8"/>
      <c r="Y21" s="7"/>
      <c r="Z21" s="8"/>
      <c r="AA21" s="7"/>
      <c r="AB21" s="8"/>
      <c r="AC21" s="7"/>
      <c r="AD21" s="8"/>
      <c r="AF21" s="95"/>
      <c r="AH21" s="95"/>
      <c r="AJ21" s="95"/>
      <c r="AL21" s="95"/>
      <c r="AN21" s="95"/>
      <c r="AP21" s="95"/>
      <c r="AR21" s="95"/>
      <c r="AT21" s="95"/>
      <c r="AV21" s="95"/>
      <c r="AX21" s="95"/>
      <c r="AZ21" s="95"/>
      <c r="BB21" s="95"/>
      <c r="BD21" s="95"/>
    </row>
    <row r="22" spans="2:56" ht="25" customHeight="1" x14ac:dyDescent="0.3">
      <c r="B22" s="87" t="s">
        <v>21</v>
      </c>
      <c r="C22" s="7"/>
      <c r="D22" s="8"/>
      <c r="E22" s="7"/>
      <c r="F22" s="8"/>
      <c r="G22" s="8"/>
      <c r="H22" s="8"/>
      <c r="I22" s="7"/>
      <c r="J22" s="8"/>
      <c r="K22" s="8"/>
      <c r="L22" s="7"/>
      <c r="M22" s="65">
        <v>14</v>
      </c>
      <c r="N22" s="66">
        <f>M22*100/M7</f>
        <v>0.71283095723014256</v>
      </c>
      <c r="O22" s="8"/>
      <c r="P22" s="8"/>
      <c r="Q22" s="8"/>
      <c r="R22" s="8"/>
      <c r="S22" s="9"/>
      <c r="T22" s="8"/>
      <c r="U22" s="9"/>
      <c r="V22" s="8"/>
      <c r="W22" s="7"/>
      <c r="X22" s="8"/>
      <c r="Y22" s="9"/>
      <c r="Z22" s="8"/>
      <c r="AA22" s="7"/>
      <c r="AB22" s="8"/>
      <c r="AC22" s="7"/>
      <c r="AD22" s="8"/>
      <c r="AF22" s="95"/>
      <c r="AH22" s="95"/>
      <c r="AJ22" s="95"/>
      <c r="AL22" s="95"/>
      <c r="AN22" s="95"/>
      <c r="AP22" s="95"/>
      <c r="AR22" s="95"/>
      <c r="AT22" s="95"/>
      <c r="AV22" s="95"/>
      <c r="AX22" s="95"/>
      <c r="AZ22" s="95"/>
      <c r="BB22" s="95"/>
      <c r="BD22" s="95"/>
    </row>
    <row r="23" spans="2:56" ht="25" customHeight="1" x14ac:dyDescent="0.3">
      <c r="B23" s="87" t="s">
        <v>22</v>
      </c>
      <c r="C23" s="7"/>
      <c r="D23" s="9"/>
      <c r="E23" s="7"/>
      <c r="F23" s="8"/>
      <c r="G23" s="8"/>
      <c r="H23" s="8"/>
      <c r="I23" s="7"/>
      <c r="J23" s="8"/>
      <c r="K23" s="8"/>
      <c r="L23" s="7"/>
      <c r="M23" s="7"/>
      <c r="N23" s="8"/>
      <c r="O23" s="7"/>
      <c r="P23" s="8"/>
      <c r="Q23" s="7"/>
      <c r="R23" s="8"/>
      <c r="S23" s="9"/>
      <c r="T23" s="8"/>
      <c r="U23" s="9"/>
      <c r="V23" s="8"/>
      <c r="W23" s="22">
        <v>30</v>
      </c>
      <c r="X23" s="23">
        <f>W23*100/W7</f>
        <v>1.4947683109118086</v>
      </c>
      <c r="Y23" s="22">
        <v>16</v>
      </c>
      <c r="Z23" s="23">
        <f>Y23*100/Y7</f>
        <v>0.75082121069920227</v>
      </c>
      <c r="AA23" s="8"/>
      <c r="AB23" s="8"/>
      <c r="AC23" s="8"/>
      <c r="AD23" s="8"/>
      <c r="AF23" s="95"/>
      <c r="AH23" s="95"/>
      <c r="AJ23" s="95"/>
      <c r="AL23" s="95"/>
      <c r="AN23" s="95"/>
      <c r="AP23" s="95"/>
      <c r="AR23" s="95"/>
      <c r="AT23" s="95"/>
      <c r="AV23" s="95"/>
      <c r="AX23" s="95"/>
      <c r="AZ23" s="95"/>
      <c r="BB23" s="95"/>
      <c r="BD23" s="95"/>
    </row>
    <row r="24" spans="2:56" ht="25" customHeight="1" x14ac:dyDescent="0.3">
      <c r="B24" s="6" t="s">
        <v>24</v>
      </c>
      <c r="C24" s="7"/>
      <c r="D24" s="9"/>
      <c r="E24" s="16">
        <v>15</v>
      </c>
      <c r="F24" s="23">
        <f>E24*100/E7</f>
        <v>0.74664011946241915</v>
      </c>
      <c r="G24" s="8"/>
      <c r="H24" s="8"/>
      <c r="I24" s="7"/>
      <c r="J24" s="8"/>
      <c r="K24" s="25">
        <v>6</v>
      </c>
      <c r="L24" s="24">
        <f>K24*100/K7</f>
        <v>0.29747149231531977</v>
      </c>
      <c r="M24" s="25">
        <v>7</v>
      </c>
      <c r="N24" s="24">
        <f>M24*100/M7</f>
        <v>0.35641547861507128</v>
      </c>
      <c r="O24" s="25">
        <v>18</v>
      </c>
      <c r="P24" s="24">
        <f>O24*100/O7</f>
        <v>0.95137420718816068</v>
      </c>
      <c r="Q24" s="25">
        <v>35</v>
      </c>
      <c r="R24" s="24">
        <f>Q24*100/Q7</f>
        <v>1.7473789316025961</v>
      </c>
      <c r="S24" s="9"/>
      <c r="T24" s="8"/>
      <c r="U24" s="9"/>
      <c r="V24" s="8"/>
      <c r="W24" s="8"/>
      <c r="X24" s="8"/>
      <c r="Y24" s="9"/>
      <c r="Z24" s="8"/>
      <c r="AA24" s="8"/>
      <c r="AB24" s="8"/>
      <c r="AC24" s="8"/>
      <c r="AD24" s="8"/>
      <c r="AF24" s="95"/>
      <c r="AH24" s="95"/>
      <c r="AJ24" s="95"/>
      <c r="AL24" s="95"/>
      <c r="AN24" s="95"/>
      <c r="AP24" s="95"/>
      <c r="AR24" s="95"/>
      <c r="AT24" s="95"/>
      <c r="AV24" s="95"/>
      <c r="AX24" s="95"/>
      <c r="AZ24" s="95"/>
      <c r="BB24" s="95"/>
      <c r="BD24" s="95"/>
    </row>
    <row r="25" spans="2:56" ht="3.75" customHeight="1" x14ac:dyDescent="0.3">
      <c r="B25" s="13"/>
      <c r="C25" s="14"/>
      <c r="D25" s="14"/>
      <c r="E25" s="14"/>
      <c r="F25" s="14"/>
      <c r="G25" s="17"/>
      <c r="H25" s="14"/>
      <c r="I25" s="14"/>
      <c r="J25" s="14"/>
      <c r="K25" s="14"/>
      <c r="L25" s="14"/>
      <c r="M25" s="14"/>
      <c r="N25" s="14"/>
      <c r="O25" s="14"/>
      <c r="P25" s="14"/>
      <c r="Q25" s="14"/>
      <c r="R25" s="14"/>
      <c r="S25" s="14"/>
      <c r="T25" s="14"/>
      <c r="U25" s="14"/>
      <c r="V25" s="14"/>
      <c r="W25" s="14"/>
      <c r="X25" s="14"/>
      <c r="Y25" s="14"/>
      <c r="Z25" s="14"/>
      <c r="AA25" s="14"/>
      <c r="AB25" s="14"/>
      <c r="AC25" s="14"/>
      <c r="AD25" s="14"/>
    </row>
    <row r="26" spans="2:56" x14ac:dyDescent="0.3">
      <c r="B26" s="6" t="s">
        <v>439</v>
      </c>
      <c r="C26" s="19"/>
      <c r="D26" s="5"/>
      <c r="E26" s="19"/>
      <c r="F26" s="5"/>
      <c r="G26" s="19"/>
      <c r="H26" s="5"/>
      <c r="I26" s="19"/>
      <c r="J26" s="5"/>
      <c r="K26" s="19"/>
      <c r="L26" s="5"/>
      <c r="M26" s="19"/>
      <c r="N26" s="5"/>
      <c r="O26" s="19"/>
      <c r="P26" s="5"/>
      <c r="Q26" s="19"/>
      <c r="R26" s="5"/>
      <c r="S26" s="19"/>
      <c r="T26" s="5"/>
      <c r="U26" s="19"/>
      <c r="V26" s="5"/>
      <c r="W26" s="19"/>
      <c r="X26" s="5"/>
      <c r="Y26" s="19"/>
      <c r="Z26" s="5"/>
      <c r="AA26" s="19"/>
      <c r="AB26" s="5"/>
      <c r="AC26" s="19"/>
      <c r="AD26" s="5"/>
    </row>
    <row r="27" spans="2:56" x14ac:dyDescent="0.3">
      <c r="C27" s="19"/>
      <c r="E27" s="19"/>
      <c r="G27" s="19"/>
      <c r="I27" s="19"/>
      <c r="K27" s="19"/>
      <c r="M27" s="19"/>
      <c r="O27" s="19"/>
      <c r="Q27" s="19"/>
      <c r="S27" s="19"/>
      <c r="U27" s="19"/>
      <c r="W27" s="19"/>
      <c r="Y27" s="19"/>
      <c r="AA27" s="19"/>
      <c r="AC27" s="19"/>
    </row>
    <row r="28" spans="2:56" ht="30" customHeight="1" x14ac:dyDescent="0.3">
      <c r="B28" s="115" t="s">
        <v>416</v>
      </c>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row>
    <row r="29" spans="2:56" x14ac:dyDescent="0.3">
      <c r="B29" s="15" t="s">
        <v>27</v>
      </c>
      <c r="C29" s="125">
        <v>1976</v>
      </c>
      <c r="D29" s="126"/>
      <c r="E29" s="125">
        <v>1979</v>
      </c>
      <c r="F29" s="126"/>
      <c r="G29" s="125">
        <v>1982</v>
      </c>
      <c r="H29" s="126"/>
      <c r="I29" s="125">
        <v>1985</v>
      </c>
      <c r="J29" s="126"/>
      <c r="K29" s="129">
        <v>1989</v>
      </c>
      <c r="L29" s="126"/>
      <c r="M29" s="129">
        <v>1993</v>
      </c>
      <c r="N29" s="126"/>
      <c r="O29" s="129">
        <v>1997</v>
      </c>
      <c r="P29" s="126"/>
      <c r="Q29" s="125">
        <v>2001</v>
      </c>
      <c r="R29" s="126"/>
      <c r="S29" s="129">
        <v>2005</v>
      </c>
      <c r="T29" s="130"/>
      <c r="U29" s="125">
        <v>2009</v>
      </c>
      <c r="V29" s="126"/>
      <c r="W29" s="129">
        <v>2013</v>
      </c>
      <c r="X29" s="126"/>
      <c r="Y29" s="129">
        <v>2017</v>
      </c>
      <c r="Z29" s="126"/>
      <c r="AA29" s="129">
        <v>2021</v>
      </c>
      <c r="AB29" s="126"/>
      <c r="AC29" s="129">
        <v>2025</v>
      </c>
      <c r="AD29" s="126"/>
    </row>
    <row r="30" spans="2:56" ht="15" customHeight="1" x14ac:dyDescent="0.3">
      <c r="B30" s="134" t="s">
        <v>0</v>
      </c>
      <c r="C30" s="132">
        <v>44907</v>
      </c>
      <c r="D30" s="128"/>
      <c r="E30" s="132">
        <v>44911</v>
      </c>
      <c r="F30" s="128"/>
      <c r="G30" s="132">
        <v>44907</v>
      </c>
      <c r="H30" s="128"/>
      <c r="I30" s="132">
        <v>44910</v>
      </c>
      <c r="J30" s="128"/>
      <c r="K30" s="135">
        <v>44912</v>
      </c>
      <c r="L30" s="128"/>
      <c r="M30" s="135">
        <v>44907</v>
      </c>
      <c r="N30" s="128"/>
      <c r="O30" s="135">
        <v>44909</v>
      </c>
      <c r="P30" s="128"/>
      <c r="Q30" s="132">
        <v>44911</v>
      </c>
      <c r="R30" s="128"/>
      <c r="S30" s="119">
        <v>44843</v>
      </c>
      <c r="T30" s="118"/>
      <c r="U30" s="137">
        <v>44845</v>
      </c>
      <c r="V30" s="127"/>
      <c r="W30" s="135">
        <v>44833</v>
      </c>
      <c r="X30" s="128"/>
      <c r="Y30" s="135">
        <v>44835</v>
      </c>
      <c r="Z30" s="128"/>
      <c r="AA30" s="135">
        <v>44830</v>
      </c>
      <c r="AB30" s="128"/>
      <c r="AC30" s="135">
        <v>45942</v>
      </c>
      <c r="AD30" s="128"/>
    </row>
    <row r="31" spans="2:56" x14ac:dyDescent="0.3">
      <c r="B31" s="133"/>
      <c r="C31" s="71" t="s">
        <v>4</v>
      </c>
      <c r="D31" s="71" t="s">
        <v>5</v>
      </c>
      <c r="E31" s="71" t="s">
        <v>4</v>
      </c>
      <c r="F31" s="71" t="s">
        <v>5</v>
      </c>
      <c r="G31" s="71" t="s">
        <v>4</v>
      </c>
      <c r="H31" s="71" t="s">
        <v>5</v>
      </c>
      <c r="I31" s="71" t="s">
        <v>4</v>
      </c>
      <c r="J31" s="71" t="s">
        <v>5</v>
      </c>
      <c r="K31" s="71" t="s">
        <v>4</v>
      </c>
      <c r="L31" s="67" t="s">
        <v>5</v>
      </c>
      <c r="M31" s="71" t="s">
        <v>4</v>
      </c>
      <c r="N31" s="67" t="s">
        <v>5</v>
      </c>
      <c r="O31" s="68" t="s">
        <v>4</v>
      </c>
      <c r="P31" s="71" t="s">
        <v>5</v>
      </c>
      <c r="Q31" s="68" t="s">
        <v>4</v>
      </c>
      <c r="R31" s="72" t="s">
        <v>5</v>
      </c>
      <c r="S31" s="72" t="s">
        <v>4</v>
      </c>
      <c r="T31" s="72" t="s">
        <v>5</v>
      </c>
      <c r="U31" s="72" t="s">
        <v>4</v>
      </c>
      <c r="V31" s="71" t="s">
        <v>5</v>
      </c>
      <c r="W31" s="72" t="s">
        <v>4</v>
      </c>
      <c r="X31" s="71" t="s">
        <v>5</v>
      </c>
      <c r="Y31" s="68" t="s">
        <v>4</v>
      </c>
      <c r="Z31" s="71" t="s">
        <v>5</v>
      </c>
      <c r="AA31" s="68" t="s">
        <v>4</v>
      </c>
      <c r="AB31" s="71" t="s">
        <v>5</v>
      </c>
      <c r="AC31" s="68" t="s">
        <v>4</v>
      </c>
      <c r="AD31" s="71" t="s">
        <v>5</v>
      </c>
    </row>
    <row r="32" spans="2:56" ht="24.75" customHeight="1" x14ac:dyDescent="0.3">
      <c r="B32" s="6" t="s">
        <v>1</v>
      </c>
      <c r="C32" s="16">
        <v>456</v>
      </c>
      <c r="D32" s="23">
        <v>100</v>
      </c>
      <c r="E32" s="16">
        <v>420</v>
      </c>
      <c r="F32" s="23">
        <v>100</v>
      </c>
      <c r="G32" s="16">
        <v>455</v>
      </c>
      <c r="H32" s="23">
        <v>100</v>
      </c>
      <c r="I32" s="16">
        <v>480</v>
      </c>
      <c r="J32" s="23">
        <v>100</v>
      </c>
      <c r="K32" s="16">
        <v>487</v>
      </c>
      <c r="L32" s="23">
        <v>100</v>
      </c>
      <c r="M32" s="16">
        <v>477</v>
      </c>
      <c r="N32" s="23">
        <v>100</v>
      </c>
      <c r="O32" s="16">
        <v>505</v>
      </c>
      <c r="P32" s="23">
        <v>100</v>
      </c>
      <c r="Q32" s="16">
        <v>536</v>
      </c>
      <c r="R32" s="23">
        <v>100</v>
      </c>
      <c r="S32" s="22">
        <v>554</v>
      </c>
      <c r="T32" s="23">
        <v>100</v>
      </c>
      <c r="U32" s="16">
        <v>611</v>
      </c>
      <c r="V32" s="23">
        <v>100</v>
      </c>
      <c r="W32" s="22">
        <v>631</v>
      </c>
      <c r="X32" s="23">
        <v>100</v>
      </c>
      <c r="Y32" s="22">
        <v>605</v>
      </c>
      <c r="Z32" s="23">
        <v>100</v>
      </c>
      <c r="AA32" s="22">
        <v>605</v>
      </c>
      <c r="AB32" s="23">
        <v>100</v>
      </c>
      <c r="AC32" s="22">
        <v>604</v>
      </c>
      <c r="AD32" s="23">
        <v>100</v>
      </c>
      <c r="AF32" s="95"/>
      <c r="AH32" s="95"/>
      <c r="AJ32" s="95"/>
      <c r="AL32" s="95"/>
      <c r="AN32" s="95"/>
      <c r="AP32" s="95"/>
      <c r="AR32" s="95"/>
      <c r="AT32" s="95"/>
      <c r="AV32" s="95"/>
      <c r="AX32" s="95"/>
      <c r="AZ32" s="95"/>
      <c r="BB32" s="95"/>
      <c r="BD32" s="95"/>
    </row>
    <row r="33" spans="2:56" ht="24.75" customHeight="1" x14ac:dyDescent="0.3">
      <c r="B33" s="87" t="s">
        <v>28</v>
      </c>
      <c r="C33" s="16">
        <v>314</v>
      </c>
      <c r="D33" s="23">
        <f>C33*100/C32</f>
        <v>68.859649122807014</v>
      </c>
      <c r="E33" s="16">
        <v>372</v>
      </c>
      <c r="F33" s="23">
        <f>E33*100/E32</f>
        <v>88.571428571428569</v>
      </c>
      <c r="G33" s="16">
        <v>374</v>
      </c>
      <c r="H33" s="23">
        <f>G33*100/G32</f>
        <v>82.197802197802204</v>
      </c>
      <c r="I33" s="16">
        <v>324</v>
      </c>
      <c r="J33" s="23">
        <f>I33*100/I32</f>
        <v>67.5</v>
      </c>
      <c r="K33" s="16">
        <v>299</v>
      </c>
      <c r="L33" s="23">
        <f>K33*100/K32</f>
        <v>61.396303901437371</v>
      </c>
      <c r="M33" s="16">
        <v>328</v>
      </c>
      <c r="N33" s="23">
        <f>M33*100/M32</f>
        <v>68.763102725366878</v>
      </c>
      <c r="O33" s="16">
        <v>334</v>
      </c>
      <c r="P33" s="23">
        <f>O33*100/O32</f>
        <v>66.138613861386133</v>
      </c>
      <c r="Q33" s="16">
        <v>363</v>
      </c>
      <c r="R33" s="23">
        <f>Q33*100/Q32</f>
        <v>67.723880597014926</v>
      </c>
      <c r="S33" s="22">
        <v>375</v>
      </c>
      <c r="T33" s="23">
        <f>S33*100/S32</f>
        <v>67.689530685920573</v>
      </c>
      <c r="U33" s="16">
        <v>339</v>
      </c>
      <c r="V33" s="23">
        <f>U33*100/U32</f>
        <v>55.48281505728314</v>
      </c>
      <c r="W33" s="22">
        <v>326</v>
      </c>
      <c r="X33" s="23">
        <f>W33*100/W32</f>
        <v>51.664025356576865</v>
      </c>
      <c r="Y33" s="22">
        <v>339</v>
      </c>
      <c r="Z33" s="23">
        <f>Y33*100/Y32</f>
        <v>56.033057851239668</v>
      </c>
      <c r="AA33" s="22">
        <v>337</v>
      </c>
      <c r="AB33" s="23">
        <f>AA33*100/AA32</f>
        <v>55.702479338842977</v>
      </c>
      <c r="AC33" s="22">
        <v>364</v>
      </c>
      <c r="AD33" s="23">
        <f>AC33*100/AC32</f>
        <v>60.264900662251655</v>
      </c>
      <c r="AF33" s="95"/>
      <c r="AH33" s="95"/>
      <c r="AJ33" s="95"/>
      <c r="AL33" s="95"/>
      <c r="AN33" s="95"/>
      <c r="AP33" s="95"/>
      <c r="AR33" s="95"/>
      <c r="AT33" s="95"/>
      <c r="AV33" s="95"/>
      <c r="AX33" s="95"/>
      <c r="AZ33" s="95"/>
      <c r="BB33" s="95"/>
      <c r="BD33" s="95"/>
    </row>
    <row r="34" spans="2:56" ht="24.75" customHeight="1" x14ac:dyDescent="0.3">
      <c r="B34" s="87" t="s">
        <v>2</v>
      </c>
      <c r="C34" s="16">
        <v>8</v>
      </c>
      <c r="D34" s="23">
        <f t="shared" ref="D34" si="2">C34*100/C33</f>
        <v>2.5477707006369426</v>
      </c>
      <c r="E34" s="16">
        <v>1</v>
      </c>
      <c r="F34" s="23">
        <f t="shared" ref="F34" si="3">E34*100/E33</f>
        <v>0.26881720430107525</v>
      </c>
      <c r="G34" s="16">
        <v>1</v>
      </c>
      <c r="H34" s="23">
        <f>G34*100/G33</f>
        <v>0.26737967914438504</v>
      </c>
      <c r="I34" s="22">
        <v>3</v>
      </c>
      <c r="J34" s="23">
        <f>I34*100/I33</f>
        <v>0.92592592592592593</v>
      </c>
      <c r="K34" s="16">
        <v>7</v>
      </c>
      <c r="L34" s="23">
        <f>K34*100/K33</f>
        <v>2.3411371237458196</v>
      </c>
      <c r="M34" s="22">
        <v>0</v>
      </c>
      <c r="N34" s="23">
        <f>M34*100/M33</f>
        <v>0</v>
      </c>
      <c r="O34" s="16">
        <v>4</v>
      </c>
      <c r="P34" s="23">
        <f>O34*100/O33</f>
        <v>1.1976047904191616</v>
      </c>
      <c r="Q34" s="16">
        <v>10</v>
      </c>
      <c r="R34" s="23">
        <f>Q34*100/Q33</f>
        <v>2.7548209366391183</v>
      </c>
      <c r="S34" s="22">
        <v>2</v>
      </c>
      <c r="T34" s="23">
        <f>S34*100/S33</f>
        <v>0.53333333333333333</v>
      </c>
      <c r="U34" s="16">
        <v>8</v>
      </c>
      <c r="V34" s="23">
        <f>U34*100/U33</f>
        <v>2.359882005899705</v>
      </c>
      <c r="W34" s="22">
        <v>1</v>
      </c>
      <c r="X34" s="23">
        <f>W34*100/W33</f>
        <v>0.30674846625766872</v>
      </c>
      <c r="Y34" s="22">
        <v>4</v>
      </c>
      <c r="Z34" s="23">
        <f>Y34*100/Y33</f>
        <v>1.1799410029498525</v>
      </c>
      <c r="AA34" s="22">
        <v>1</v>
      </c>
      <c r="AB34" s="23">
        <f>AA34*100/AA33</f>
        <v>0.29673590504451036</v>
      </c>
      <c r="AC34" s="22">
        <v>1</v>
      </c>
      <c r="AD34" s="23">
        <f>AC34*100/AC33</f>
        <v>0.27472527472527475</v>
      </c>
      <c r="AF34" s="95"/>
      <c r="AH34" s="95"/>
      <c r="AJ34" s="95"/>
      <c r="AL34" s="95"/>
      <c r="AN34" s="95"/>
      <c r="AP34" s="95"/>
      <c r="AR34" s="95"/>
      <c r="AT34" s="95"/>
      <c r="AV34" s="95"/>
      <c r="AX34" s="95"/>
      <c r="AZ34" s="95"/>
      <c r="BB34" s="95"/>
      <c r="BD34" s="95"/>
    </row>
    <row r="35" spans="2:56" ht="24.75" customHeight="1" x14ac:dyDescent="0.3">
      <c r="B35" s="87" t="s">
        <v>3</v>
      </c>
      <c r="C35" s="22">
        <v>16</v>
      </c>
      <c r="D35" s="23">
        <f>C35*100/C33</f>
        <v>5.0955414012738851</v>
      </c>
      <c r="E35" s="16">
        <v>8</v>
      </c>
      <c r="F35" s="23">
        <f>E35*100/E33</f>
        <v>2.150537634408602</v>
      </c>
      <c r="G35" s="16">
        <v>5</v>
      </c>
      <c r="H35" s="23">
        <f>G35*100/G33</f>
        <v>1.3368983957219251</v>
      </c>
      <c r="I35" s="16">
        <v>3</v>
      </c>
      <c r="J35" s="23">
        <f>I35*100/I33</f>
        <v>0.92592592592592593</v>
      </c>
      <c r="K35" s="16">
        <v>8</v>
      </c>
      <c r="L35" s="23">
        <f>K35*100/K33</f>
        <v>2.6755852842809364</v>
      </c>
      <c r="M35" s="16">
        <v>7</v>
      </c>
      <c r="N35" s="23">
        <f>M35*100/M33</f>
        <v>2.1341463414634148</v>
      </c>
      <c r="O35" s="16">
        <v>5</v>
      </c>
      <c r="P35" s="23">
        <f>O35*100/O33</f>
        <v>1.4970059880239521</v>
      </c>
      <c r="Q35" s="16">
        <v>6</v>
      </c>
      <c r="R35" s="23">
        <f>Q35*100/Q33</f>
        <v>1.6528925619834711</v>
      </c>
      <c r="S35" s="22">
        <v>6</v>
      </c>
      <c r="T35" s="23">
        <f>S35*100/S33</f>
        <v>1.6</v>
      </c>
      <c r="U35" s="16">
        <v>8</v>
      </c>
      <c r="V35" s="23">
        <f>U35*100/U33</f>
        <v>2.359882005899705</v>
      </c>
      <c r="W35" s="22">
        <v>10</v>
      </c>
      <c r="X35" s="23">
        <f>W35*100/W33</f>
        <v>3.0674846625766872</v>
      </c>
      <c r="Y35" s="22">
        <v>6</v>
      </c>
      <c r="Z35" s="23">
        <f>Y35*100/Y33</f>
        <v>1.7699115044247788</v>
      </c>
      <c r="AA35" s="22">
        <v>6</v>
      </c>
      <c r="AB35" s="23">
        <f>AA35*100/AA33</f>
        <v>1.7804154302670623</v>
      </c>
      <c r="AC35" s="22">
        <v>4</v>
      </c>
      <c r="AD35" s="23">
        <f>AC35*100/AC33</f>
        <v>1.098901098901099</v>
      </c>
      <c r="AF35" s="95"/>
      <c r="AH35" s="95"/>
      <c r="AJ35" s="95"/>
      <c r="AL35" s="95"/>
      <c r="AN35" s="95"/>
      <c r="AP35" s="95"/>
      <c r="AR35" s="95"/>
      <c r="AT35" s="95"/>
      <c r="AV35" s="95"/>
      <c r="AX35" s="95"/>
      <c r="AZ35" s="95"/>
      <c r="BB35" s="95"/>
      <c r="BD35" s="95"/>
    </row>
    <row r="36" spans="2:56" ht="24.75" customHeight="1" x14ac:dyDescent="0.3">
      <c r="B36" s="87" t="s">
        <v>6</v>
      </c>
      <c r="C36" s="7"/>
      <c r="D36" s="8"/>
      <c r="E36" s="16">
        <v>13</v>
      </c>
      <c r="F36" s="23">
        <f>E36*100/E33</f>
        <v>3.4946236559139785</v>
      </c>
      <c r="G36" s="25">
        <v>9</v>
      </c>
      <c r="H36" s="24">
        <f>G36*100/G33</f>
        <v>2.4064171122994651</v>
      </c>
      <c r="I36" s="25">
        <v>3</v>
      </c>
      <c r="J36" s="24">
        <f>I36*100/I33</f>
        <v>0.92592592592592593</v>
      </c>
      <c r="K36" s="7"/>
      <c r="L36" s="8"/>
      <c r="M36" s="7"/>
      <c r="N36" s="7"/>
      <c r="O36" s="8"/>
      <c r="P36" s="7"/>
      <c r="Q36" s="7"/>
      <c r="R36" s="8"/>
      <c r="S36" s="7"/>
      <c r="T36" s="7"/>
      <c r="U36" s="8"/>
      <c r="V36" s="7"/>
      <c r="W36" s="7"/>
      <c r="X36" s="8"/>
      <c r="Y36" s="7"/>
      <c r="Z36" s="7"/>
      <c r="AA36" s="8"/>
      <c r="AB36" s="7"/>
      <c r="AC36" s="8"/>
      <c r="AD36" s="7"/>
      <c r="AF36" s="95"/>
      <c r="AH36" s="95"/>
      <c r="AJ36" s="95"/>
      <c r="AL36" s="95"/>
      <c r="AN36" s="95"/>
      <c r="AP36" s="95"/>
      <c r="AR36" s="95"/>
      <c r="AT36" s="95"/>
      <c r="AV36" s="95"/>
      <c r="AX36" s="95"/>
      <c r="AZ36" s="95"/>
      <c r="BB36" s="95"/>
      <c r="BD36" s="95"/>
    </row>
    <row r="37" spans="2:56" ht="24.75" customHeight="1" x14ac:dyDescent="0.3">
      <c r="B37" s="87" t="s">
        <v>7</v>
      </c>
      <c r="C37" s="7"/>
      <c r="D37" s="8"/>
      <c r="E37" s="7"/>
      <c r="F37" s="8"/>
      <c r="G37" s="7"/>
      <c r="H37" s="7"/>
      <c r="I37" s="8"/>
      <c r="J37" s="7"/>
      <c r="K37" s="7"/>
      <c r="L37" s="8"/>
      <c r="M37" s="7"/>
      <c r="N37" s="7"/>
      <c r="O37" s="8"/>
      <c r="P37" s="7"/>
      <c r="Q37" s="7"/>
      <c r="R37" s="8"/>
      <c r="S37" s="63">
        <v>2</v>
      </c>
      <c r="T37" s="24">
        <f>S37*100/S33</f>
        <v>0.53333333333333333</v>
      </c>
      <c r="U37" s="7"/>
      <c r="V37" s="8"/>
      <c r="W37" s="7"/>
      <c r="X37" s="7"/>
      <c r="Y37" s="8"/>
      <c r="Z37" s="7"/>
      <c r="AA37" s="7"/>
      <c r="AB37" s="8"/>
      <c r="AC37" s="7"/>
      <c r="AD37" s="8"/>
      <c r="AF37" s="95"/>
      <c r="AH37" s="95"/>
      <c r="AJ37" s="95"/>
      <c r="AL37" s="95"/>
      <c r="AN37" s="95"/>
      <c r="AP37" s="95"/>
      <c r="AR37" s="95"/>
      <c r="AT37" s="95"/>
      <c r="AV37" s="95"/>
      <c r="AX37" s="95"/>
      <c r="AZ37" s="95"/>
      <c r="BB37" s="95"/>
      <c r="BD37" s="95"/>
    </row>
    <row r="38" spans="2:56" ht="24.75" customHeight="1" x14ac:dyDescent="0.3">
      <c r="B38" s="87" t="s">
        <v>29</v>
      </c>
      <c r="C38" s="25">
        <v>83</v>
      </c>
      <c r="D38" s="24">
        <f>C38*100/C33</f>
        <v>26.433121019108281</v>
      </c>
      <c r="E38" s="25">
        <v>65</v>
      </c>
      <c r="F38" s="24">
        <f>E38*100/E33</f>
        <v>17.473118279569892</v>
      </c>
      <c r="G38" s="25">
        <v>91</v>
      </c>
      <c r="H38" s="24">
        <f>G38*100/G33</f>
        <v>24.331550802139038</v>
      </c>
      <c r="I38" s="25">
        <v>82</v>
      </c>
      <c r="J38" s="24">
        <f>I38*100/I33</f>
        <v>25.308641975308642</v>
      </c>
      <c r="K38" s="25">
        <v>49</v>
      </c>
      <c r="L38" s="24">
        <f>K38*100/K33</f>
        <v>16.387959866220736</v>
      </c>
      <c r="M38" s="7"/>
      <c r="N38" s="8"/>
      <c r="O38" s="7"/>
      <c r="P38" s="7"/>
      <c r="Q38" s="8"/>
      <c r="R38" s="7"/>
      <c r="S38" s="7"/>
      <c r="T38" s="8"/>
      <c r="U38" s="7"/>
      <c r="V38" s="8"/>
      <c r="W38" s="7"/>
      <c r="X38" s="7"/>
      <c r="Y38" s="8"/>
      <c r="Z38" s="7"/>
      <c r="AA38" s="7"/>
      <c r="AB38" s="8"/>
      <c r="AC38" s="7"/>
      <c r="AD38" s="8"/>
      <c r="AF38" s="95"/>
      <c r="AH38" s="95"/>
      <c r="AJ38" s="95"/>
      <c r="AL38" s="95"/>
      <c r="AN38" s="95"/>
      <c r="AP38" s="95"/>
      <c r="AR38" s="95"/>
      <c r="AT38" s="95"/>
      <c r="AV38" s="95"/>
      <c r="AX38" s="95"/>
      <c r="AZ38" s="95"/>
      <c r="BB38" s="95"/>
      <c r="BD38" s="95"/>
    </row>
    <row r="39" spans="2:56" ht="24.75" customHeight="1" x14ac:dyDescent="0.3">
      <c r="B39" s="87" t="s">
        <v>8</v>
      </c>
      <c r="C39" s="7"/>
      <c r="D39" s="8"/>
      <c r="E39" s="7"/>
      <c r="F39" s="8"/>
      <c r="G39" s="7"/>
      <c r="H39" s="8"/>
      <c r="I39" s="7"/>
      <c r="J39" s="8"/>
      <c r="K39" s="7"/>
      <c r="L39" s="8"/>
      <c r="M39" s="25">
        <v>120</v>
      </c>
      <c r="N39" s="24">
        <f>M39*100/M33</f>
        <v>36.585365853658537</v>
      </c>
      <c r="O39" s="25">
        <v>14</v>
      </c>
      <c r="P39" s="24">
        <f>O39*100/O33</f>
        <v>4.1916167664670656</v>
      </c>
      <c r="Q39" s="7"/>
      <c r="R39" s="8"/>
      <c r="S39" s="63">
        <v>11</v>
      </c>
      <c r="T39" s="24">
        <f>S39*100/S33</f>
        <v>2.9333333333333331</v>
      </c>
      <c r="U39" s="63">
        <v>35</v>
      </c>
      <c r="V39" s="24">
        <f>U39*100/U33</f>
        <v>10.32448377581121</v>
      </c>
      <c r="W39" s="63">
        <v>49</v>
      </c>
      <c r="X39" s="24">
        <f>W39*100/W33</f>
        <v>15.030674846625766</v>
      </c>
      <c r="Y39" s="22">
        <v>28</v>
      </c>
      <c r="Z39" s="23">
        <f>Y39*100/Y33</f>
        <v>8.2595870206489668</v>
      </c>
      <c r="AA39" s="7"/>
      <c r="AB39" s="8"/>
      <c r="AC39" s="7"/>
      <c r="AD39" s="8"/>
      <c r="AF39" s="95"/>
      <c r="AH39" s="95"/>
      <c r="AJ39" s="95"/>
      <c r="AL39" s="95"/>
      <c r="AN39" s="95"/>
      <c r="AP39" s="95"/>
      <c r="AR39" s="95"/>
      <c r="AT39" s="95"/>
      <c r="AV39" s="95"/>
      <c r="AX39" s="95"/>
      <c r="AZ39" s="95"/>
      <c r="BB39" s="95"/>
      <c r="BD39" s="95"/>
    </row>
    <row r="40" spans="2:56" ht="24.75" customHeight="1" x14ac:dyDescent="0.3">
      <c r="B40" s="87" t="s">
        <v>12</v>
      </c>
      <c r="C40" s="7"/>
      <c r="D40" s="9"/>
      <c r="E40" s="7"/>
      <c r="F40" s="8"/>
      <c r="G40" s="7"/>
      <c r="H40" s="8"/>
      <c r="I40" s="7"/>
      <c r="J40" s="8"/>
      <c r="K40" s="7"/>
      <c r="L40" s="8"/>
      <c r="M40" s="7"/>
      <c r="N40" s="8"/>
      <c r="O40" s="7"/>
      <c r="P40" s="7"/>
      <c r="Q40" s="8"/>
      <c r="R40" s="7"/>
      <c r="S40" s="7"/>
      <c r="T40" s="8"/>
      <c r="U40" s="7"/>
      <c r="V40" s="8"/>
      <c r="W40" s="7"/>
      <c r="X40" s="7"/>
      <c r="Y40" s="8"/>
      <c r="Z40" s="7"/>
      <c r="AA40" s="22">
        <v>6</v>
      </c>
      <c r="AB40" s="23">
        <f>AA40*100/AA33</f>
        <v>1.7804154302670623</v>
      </c>
      <c r="AC40" s="7"/>
      <c r="AD40" s="7">
        <f>AC40*100/AC33</f>
        <v>0</v>
      </c>
      <c r="AF40" s="95"/>
      <c r="AH40" s="95"/>
      <c r="AJ40" s="95"/>
      <c r="AL40" s="95"/>
      <c r="AN40" s="95"/>
      <c r="AP40" s="95"/>
      <c r="AR40" s="95"/>
      <c r="AT40" s="95"/>
      <c r="AV40" s="95"/>
      <c r="AX40" s="95"/>
      <c r="AZ40" s="95"/>
      <c r="BB40" s="95"/>
      <c r="BD40" s="95"/>
    </row>
    <row r="41" spans="2:56" ht="24.75" customHeight="1" x14ac:dyDescent="0.3">
      <c r="B41" s="87" t="s">
        <v>13</v>
      </c>
      <c r="C41" s="7"/>
      <c r="D41" s="9"/>
      <c r="E41" s="7"/>
      <c r="F41" s="8"/>
      <c r="G41" s="7"/>
      <c r="H41" s="8"/>
      <c r="I41" s="7"/>
      <c r="J41" s="8"/>
      <c r="K41" s="7"/>
      <c r="L41" s="8"/>
      <c r="M41" s="7"/>
      <c r="N41" s="8"/>
      <c r="O41" s="7"/>
      <c r="P41" s="7"/>
      <c r="Q41" s="8"/>
      <c r="R41" s="7"/>
      <c r="S41" s="7"/>
      <c r="T41" s="8"/>
      <c r="U41" s="63">
        <v>33</v>
      </c>
      <c r="V41" s="24">
        <f>U41*100/U33</f>
        <v>9.7345132743362832</v>
      </c>
      <c r="W41" s="7"/>
      <c r="X41" s="8"/>
      <c r="Y41" s="7"/>
      <c r="Z41" s="7"/>
      <c r="AA41" s="8"/>
      <c r="AB41" s="7"/>
      <c r="AC41" s="7"/>
      <c r="AD41" s="7"/>
      <c r="AF41" s="95"/>
      <c r="AH41" s="95"/>
      <c r="AJ41" s="95"/>
      <c r="AL41" s="95"/>
      <c r="AN41" s="95"/>
      <c r="AP41" s="95"/>
      <c r="AR41" s="95"/>
      <c r="AT41" s="95"/>
      <c r="AV41" s="95"/>
      <c r="AX41" s="95"/>
      <c r="AZ41" s="95"/>
      <c r="BB41" s="95"/>
      <c r="BD41" s="95"/>
    </row>
    <row r="42" spans="2:56" ht="24.75" customHeight="1" x14ac:dyDescent="0.3">
      <c r="B42" s="87" t="s">
        <v>15</v>
      </c>
      <c r="C42" s="7"/>
      <c r="D42" s="9"/>
      <c r="E42" s="7"/>
      <c r="F42" s="8"/>
      <c r="G42" s="7"/>
      <c r="H42" s="8"/>
      <c r="I42" s="7"/>
      <c r="J42" s="8"/>
      <c r="K42" s="8"/>
      <c r="L42" s="8"/>
      <c r="M42" s="7"/>
      <c r="N42" s="8"/>
      <c r="O42" s="7"/>
      <c r="P42" s="7"/>
      <c r="Q42" s="8"/>
      <c r="R42" s="7"/>
      <c r="S42" s="63">
        <v>3</v>
      </c>
      <c r="T42" s="24">
        <f>S42*100/S33</f>
        <v>0.8</v>
      </c>
      <c r="U42" s="63">
        <v>8</v>
      </c>
      <c r="V42" s="24">
        <f>U42*100/U33</f>
        <v>2.359882005899705</v>
      </c>
      <c r="W42" s="63">
        <v>4</v>
      </c>
      <c r="X42" s="24">
        <f>W42*100/W33</f>
        <v>1.2269938650306749</v>
      </c>
      <c r="Y42" s="22">
        <v>1</v>
      </c>
      <c r="Z42" s="23">
        <f>Y42*100/Y33</f>
        <v>0.29498525073746312</v>
      </c>
      <c r="AA42" s="22">
        <v>2</v>
      </c>
      <c r="AB42" s="23">
        <f>AA42*100/AA33</f>
        <v>0.59347181008902072</v>
      </c>
      <c r="AC42" s="7"/>
      <c r="AD42" s="7">
        <f>AC42*100/AC33</f>
        <v>0</v>
      </c>
      <c r="AF42" s="95"/>
      <c r="AH42" s="95"/>
      <c r="AJ42" s="95"/>
      <c r="AL42" s="95"/>
      <c r="AN42" s="95"/>
      <c r="AP42" s="95"/>
      <c r="AR42" s="95"/>
      <c r="AT42" s="95"/>
      <c r="AV42" s="95"/>
      <c r="AX42" s="95"/>
      <c r="AZ42" s="95"/>
      <c r="BB42" s="95"/>
      <c r="BD42" s="95"/>
    </row>
    <row r="43" spans="2:56" ht="24.75" customHeight="1" x14ac:dyDescent="0.3">
      <c r="B43" s="87" t="s">
        <v>19</v>
      </c>
      <c r="C43" s="16">
        <v>207</v>
      </c>
      <c r="D43" s="23">
        <f>C43*100/C33</f>
        <v>65.923566878980893</v>
      </c>
      <c r="E43" s="16">
        <v>278</v>
      </c>
      <c r="F43" s="23">
        <f>E43*100/E33</f>
        <v>74.731182795698928</v>
      </c>
      <c r="G43" s="16">
        <v>226</v>
      </c>
      <c r="H43" s="23">
        <f>G43*100/G33</f>
        <v>60.427807486631018</v>
      </c>
      <c r="I43" s="25">
        <v>169</v>
      </c>
      <c r="J43" s="24">
        <f>I43*100/I33</f>
        <v>52.160493827160494</v>
      </c>
      <c r="K43" s="16">
        <v>125</v>
      </c>
      <c r="L43" s="23">
        <f>K43*100/K33</f>
        <v>41.80602006688963</v>
      </c>
      <c r="M43" s="16">
        <v>172</v>
      </c>
      <c r="N43" s="23">
        <f>M43*100/M33</f>
        <v>52.439024390243901</v>
      </c>
      <c r="O43" s="16">
        <v>190</v>
      </c>
      <c r="P43" s="23">
        <f>O43*100/O33</f>
        <v>56.886227544910177</v>
      </c>
      <c r="Q43" s="16">
        <v>231</v>
      </c>
      <c r="R43" s="23">
        <f>Q43*100/Q33</f>
        <v>63.636363636363633</v>
      </c>
      <c r="S43" s="63">
        <v>211</v>
      </c>
      <c r="T43" s="24">
        <f>S43*100/S33</f>
        <v>56.266666666666666</v>
      </c>
      <c r="U43" s="22">
        <v>190</v>
      </c>
      <c r="V43" s="23">
        <f>U43*100/U33</f>
        <v>56.047197640117993</v>
      </c>
      <c r="W43" s="22">
        <v>143</v>
      </c>
      <c r="X43" s="23">
        <f>W43*100/W33</f>
        <v>43.865030674846629</v>
      </c>
      <c r="Y43" s="22">
        <v>181</v>
      </c>
      <c r="Z43" s="23">
        <f>Y43*100/Y33</f>
        <v>53.392330383480825</v>
      </c>
      <c r="AA43" s="7"/>
      <c r="AB43" s="8"/>
      <c r="AC43" s="7"/>
      <c r="AD43" s="8"/>
      <c r="AF43" s="95"/>
      <c r="AH43" s="95"/>
      <c r="AJ43" s="95"/>
      <c r="AL43" s="95"/>
      <c r="AN43" s="95"/>
      <c r="AP43" s="95"/>
      <c r="AR43" s="95"/>
      <c r="AT43" s="95"/>
      <c r="AV43" s="95"/>
      <c r="AX43" s="95"/>
      <c r="AZ43" s="95"/>
      <c r="BB43" s="95"/>
      <c r="BD43" s="95"/>
    </row>
    <row r="44" spans="2:56" ht="24.75" customHeight="1" x14ac:dyDescent="0.3">
      <c r="B44" s="88" t="s">
        <v>47</v>
      </c>
      <c r="C44" s="7"/>
      <c r="D44" s="8"/>
      <c r="E44" s="7"/>
      <c r="F44" s="7"/>
      <c r="G44" s="8"/>
      <c r="H44" s="7"/>
      <c r="I44" s="7"/>
      <c r="J44" s="8"/>
      <c r="K44" s="7"/>
      <c r="L44" s="7"/>
      <c r="M44" s="8"/>
      <c r="N44" s="7"/>
      <c r="O44" s="7"/>
      <c r="P44" s="8"/>
      <c r="Q44" s="7"/>
      <c r="R44" s="7"/>
      <c r="S44" s="8"/>
      <c r="T44" s="7"/>
      <c r="U44" s="7"/>
      <c r="V44" s="8"/>
      <c r="W44" s="7"/>
      <c r="X44" s="7"/>
      <c r="Y44" s="8"/>
      <c r="Z44" s="7"/>
      <c r="AA44" s="22">
        <v>212</v>
      </c>
      <c r="AB44" s="23">
        <f>AA44*100/AA33</f>
        <v>62.908011869436201</v>
      </c>
      <c r="AC44" s="22">
        <v>211</v>
      </c>
      <c r="AD44" s="23">
        <f>AC44*100/AC33</f>
        <v>57.967032967032964</v>
      </c>
      <c r="AF44" s="95"/>
      <c r="AH44" s="95"/>
      <c r="AJ44" s="95"/>
      <c r="AL44" s="95"/>
      <c r="AN44" s="95"/>
      <c r="AP44" s="95"/>
      <c r="AR44" s="95"/>
      <c r="AT44" s="95"/>
      <c r="AV44" s="95"/>
      <c r="AX44" s="95"/>
      <c r="AZ44" s="95"/>
      <c r="BB44" s="95"/>
      <c r="BD44" s="95"/>
    </row>
    <row r="45" spans="2:56" ht="24.75" customHeight="1" x14ac:dyDescent="0.3">
      <c r="B45" s="87" t="s">
        <v>20</v>
      </c>
      <c r="C45" s="7"/>
      <c r="D45" s="8"/>
      <c r="E45" s="7"/>
      <c r="F45" s="7"/>
      <c r="G45" s="16">
        <v>40</v>
      </c>
      <c r="H45" s="23">
        <f>G45*100/G33</f>
        <v>10.695187165775401</v>
      </c>
      <c r="I45" s="22">
        <v>64</v>
      </c>
      <c r="J45" s="23">
        <f>I45*100/I33</f>
        <v>19.753086419753085</v>
      </c>
      <c r="K45" s="22">
        <v>110</v>
      </c>
      <c r="L45" s="23">
        <f>K45*100/K33</f>
        <v>36.789297658862878</v>
      </c>
      <c r="M45" s="7"/>
      <c r="N45" s="8"/>
      <c r="O45" s="25">
        <v>118</v>
      </c>
      <c r="P45" s="24">
        <f>O45*100/O33</f>
        <v>35.32934131736527</v>
      </c>
      <c r="Q45" s="7"/>
      <c r="R45" s="8"/>
      <c r="S45" s="63">
        <v>140</v>
      </c>
      <c r="T45" s="24">
        <f>S45*100/S33</f>
        <v>37.333333333333336</v>
      </c>
      <c r="U45" s="63">
        <v>57</v>
      </c>
      <c r="V45" s="24">
        <f>U45*100/U33</f>
        <v>16.814159292035399</v>
      </c>
      <c r="W45" s="63">
        <v>79</v>
      </c>
      <c r="X45" s="24">
        <f>W45*100/W33</f>
        <v>24.233128834355828</v>
      </c>
      <c r="Y45" s="22">
        <v>118</v>
      </c>
      <c r="Z45" s="23">
        <f>Y45*100/Y33</f>
        <v>34.80825958702065</v>
      </c>
      <c r="AA45" s="22">
        <v>107</v>
      </c>
      <c r="AB45" s="23">
        <f>AA45*100/AA33</f>
        <v>31.750741839762611</v>
      </c>
      <c r="AC45" s="22">
        <v>148</v>
      </c>
      <c r="AD45" s="23">
        <f>AC45*100/AC33</f>
        <v>40.659340659340657</v>
      </c>
      <c r="AF45" s="95"/>
      <c r="AH45" s="95"/>
      <c r="AJ45" s="95"/>
      <c r="AL45" s="95"/>
      <c r="AN45" s="95"/>
      <c r="AP45" s="95"/>
      <c r="AR45" s="95"/>
      <c r="AT45" s="95"/>
      <c r="AV45" s="95"/>
      <c r="AX45" s="95"/>
      <c r="AZ45" s="95"/>
      <c r="BB45" s="95"/>
      <c r="BD45" s="95"/>
    </row>
    <row r="46" spans="2:56" ht="24.75" customHeight="1" x14ac:dyDescent="0.3">
      <c r="B46" s="87" t="s">
        <v>21</v>
      </c>
      <c r="C46" s="7"/>
      <c r="D46" s="8"/>
      <c r="E46" s="7"/>
      <c r="F46" s="7"/>
      <c r="G46" s="7"/>
      <c r="H46" s="8"/>
      <c r="I46" s="7"/>
      <c r="J46" s="7"/>
      <c r="K46" s="8"/>
      <c r="L46" s="7"/>
      <c r="M46" s="25">
        <v>26</v>
      </c>
      <c r="N46" s="24">
        <f>M46*100/M33</f>
        <v>7.9268292682926829</v>
      </c>
      <c r="O46" s="7"/>
      <c r="P46" s="8"/>
      <c r="Q46" s="7"/>
      <c r="R46" s="7"/>
      <c r="S46" s="8"/>
      <c r="T46" s="7"/>
      <c r="U46" s="7"/>
      <c r="V46" s="8"/>
      <c r="W46" s="7"/>
      <c r="X46" s="7"/>
      <c r="Y46" s="8"/>
      <c r="Z46" s="7"/>
      <c r="AA46" s="7"/>
      <c r="AB46" s="8"/>
      <c r="AC46" s="7"/>
      <c r="AD46" s="8"/>
      <c r="AF46" s="95"/>
      <c r="AH46" s="95"/>
      <c r="AJ46" s="95"/>
      <c r="AL46" s="95"/>
      <c r="AN46" s="95"/>
      <c r="AP46" s="95"/>
      <c r="AR46" s="95"/>
      <c r="AT46" s="95"/>
      <c r="AV46" s="95"/>
      <c r="AX46" s="95"/>
      <c r="AZ46" s="95"/>
      <c r="BB46" s="95"/>
      <c r="BD46" s="95"/>
    </row>
    <row r="47" spans="2:56" ht="24.75" customHeight="1" x14ac:dyDescent="0.3">
      <c r="B47" s="87" t="s">
        <v>52</v>
      </c>
      <c r="C47" s="7"/>
      <c r="D47" s="8"/>
      <c r="E47" s="7"/>
      <c r="F47" s="7"/>
      <c r="G47" s="7"/>
      <c r="H47" s="8"/>
      <c r="I47" s="7"/>
      <c r="J47" s="7"/>
      <c r="K47" s="8"/>
      <c r="L47" s="7"/>
      <c r="M47" s="7"/>
      <c r="N47" s="8"/>
      <c r="O47" s="7"/>
      <c r="P47" s="7"/>
      <c r="Q47" s="25">
        <v>110</v>
      </c>
      <c r="R47" s="24">
        <f>Q47*100/Q33</f>
        <v>30.303030303030305</v>
      </c>
      <c r="S47" s="7"/>
      <c r="T47" s="8"/>
      <c r="U47" s="7"/>
      <c r="V47" s="7"/>
      <c r="W47" s="8"/>
      <c r="X47" s="7"/>
      <c r="Y47" s="7"/>
      <c r="Z47" s="8"/>
      <c r="AA47" s="7"/>
      <c r="AB47" s="7"/>
      <c r="AC47" s="7"/>
      <c r="AD47" s="7"/>
      <c r="AF47" s="95"/>
      <c r="AH47" s="95"/>
      <c r="AJ47" s="95"/>
      <c r="AL47" s="95"/>
      <c r="AN47" s="95"/>
      <c r="AP47" s="95"/>
      <c r="AR47" s="95"/>
      <c r="AT47" s="95"/>
      <c r="AV47" s="95"/>
      <c r="AX47" s="95"/>
      <c r="AZ47" s="95"/>
      <c r="BB47" s="95"/>
      <c r="BD47" s="95"/>
    </row>
    <row r="48" spans="2:56" ht="24.75" customHeight="1" x14ac:dyDescent="0.3">
      <c r="B48" s="87" t="s">
        <v>22</v>
      </c>
      <c r="C48" s="7"/>
      <c r="D48" s="8"/>
      <c r="E48" s="7"/>
      <c r="F48" s="7"/>
      <c r="G48" s="7"/>
      <c r="H48" s="8"/>
      <c r="I48" s="7"/>
      <c r="J48" s="7"/>
      <c r="K48" s="8"/>
      <c r="L48" s="7"/>
      <c r="M48" s="7"/>
      <c r="N48" s="8"/>
      <c r="O48" s="7"/>
      <c r="P48" s="7"/>
      <c r="Q48" s="7"/>
      <c r="R48" s="8"/>
      <c r="S48" s="7"/>
      <c r="T48" s="7"/>
      <c r="U48" s="8"/>
      <c r="V48" s="7"/>
      <c r="W48" s="22">
        <v>40</v>
      </c>
      <c r="X48" s="23">
        <f>W48*100/W33</f>
        <v>12.269938650306749</v>
      </c>
      <c r="Y48" s="22">
        <v>1</v>
      </c>
      <c r="Z48" s="23">
        <f>Y48*100/Y33</f>
        <v>0.29498525073746312</v>
      </c>
      <c r="AA48" s="22">
        <v>3</v>
      </c>
      <c r="AB48" s="23">
        <f>AA48*100/AA33</f>
        <v>0.89020771513353114</v>
      </c>
      <c r="AC48" s="7"/>
      <c r="AD48" s="7">
        <f>AC48*100/AC33</f>
        <v>0</v>
      </c>
      <c r="AF48" s="95"/>
      <c r="AH48" s="95"/>
      <c r="AJ48" s="95"/>
      <c r="AL48" s="95"/>
      <c r="AN48" s="95"/>
      <c r="AP48" s="95"/>
      <c r="AR48" s="95"/>
      <c r="AT48" s="95"/>
      <c r="AV48" s="95"/>
      <c r="AX48" s="95"/>
      <c r="AZ48" s="95"/>
      <c r="BB48" s="95"/>
      <c r="BD48" s="95"/>
    </row>
    <row r="49" spans="2:56" ht="24.75" customHeight="1" x14ac:dyDescent="0.3">
      <c r="B49" s="6" t="s">
        <v>24</v>
      </c>
      <c r="C49" s="7"/>
      <c r="D49" s="8"/>
      <c r="E49" s="16">
        <v>7</v>
      </c>
      <c r="F49" s="23">
        <f>E49*100/E33</f>
        <v>1.881720430107527</v>
      </c>
      <c r="G49" s="16">
        <v>2</v>
      </c>
      <c r="H49" s="23">
        <f>G49*100/G33</f>
        <v>0.53475935828877008</v>
      </c>
      <c r="I49" s="7"/>
      <c r="J49" s="8"/>
      <c r="K49" s="7"/>
      <c r="L49" s="7"/>
      <c r="M49" s="25">
        <v>3</v>
      </c>
      <c r="N49" s="24">
        <f>M49*100/M33</f>
        <v>0.91463414634146345</v>
      </c>
      <c r="O49" s="25">
        <v>3</v>
      </c>
      <c r="P49" s="24">
        <f>O49*100/O33</f>
        <v>0.89820359281437123</v>
      </c>
      <c r="Q49" s="25">
        <v>6</v>
      </c>
      <c r="R49" s="24">
        <f>Q49*100/Q33</f>
        <v>1.6528925619834711</v>
      </c>
      <c r="S49" s="7"/>
      <c r="T49" s="8"/>
      <c r="U49" s="7"/>
      <c r="V49" s="7"/>
      <c r="W49" s="8"/>
      <c r="X49" s="7"/>
      <c r="Y49" s="7"/>
      <c r="Z49" s="8"/>
      <c r="AA49" s="7"/>
      <c r="AB49" s="7"/>
      <c r="AC49" s="7"/>
      <c r="AD49" s="7"/>
      <c r="AF49" s="95"/>
      <c r="AH49" s="95"/>
      <c r="AJ49" s="95"/>
      <c r="AL49" s="95"/>
      <c r="AN49" s="95"/>
      <c r="AP49" s="95"/>
      <c r="AR49" s="95"/>
      <c r="AT49" s="95"/>
      <c r="AV49" s="95"/>
      <c r="AX49" s="95"/>
      <c r="AZ49" s="95"/>
      <c r="BB49" s="95"/>
      <c r="BD49" s="95"/>
    </row>
    <row r="50" spans="2:56" ht="3.75" customHeight="1" x14ac:dyDescent="0.3">
      <c r="B50" s="13"/>
      <c r="C50" s="14"/>
      <c r="D50" s="14"/>
      <c r="E50" s="14"/>
      <c r="F50" s="14"/>
      <c r="G50" s="17"/>
      <c r="H50" s="14"/>
      <c r="I50" s="14"/>
      <c r="J50" s="14"/>
      <c r="K50" s="14"/>
      <c r="L50" s="14"/>
      <c r="M50" s="14"/>
      <c r="N50" s="14"/>
      <c r="O50" s="14"/>
      <c r="P50" s="14"/>
      <c r="Q50" s="14"/>
      <c r="R50" s="14"/>
      <c r="S50" s="14"/>
      <c r="T50" s="14"/>
      <c r="U50" s="14"/>
      <c r="V50" s="14"/>
      <c r="W50" s="14"/>
      <c r="X50" s="14"/>
      <c r="Y50" s="14"/>
      <c r="Z50" s="14"/>
      <c r="AA50" s="14"/>
      <c r="AB50" s="14"/>
      <c r="AC50" s="14"/>
      <c r="AD50" s="14"/>
    </row>
    <row r="51" spans="2:56" x14ac:dyDescent="0.3">
      <c r="B51" s="6" t="s">
        <v>439</v>
      </c>
      <c r="C51" s="19"/>
      <c r="D51" s="5"/>
      <c r="E51" s="19"/>
      <c r="F51" s="5"/>
      <c r="G51" s="19"/>
      <c r="H51" s="5"/>
      <c r="I51" s="19"/>
      <c r="J51" s="5"/>
      <c r="K51" s="19"/>
      <c r="L51" s="5"/>
      <c r="M51" s="19"/>
      <c r="N51" s="5"/>
      <c r="O51" s="19"/>
      <c r="P51" s="5"/>
      <c r="Q51" s="19"/>
      <c r="R51" s="5"/>
      <c r="S51" s="19"/>
      <c r="T51" s="5"/>
      <c r="U51" s="19"/>
      <c r="V51" s="5"/>
      <c r="W51" s="19"/>
      <c r="X51" s="5"/>
      <c r="Y51" s="19"/>
      <c r="Z51" s="5"/>
      <c r="AA51" s="19"/>
      <c r="AB51" s="5"/>
      <c r="AC51" s="19"/>
      <c r="AD51" s="5"/>
    </row>
    <row r="52" spans="2:56" x14ac:dyDescent="0.3">
      <c r="C52" s="19"/>
      <c r="E52" s="19"/>
      <c r="G52" s="19"/>
      <c r="I52" s="19"/>
      <c r="K52" s="19"/>
      <c r="M52" s="19"/>
      <c r="O52" s="19"/>
      <c r="Q52" s="19"/>
      <c r="S52" s="19"/>
      <c r="U52" s="19"/>
      <c r="W52" s="19"/>
      <c r="Y52" s="19"/>
      <c r="AA52" s="19"/>
      <c r="AC52" s="19"/>
    </row>
    <row r="53" spans="2:56" ht="30" customHeight="1" x14ac:dyDescent="0.3">
      <c r="B53" s="115" t="s">
        <v>417</v>
      </c>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row>
    <row r="54" spans="2:56" x14ac:dyDescent="0.3">
      <c r="B54" s="15" t="s">
        <v>27</v>
      </c>
      <c r="C54" s="125">
        <v>1976</v>
      </c>
      <c r="D54" s="126"/>
      <c r="E54" s="125">
        <v>1979</v>
      </c>
      <c r="F54" s="126"/>
      <c r="G54" s="125">
        <v>1982</v>
      </c>
      <c r="H54" s="126"/>
      <c r="I54" s="125">
        <v>1985</v>
      </c>
      <c r="J54" s="126"/>
      <c r="K54" s="129">
        <v>1989</v>
      </c>
      <c r="L54" s="126"/>
      <c r="M54" s="129">
        <v>1993</v>
      </c>
      <c r="N54" s="126"/>
      <c r="O54" s="129">
        <v>1997</v>
      </c>
      <c r="P54" s="126"/>
      <c r="Q54" s="125">
        <v>2001</v>
      </c>
      <c r="R54" s="126"/>
      <c r="S54" s="129">
        <v>2005</v>
      </c>
      <c r="T54" s="130"/>
      <c r="U54" s="125">
        <v>2009</v>
      </c>
      <c r="V54" s="126"/>
      <c r="W54" s="129">
        <v>2013</v>
      </c>
      <c r="X54" s="126"/>
      <c r="Y54" s="129">
        <v>2017</v>
      </c>
      <c r="Z54" s="126"/>
      <c r="AA54" s="129">
        <v>2021</v>
      </c>
      <c r="AB54" s="126"/>
      <c r="AC54" s="129">
        <v>2025</v>
      </c>
      <c r="AD54" s="126"/>
    </row>
    <row r="55" spans="2:56" ht="15" customHeight="1" x14ac:dyDescent="0.3">
      <c r="B55" s="134" t="s">
        <v>0</v>
      </c>
      <c r="C55" s="132">
        <v>44907</v>
      </c>
      <c r="D55" s="128"/>
      <c r="E55" s="132">
        <v>44911</v>
      </c>
      <c r="F55" s="128"/>
      <c r="G55" s="132">
        <v>44907</v>
      </c>
      <c r="H55" s="128"/>
      <c r="I55" s="132">
        <v>44910</v>
      </c>
      <c r="J55" s="128"/>
      <c r="K55" s="135">
        <v>44912</v>
      </c>
      <c r="L55" s="128"/>
      <c r="M55" s="135">
        <v>44907</v>
      </c>
      <c r="N55" s="128"/>
      <c r="O55" s="135">
        <v>44909</v>
      </c>
      <c r="P55" s="128"/>
      <c r="Q55" s="132">
        <v>44911</v>
      </c>
      <c r="R55" s="128"/>
      <c r="S55" s="119">
        <v>44843</v>
      </c>
      <c r="T55" s="118"/>
      <c r="U55" s="137">
        <v>44845</v>
      </c>
      <c r="V55" s="127"/>
      <c r="W55" s="135">
        <v>44833</v>
      </c>
      <c r="X55" s="128"/>
      <c r="Y55" s="135">
        <v>44835</v>
      </c>
      <c r="Z55" s="128"/>
      <c r="AA55" s="135">
        <v>44830</v>
      </c>
      <c r="AB55" s="128"/>
      <c r="AC55" s="135">
        <v>45942</v>
      </c>
      <c r="AD55" s="128"/>
    </row>
    <row r="56" spans="2:56" x14ac:dyDescent="0.3">
      <c r="B56" s="133"/>
      <c r="C56" s="71" t="s">
        <v>4</v>
      </c>
      <c r="D56" s="71" t="s">
        <v>5</v>
      </c>
      <c r="E56" s="71" t="s">
        <v>4</v>
      </c>
      <c r="F56" s="71" t="s">
        <v>5</v>
      </c>
      <c r="G56" s="71" t="s">
        <v>4</v>
      </c>
      <c r="H56" s="71" t="s">
        <v>5</v>
      </c>
      <c r="I56" s="71" t="s">
        <v>4</v>
      </c>
      <c r="J56" s="71" t="s">
        <v>5</v>
      </c>
      <c r="K56" s="71" t="s">
        <v>4</v>
      </c>
      <c r="L56" s="67" t="s">
        <v>5</v>
      </c>
      <c r="M56" s="71" t="s">
        <v>4</v>
      </c>
      <c r="N56" s="67" t="s">
        <v>5</v>
      </c>
      <c r="O56" s="68" t="s">
        <v>4</v>
      </c>
      <c r="P56" s="71" t="s">
        <v>5</v>
      </c>
      <c r="Q56" s="68" t="s">
        <v>4</v>
      </c>
      <c r="R56" s="72" t="s">
        <v>5</v>
      </c>
      <c r="S56" s="72" t="s">
        <v>4</v>
      </c>
      <c r="T56" s="72" t="s">
        <v>5</v>
      </c>
      <c r="U56" s="71" t="s">
        <v>4</v>
      </c>
      <c r="V56" s="71" t="s">
        <v>5</v>
      </c>
      <c r="W56" s="72" t="s">
        <v>4</v>
      </c>
      <c r="X56" s="71" t="s">
        <v>5</v>
      </c>
      <c r="Y56" s="68" t="s">
        <v>4</v>
      </c>
      <c r="Z56" s="71" t="s">
        <v>5</v>
      </c>
      <c r="AA56" s="68" t="s">
        <v>4</v>
      </c>
      <c r="AB56" s="71" t="s">
        <v>5</v>
      </c>
      <c r="AC56" s="68" t="s">
        <v>4</v>
      </c>
      <c r="AD56" s="71" t="s">
        <v>5</v>
      </c>
    </row>
    <row r="57" spans="2:56" ht="24.75" customHeight="1" x14ac:dyDescent="0.3">
      <c r="B57" s="6" t="s">
        <v>1</v>
      </c>
      <c r="C57" s="16">
        <v>2919</v>
      </c>
      <c r="D57" s="23">
        <v>100</v>
      </c>
      <c r="E57" s="16">
        <v>2879</v>
      </c>
      <c r="F57" s="23">
        <v>100</v>
      </c>
      <c r="G57" s="16">
        <v>3006</v>
      </c>
      <c r="H57" s="23">
        <v>100</v>
      </c>
      <c r="I57" s="16">
        <v>3117</v>
      </c>
      <c r="J57" s="23">
        <v>100</v>
      </c>
      <c r="K57" s="16">
        <v>3348</v>
      </c>
      <c r="L57" s="23">
        <v>100</v>
      </c>
      <c r="M57" s="16">
        <v>3498</v>
      </c>
      <c r="N57" s="23">
        <v>100</v>
      </c>
      <c r="O57" s="16">
        <v>3623</v>
      </c>
      <c r="P57" s="23">
        <v>100</v>
      </c>
      <c r="Q57" s="16">
        <v>3660</v>
      </c>
      <c r="R57" s="23">
        <v>100</v>
      </c>
      <c r="S57" s="16">
        <v>4086</v>
      </c>
      <c r="T57" s="23">
        <v>100</v>
      </c>
      <c r="U57" s="16">
        <v>4686</v>
      </c>
      <c r="V57" s="23">
        <v>100</v>
      </c>
      <c r="W57" s="16">
        <v>4858</v>
      </c>
      <c r="X57" s="23">
        <v>100</v>
      </c>
      <c r="Y57" s="16">
        <v>4819</v>
      </c>
      <c r="Z57" s="23">
        <v>100</v>
      </c>
      <c r="AA57" s="16">
        <v>4962</v>
      </c>
      <c r="AB57" s="23">
        <v>100</v>
      </c>
      <c r="AC57" s="16">
        <v>4931</v>
      </c>
      <c r="AD57" s="23">
        <v>100</v>
      </c>
      <c r="AF57" s="95"/>
      <c r="AH57" s="95"/>
      <c r="AJ57" s="95"/>
      <c r="AL57" s="95"/>
      <c r="AN57" s="95"/>
      <c r="AP57" s="95"/>
      <c r="AR57" s="95"/>
      <c r="AT57" s="95"/>
      <c r="AV57" s="95"/>
      <c r="AX57" s="95"/>
      <c r="AZ57" s="95"/>
      <c r="BB57" s="95"/>
      <c r="BD57" s="95"/>
    </row>
    <row r="58" spans="2:56" ht="24.75" customHeight="1" x14ac:dyDescent="0.3">
      <c r="B58" s="87" t="s">
        <v>28</v>
      </c>
      <c r="C58" s="16">
        <v>1828</v>
      </c>
      <c r="D58" s="23">
        <f>C58*100/C57</f>
        <v>62.624186365193559</v>
      </c>
      <c r="E58" s="16">
        <v>2375</v>
      </c>
      <c r="F58" s="23">
        <f>E58*100/E57</f>
        <v>82.493921500521012</v>
      </c>
      <c r="G58" s="16">
        <v>2229</v>
      </c>
      <c r="H58" s="23">
        <f>G58*100/G57</f>
        <v>74.15169660678643</v>
      </c>
      <c r="I58" s="16">
        <v>2047</v>
      </c>
      <c r="J58" s="23">
        <f>I58*100/I57</f>
        <v>65.672120628809751</v>
      </c>
      <c r="K58" s="16">
        <v>2140</v>
      </c>
      <c r="L58" s="23">
        <f>K58*100/K57</f>
        <v>63.918757467144566</v>
      </c>
      <c r="M58" s="16">
        <v>2365</v>
      </c>
      <c r="N58" s="23">
        <f>M58*100/M57</f>
        <v>67.610062893081761</v>
      </c>
      <c r="O58" s="16">
        <v>2402</v>
      </c>
      <c r="P58" s="23">
        <f>O58*100/O57</f>
        <v>66.298647529671541</v>
      </c>
      <c r="Q58" s="16">
        <v>2469</v>
      </c>
      <c r="R58" s="23">
        <f>Q58*100/Q57</f>
        <v>67.459016393442624</v>
      </c>
      <c r="S58" s="16">
        <v>2864</v>
      </c>
      <c r="T58" s="23">
        <f>S58*100/S57</f>
        <v>70.093000489476267</v>
      </c>
      <c r="U58" s="16">
        <v>2726</v>
      </c>
      <c r="V58" s="23">
        <f>U58*100/U57</f>
        <v>58.173282116944087</v>
      </c>
      <c r="W58" s="16">
        <v>2623</v>
      </c>
      <c r="X58" s="23">
        <f>W58*100/W57</f>
        <v>53.993412927130507</v>
      </c>
      <c r="Y58" s="16">
        <v>2585</v>
      </c>
      <c r="Z58" s="23">
        <f>Y58*100/Y57</f>
        <v>53.641834405478313</v>
      </c>
      <c r="AA58" s="16">
        <v>2772</v>
      </c>
      <c r="AB58" s="23">
        <f>AA58*100/AA57</f>
        <v>55.864570737605803</v>
      </c>
      <c r="AC58" s="16">
        <v>2815</v>
      </c>
      <c r="AD58" s="23">
        <f>AC58*100/AC57</f>
        <v>57.087811802879742</v>
      </c>
      <c r="AF58" s="95"/>
      <c r="AH58" s="95"/>
      <c r="AJ58" s="95"/>
      <c r="AL58" s="95"/>
      <c r="AN58" s="95"/>
      <c r="AP58" s="95"/>
      <c r="AR58" s="95"/>
      <c r="AT58" s="95"/>
      <c r="AV58" s="95"/>
      <c r="AX58" s="95"/>
      <c r="AZ58" s="95"/>
      <c r="BB58" s="95"/>
      <c r="BD58" s="95"/>
    </row>
    <row r="59" spans="2:56" ht="24.75" customHeight="1" x14ac:dyDescent="0.3">
      <c r="B59" s="87" t="s">
        <v>2</v>
      </c>
      <c r="C59" s="16">
        <v>48</v>
      </c>
      <c r="D59" s="23">
        <f t="shared" ref="D59" si="4">C59*100/C58</f>
        <v>2.6258205689277898</v>
      </c>
      <c r="E59" s="16">
        <v>12</v>
      </c>
      <c r="F59" s="23">
        <f t="shared" ref="F59" si="5">E59*100/E58</f>
        <v>0.50526315789473686</v>
      </c>
      <c r="G59" s="16">
        <v>13</v>
      </c>
      <c r="H59" s="23">
        <f>G59*100/G58</f>
        <v>0.58322117541498431</v>
      </c>
      <c r="I59" s="22">
        <v>20</v>
      </c>
      <c r="J59" s="23">
        <f>I59*100/I58</f>
        <v>0.97703957010258913</v>
      </c>
      <c r="K59" s="16">
        <v>11</v>
      </c>
      <c r="L59" s="23">
        <f>K59*100/K58</f>
        <v>0.51401869158878499</v>
      </c>
      <c r="M59" s="16">
        <v>25</v>
      </c>
      <c r="N59" s="23">
        <f>M59*100/M58</f>
        <v>1.0570824524312896</v>
      </c>
      <c r="O59" s="16">
        <v>29</v>
      </c>
      <c r="P59" s="23">
        <f>O59*100/O58</f>
        <v>1.2073272273105746</v>
      </c>
      <c r="Q59" s="16">
        <v>23</v>
      </c>
      <c r="R59" s="23">
        <f>Q59*100/Q58</f>
        <v>0.93155123531794248</v>
      </c>
      <c r="S59" s="16">
        <v>16</v>
      </c>
      <c r="T59" s="23">
        <f>S59*100/S58</f>
        <v>0.55865921787709494</v>
      </c>
      <c r="U59" s="16">
        <v>20</v>
      </c>
      <c r="V59" s="23">
        <f>U59*100/U58</f>
        <v>0.73367571533382248</v>
      </c>
      <c r="W59" s="16">
        <v>19</v>
      </c>
      <c r="X59" s="23">
        <f>W59*100/W58</f>
        <v>0.72436141822340827</v>
      </c>
      <c r="Y59" s="16">
        <v>12</v>
      </c>
      <c r="Z59" s="23">
        <f>Y59*100/Y58</f>
        <v>0.46421663442940037</v>
      </c>
      <c r="AA59" s="16">
        <v>21</v>
      </c>
      <c r="AB59" s="23">
        <f>AA59*100/AA58</f>
        <v>0.75757575757575757</v>
      </c>
      <c r="AC59" s="16">
        <v>24</v>
      </c>
      <c r="AD59" s="23">
        <f>AC59*100/AC58</f>
        <v>0.85257548845470688</v>
      </c>
      <c r="AF59" s="95"/>
      <c r="AH59" s="95"/>
      <c r="AJ59" s="95"/>
      <c r="AL59" s="95"/>
      <c r="AN59" s="95"/>
      <c r="AP59" s="95"/>
      <c r="AR59" s="95"/>
      <c r="AT59" s="95"/>
      <c r="AV59" s="95"/>
      <c r="AX59" s="95"/>
      <c r="AZ59" s="95"/>
      <c r="BB59" s="95"/>
      <c r="BD59" s="95"/>
    </row>
    <row r="60" spans="2:56" ht="24.75" customHeight="1" x14ac:dyDescent="0.3">
      <c r="B60" s="87" t="s">
        <v>3</v>
      </c>
      <c r="C60" s="22">
        <v>27</v>
      </c>
      <c r="D60" s="23">
        <f>C60*100/C58</f>
        <v>1.4770240700218817</v>
      </c>
      <c r="E60" s="16">
        <v>34</v>
      </c>
      <c r="F60" s="23">
        <f>E60*100/E58</f>
        <v>1.4315789473684211</v>
      </c>
      <c r="G60" s="16">
        <v>18</v>
      </c>
      <c r="H60" s="23">
        <f>G60*100/G58</f>
        <v>0.80753701211305517</v>
      </c>
      <c r="I60" s="16">
        <v>17</v>
      </c>
      <c r="J60" s="23">
        <f>I60*100/I58</f>
        <v>0.83048363458720076</v>
      </c>
      <c r="K60" s="16">
        <v>18</v>
      </c>
      <c r="L60" s="23">
        <f>K60*100/K58</f>
        <v>0.84112149532710279</v>
      </c>
      <c r="M60" s="16">
        <v>44</v>
      </c>
      <c r="N60" s="23">
        <f>M60*100/M58</f>
        <v>1.8604651162790697</v>
      </c>
      <c r="O60" s="16">
        <v>27</v>
      </c>
      <c r="P60" s="23">
        <f>O60*100/O58</f>
        <v>1.1240632805995003</v>
      </c>
      <c r="Q60" s="16">
        <v>33</v>
      </c>
      <c r="R60" s="23">
        <f>Q60*100/Q58</f>
        <v>1.336573511543135</v>
      </c>
      <c r="S60" s="16">
        <v>28</v>
      </c>
      <c r="T60" s="23">
        <f>S60*100/S58</f>
        <v>0.97765363128491622</v>
      </c>
      <c r="U60" s="16">
        <v>45</v>
      </c>
      <c r="V60" s="23">
        <f>U60*100/U58</f>
        <v>1.6507703595011005</v>
      </c>
      <c r="W60" s="16">
        <v>89</v>
      </c>
      <c r="X60" s="23">
        <f>W60*100/W58</f>
        <v>3.3930613800991232</v>
      </c>
      <c r="Y60" s="16">
        <v>65</v>
      </c>
      <c r="Z60" s="23">
        <f>Y60*100/Y58</f>
        <v>2.5145067698259189</v>
      </c>
      <c r="AA60" s="22">
        <v>45</v>
      </c>
      <c r="AB60" s="23">
        <f>AA60*100/AA58</f>
        <v>1.6233766233766234</v>
      </c>
      <c r="AC60" s="22">
        <v>44</v>
      </c>
      <c r="AD60" s="23">
        <f>AC60*100/AC58</f>
        <v>1.5630550621669628</v>
      </c>
      <c r="AF60" s="95"/>
      <c r="AH60" s="95"/>
      <c r="AJ60" s="95"/>
      <c r="AL60" s="95"/>
      <c r="AN60" s="95"/>
      <c r="AP60" s="95"/>
      <c r="AR60" s="95"/>
      <c r="AT60" s="95"/>
      <c r="AV60" s="95"/>
      <c r="AX60" s="95"/>
      <c r="AZ60" s="95"/>
      <c r="BB60" s="95"/>
      <c r="BD60" s="95"/>
    </row>
    <row r="61" spans="2:56" ht="24.75" customHeight="1" x14ac:dyDescent="0.3">
      <c r="B61" s="87" t="s">
        <v>6</v>
      </c>
      <c r="C61" s="7"/>
      <c r="D61" s="8"/>
      <c r="E61" s="16">
        <v>28</v>
      </c>
      <c r="F61" s="23">
        <f>E61*100/E58</f>
        <v>1.1789473684210525</v>
      </c>
      <c r="G61" s="25">
        <v>54</v>
      </c>
      <c r="H61" s="24">
        <f>G61*100/G58</f>
        <v>2.4226110363391657</v>
      </c>
      <c r="I61" s="25">
        <v>57</v>
      </c>
      <c r="J61" s="24">
        <f>I61*100/I58</f>
        <v>2.7845627747923789</v>
      </c>
      <c r="K61" s="7"/>
      <c r="L61" s="8"/>
      <c r="M61" s="7"/>
      <c r="N61" s="8"/>
      <c r="O61" s="7"/>
      <c r="P61" s="8"/>
      <c r="Q61" s="7"/>
      <c r="R61" s="8"/>
      <c r="S61" s="7"/>
      <c r="T61" s="8"/>
      <c r="U61" s="7"/>
      <c r="V61" s="8"/>
      <c r="W61" s="7"/>
      <c r="X61" s="8"/>
      <c r="Y61" s="16">
        <v>92</v>
      </c>
      <c r="Z61" s="23">
        <f>Y61*100/Y58</f>
        <v>3.5589941972920696</v>
      </c>
      <c r="AA61" s="7"/>
      <c r="AB61" s="8"/>
      <c r="AC61" s="7"/>
      <c r="AD61" s="8"/>
      <c r="AF61" s="95"/>
      <c r="AH61" s="95"/>
      <c r="AJ61" s="95"/>
      <c r="AL61" s="95"/>
      <c r="AN61" s="95"/>
      <c r="AP61" s="95"/>
      <c r="AR61" s="95"/>
      <c r="AT61" s="95"/>
      <c r="AV61" s="95"/>
      <c r="AX61" s="95"/>
      <c r="AZ61" s="95"/>
      <c r="BB61" s="95"/>
      <c r="BD61" s="95"/>
    </row>
    <row r="62" spans="2:56" ht="24.75" customHeight="1" x14ac:dyDescent="0.3">
      <c r="B62" s="87" t="s">
        <v>7</v>
      </c>
      <c r="C62" s="7"/>
      <c r="D62" s="8"/>
      <c r="E62" s="7"/>
      <c r="F62" s="8"/>
      <c r="G62" s="7"/>
      <c r="H62" s="8"/>
      <c r="I62" s="7"/>
      <c r="J62" s="8"/>
      <c r="K62" s="7"/>
      <c r="L62" s="8"/>
      <c r="M62" s="7"/>
      <c r="N62" s="8"/>
      <c r="O62" s="7"/>
      <c r="P62" s="8"/>
      <c r="Q62" s="7"/>
      <c r="R62" s="8"/>
      <c r="S62" s="25">
        <v>41</v>
      </c>
      <c r="T62" s="24">
        <f>S62*100/S58</f>
        <v>1.4315642458100559</v>
      </c>
      <c r="U62" s="25">
        <v>88</v>
      </c>
      <c r="V62" s="24">
        <f>U62*100/U58</f>
        <v>3.2281731474688189</v>
      </c>
      <c r="W62" s="25">
        <v>65</v>
      </c>
      <c r="X62" s="24">
        <f>W62*100/W58</f>
        <v>2.4780785360274495</v>
      </c>
      <c r="Y62" s="7"/>
      <c r="Z62" s="8"/>
      <c r="AA62" s="7"/>
      <c r="AB62" s="8"/>
      <c r="AC62" s="7"/>
      <c r="AD62" s="8"/>
      <c r="AF62" s="95"/>
      <c r="AH62" s="95"/>
      <c r="AJ62" s="95"/>
      <c r="AL62" s="95"/>
      <c r="AN62" s="95"/>
      <c r="AP62" s="95"/>
      <c r="AR62" s="95"/>
      <c r="AT62" s="95"/>
      <c r="AV62" s="95"/>
      <c r="AX62" s="95"/>
      <c r="AZ62" s="95"/>
      <c r="BB62" s="95"/>
      <c r="BD62" s="95"/>
    </row>
    <row r="63" spans="2:56" ht="24.75" customHeight="1" x14ac:dyDescent="0.3">
      <c r="B63" s="87" t="s">
        <v>29</v>
      </c>
      <c r="C63" s="25">
        <v>161</v>
      </c>
      <c r="D63" s="24">
        <f>C63*100/C58</f>
        <v>8.8074398249452948</v>
      </c>
      <c r="E63" s="25">
        <v>177</v>
      </c>
      <c r="F63" s="24">
        <f>E63*100/E58</f>
        <v>7.4526315789473685</v>
      </c>
      <c r="G63" s="25">
        <v>514</v>
      </c>
      <c r="H63" s="24">
        <f>G63*100/G58</f>
        <v>23.059668012561687</v>
      </c>
      <c r="I63" s="25">
        <v>236</v>
      </c>
      <c r="J63" s="24">
        <f>I63*100/I58</f>
        <v>11.529066927210552</v>
      </c>
      <c r="K63" s="25">
        <v>209</v>
      </c>
      <c r="L63" s="24">
        <f>K63*100/K58</f>
        <v>9.7663551401869153</v>
      </c>
      <c r="M63" s="7"/>
      <c r="N63" s="8"/>
      <c r="O63" s="7"/>
      <c r="P63" s="8"/>
      <c r="Q63" s="7"/>
      <c r="R63" s="8"/>
      <c r="S63" s="7"/>
      <c r="T63" s="8"/>
      <c r="U63" s="7"/>
      <c r="V63" s="8"/>
      <c r="W63" s="7"/>
      <c r="X63" s="8"/>
      <c r="Y63" s="7"/>
      <c r="Z63" s="8"/>
      <c r="AA63" s="7"/>
      <c r="AB63" s="8"/>
      <c r="AC63" s="7"/>
      <c r="AD63" s="8"/>
      <c r="AF63" s="95"/>
      <c r="AH63" s="95"/>
      <c r="AJ63" s="95"/>
      <c r="AL63" s="95"/>
      <c r="AN63" s="95"/>
      <c r="AP63" s="95"/>
      <c r="AR63" s="95"/>
      <c r="AT63" s="95"/>
      <c r="AV63" s="95"/>
      <c r="AX63" s="95"/>
      <c r="AZ63" s="95"/>
      <c r="BB63" s="95"/>
      <c r="BD63" s="95"/>
    </row>
    <row r="64" spans="2:56" ht="24.75" customHeight="1" x14ac:dyDescent="0.3">
      <c r="B64" s="87" t="s">
        <v>8</v>
      </c>
      <c r="C64" s="7"/>
      <c r="D64" s="8"/>
      <c r="E64" s="7"/>
      <c r="F64" s="8"/>
      <c r="G64" s="7"/>
      <c r="H64" s="8"/>
      <c r="I64" s="7"/>
      <c r="J64" s="8"/>
      <c r="K64" s="7"/>
      <c r="L64" s="8"/>
      <c r="M64" s="25">
        <v>510</v>
      </c>
      <c r="N64" s="24">
        <f>M64*100/M58</f>
        <v>21.56448202959831</v>
      </c>
      <c r="O64" s="25">
        <v>138</v>
      </c>
      <c r="P64" s="24">
        <f>O64*100/O58</f>
        <v>5.7452123230641137</v>
      </c>
      <c r="Q64" s="7"/>
      <c r="R64" s="8"/>
      <c r="S64" s="25">
        <v>61</v>
      </c>
      <c r="T64" s="24">
        <f>S64*100/S58</f>
        <v>2.1298882681564244</v>
      </c>
      <c r="U64" s="63">
        <v>135</v>
      </c>
      <c r="V64" s="24">
        <f>U64*100/U58</f>
        <v>4.9523110785033015</v>
      </c>
      <c r="W64" s="25">
        <v>239</v>
      </c>
      <c r="X64" s="24">
        <f>W64*100/W58</f>
        <v>9.1117041555470841</v>
      </c>
      <c r="Y64" s="16">
        <v>360</v>
      </c>
      <c r="Z64" s="23">
        <f>Y64*100/Y58</f>
        <v>13.926499032882012</v>
      </c>
      <c r="AA64" s="7"/>
      <c r="AB64" s="8"/>
      <c r="AC64" s="7"/>
      <c r="AD64" s="8"/>
      <c r="AF64" s="95"/>
      <c r="AH64" s="95"/>
      <c r="AJ64" s="95"/>
      <c r="AL64" s="95"/>
      <c r="AN64" s="95"/>
      <c r="AP64" s="95"/>
      <c r="AR64" s="95"/>
      <c r="AT64" s="95"/>
      <c r="AV64" s="95"/>
      <c r="AX64" s="95"/>
      <c r="AZ64" s="95"/>
      <c r="BB64" s="95"/>
      <c r="BD64" s="95"/>
    </row>
    <row r="65" spans="2:56" ht="24.75" customHeight="1" x14ac:dyDescent="0.3">
      <c r="B65" s="87" t="s">
        <v>30</v>
      </c>
      <c r="C65" s="16">
        <v>164</v>
      </c>
      <c r="D65" s="23">
        <f>C65*100/C58</f>
        <v>8.9715536105032818</v>
      </c>
      <c r="E65" s="7"/>
      <c r="F65" s="8"/>
      <c r="G65" s="7"/>
      <c r="H65" s="8"/>
      <c r="I65" s="7"/>
      <c r="J65" s="8"/>
      <c r="K65" s="7"/>
      <c r="L65" s="8"/>
      <c r="M65" s="7"/>
      <c r="N65" s="8"/>
      <c r="O65" s="7"/>
      <c r="P65" s="8"/>
      <c r="Q65" s="7"/>
      <c r="R65" s="8"/>
      <c r="S65" s="7"/>
      <c r="T65" s="8"/>
      <c r="U65" s="7"/>
      <c r="V65" s="8"/>
      <c r="W65" s="7"/>
      <c r="X65" s="8"/>
      <c r="Y65" s="7"/>
      <c r="Z65" s="8"/>
      <c r="AA65" s="7"/>
      <c r="AB65" s="8"/>
      <c r="AC65" s="7"/>
      <c r="AD65" s="8"/>
      <c r="AF65" s="95"/>
      <c r="AH65" s="95"/>
      <c r="AJ65" s="95"/>
      <c r="AL65" s="95"/>
      <c r="AN65" s="95"/>
      <c r="AP65" s="95"/>
      <c r="AR65" s="95"/>
      <c r="AT65" s="95"/>
      <c r="AV65" s="95"/>
      <c r="AX65" s="95"/>
      <c r="AZ65" s="95"/>
      <c r="BB65" s="95"/>
      <c r="BD65" s="95"/>
    </row>
    <row r="66" spans="2:56" ht="24.75" customHeight="1" x14ac:dyDescent="0.3">
      <c r="B66" s="87" t="s">
        <v>12</v>
      </c>
      <c r="C66" s="7"/>
      <c r="D66" s="8"/>
      <c r="E66" s="7"/>
      <c r="F66" s="8"/>
      <c r="G66" s="7"/>
      <c r="H66" s="8"/>
      <c r="I66" s="7"/>
      <c r="J66" s="8"/>
      <c r="K66" s="7"/>
      <c r="L66" s="8"/>
      <c r="M66" s="7"/>
      <c r="N66" s="8"/>
      <c r="O66" s="7"/>
      <c r="P66" s="8"/>
      <c r="Q66" s="7"/>
      <c r="R66" s="8"/>
      <c r="S66" s="7"/>
      <c r="T66" s="8"/>
      <c r="U66" s="7"/>
      <c r="V66" s="8"/>
      <c r="W66" s="7"/>
      <c r="X66" s="8"/>
      <c r="Y66" s="7"/>
      <c r="Z66" s="8"/>
      <c r="AA66" s="16">
        <v>150</v>
      </c>
      <c r="AB66" s="23">
        <f>AA66*100/AA58</f>
        <v>5.4112554112554117</v>
      </c>
      <c r="AC66" s="7"/>
      <c r="AD66" s="7">
        <f>AC66*100/AC58</f>
        <v>0</v>
      </c>
      <c r="AF66" s="95"/>
      <c r="AH66" s="95"/>
      <c r="AJ66" s="95"/>
      <c r="AL66" s="95"/>
      <c r="AN66" s="95"/>
      <c r="AP66" s="95"/>
      <c r="AR66" s="95"/>
      <c r="AT66" s="95"/>
      <c r="AV66" s="95"/>
      <c r="AX66" s="95"/>
      <c r="AZ66" s="95"/>
      <c r="BB66" s="95"/>
      <c r="BD66" s="95"/>
    </row>
    <row r="67" spans="2:56" ht="24.75" customHeight="1" x14ac:dyDescent="0.3">
      <c r="B67" s="87" t="s">
        <v>53</v>
      </c>
      <c r="C67" s="7"/>
      <c r="D67" s="8"/>
      <c r="E67" s="7"/>
      <c r="F67" s="8"/>
      <c r="G67" s="7"/>
      <c r="H67" s="8"/>
      <c r="I67" s="7"/>
      <c r="J67" s="8"/>
      <c r="K67" s="7"/>
      <c r="L67" s="8"/>
      <c r="M67" s="7"/>
      <c r="N67" s="8"/>
      <c r="O67" s="7"/>
      <c r="P67" s="8"/>
      <c r="Q67" s="7"/>
      <c r="R67" s="8"/>
      <c r="S67" s="7"/>
      <c r="T67" s="8"/>
      <c r="U67" s="7"/>
      <c r="V67" s="8"/>
      <c r="W67" s="16">
        <v>194</v>
      </c>
      <c r="X67" s="23">
        <f>W67*100/W58</f>
        <v>7.3961113229126951</v>
      </c>
      <c r="Y67" s="7"/>
      <c r="Z67" s="8"/>
      <c r="AA67" s="7"/>
      <c r="AB67" s="8"/>
      <c r="AC67" s="7"/>
      <c r="AD67" s="8"/>
      <c r="AF67" s="95"/>
      <c r="AH67" s="95"/>
      <c r="AJ67" s="95"/>
      <c r="AL67" s="95"/>
      <c r="AN67" s="95"/>
      <c r="AP67" s="95"/>
      <c r="AR67" s="95"/>
      <c r="AT67" s="95"/>
      <c r="AV67" s="95"/>
      <c r="AX67" s="95"/>
      <c r="AZ67" s="95"/>
      <c r="BB67" s="95"/>
      <c r="BD67" s="95"/>
    </row>
    <row r="68" spans="2:56" ht="24.75" customHeight="1" x14ac:dyDescent="0.3">
      <c r="B68" s="87" t="s">
        <v>15</v>
      </c>
      <c r="C68" s="7"/>
      <c r="D68" s="8"/>
      <c r="E68" s="7"/>
      <c r="F68" s="8"/>
      <c r="G68" s="7"/>
      <c r="H68" s="8"/>
      <c r="I68" s="7"/>
      <c r="J68" s="8"/>
      <c r="K68" s="25">
        <v>14</v>
      </c>
      <c r="L68" s="24">
        <f>K68*100/K58</f>
        <v>0.65420560747663548</v>
      </c>
      <c r="M68" s="25">
        <v>28</v>
      </c>
      <c r="N68" s="24">
        <f>M68*100/M58</f>
        <v>1.1839323467230445</v>
      </c>
      <c r="O68" s="7"/>
      <c r="P68" s="8"/>
      <c r="Q68" s="7"/>
      <c r="R68" s="8"/>
      <c r="S68" s="25">
        <v>17</v>
      </c>
      <c r="T68" s="24">
        <f>S68*100/S58</f>
        <v>0.59357541899441346</v>
      </c>
      <c r="U68" s="63">
        <v>36</v>
      </c>
      <c r="V68" s="24">
        <f>U68*100/U58</f>
        <v>1.3206162876008805</v>
      </c>
      <c r="W68" s="25">
        <v>35</v>
      </c>
      <c r="X68" s="24">
        <f>W68*100/W58</f>
        <v>1.3343499809378574</v>
      </c>
      <c r="Y68" s="16">
        <v>35</v>
      </c>
      <c r="Z68" s="23">
        <f>Y68*100/Y58</f>
        <v>1.3539651837524178</v>
      </c>
      <c r="AA68" s="16">
        <v>27</v>
      </c>
      <c r="AB68" s="23">
        <f>AA68*100/AA58</f>
        <v>0.97402597402597402</v>
      </c>
      <c r="AC68" s="16">
        <v>52</v>
      </c>
      <c r="AD68" s="23">
        <f>AC68*100/AC58</f>
        <v>1.847246891651865</v>
      </c>
      <c r="AF68" s="95"/>
      <c r="AH68" s="95"/>
      <c r="AJ68" s="95"/>
      <c r="AL68" s="95"/>
      <c r="AN68" s="95"/>
      <c r="AP68" s="95"/>
      <c r="AR68" s="95"/>
      <c r="AT68" s="95"/>
      <c r="AV68" s="95"/>
      <c r="AX68" s="95"/>
      <c r="AZ68" s="95"/>
      <c r="BB68" s="95"/>
      <c r="BD68" s="95"/>
    </row>
    <row r="69" spans="2:56" ht="24.75" customHeight="1" x14ac:dyDescent="0.3">
      <c r="B69" s="87" t="s">
        <v>19</v>
      </c>
      <c r="C69" s="16">
        <v>1428</v>
      </c>
      <c r="D69" s="23">
        <f>C69*100/C58</f>
        <v>78.118161925601754</v>
      </c>
      <c r="E69" s="16">
        <v>1957</v>
      </c>
      <c r="F69" s="23">
        <f>E69*100/E58</f>
        <v>82.4</v>
      </c>
      <c r="G69" s="16">
        <v>1502</v>
      </c>
      <c r="H69" s="23">
        <f>G69*100/G58</f>
        <v>67.384477344100489</v>
      </c>
      <c r="I69" s="25">
        <v>1559</v>
      </c>
      <c r="J69" s="24">
        <f>I69*100/I58</f>
        <v>76.16023448949683</v>
      </c>
      <c r="K69" s="16">
        <v>1656</v>
      </c>
      <c r="L69" s="23">
        <f>K69*100/K58</f>
        <v>77.383177570093451</v>
      </c>
      <c r="M69" s="16">
        <v>1551</v>
      </c>
      <c r="N69" s="23">
        <f>M69*100/M58</f>
        <v>65.581395348837205</v>
      </c>
      <c r="O69" s="16">
        <v>1371</v>
      </c>
      <c r="P69" s="23">
        <f>O69*100/O58</f>
        <v>57.077435470441301</v>
      </c>
      <c r="Q69" s="16">
        <v>1314</v>
      </c>
      <c r="R69" s="23">
        <f>Q69*100/Q58</f>
        <v>53.219927095990279</v>
      </c>
      <c r="S69" s="16">
        <v>1362</v>
      </c>
      <c r="T69" s="24">
        <f>S69*100/S58</f>
        <v>47.555865921787706</v>
      </c>
      <c r="U69" s="22">
        <v>1720</v>
      </c>
      <c r="V69" s="23">
        <f>U69*100/U58</f>
        <v>63.096111518708732</v>
      </c>
      <c r="W69" s="16">
        <v>1171</v>
      </c>
      <c r="X69" s="23">
        <f>W69*100/W58</f>
        <v>44.643537933663744</v>
      </c>
      <c r="Y69" s="16">
        <v>984</v>
      </c>
      <c r="Z69" s="23">
        <f>Y69*100/Y58</f>
        <v>38.065764023210832</v>
      </c>
      <c r="AA69" s="7"/>
      <c r="AB69" s="8"/>
      <c r="AC69" s="7"/>
      <c r="AD69" s="8"/>
      <c r="AF69" s="95"/>
      <c r="AH69" s="95"/>
      <c r="AJ69" s="95"/>
      <c r="AL69" s="95"/>
      <c r="AN69" s="95"/>
      <c r="AP69" s="95"/>
      <c r="AR69" s="95"/>
      <c r="AT69" s="95"/>
      <c r="AV69" s="95"/>
      <c r="AX69" s="95"/>
      <c r="AZ69" s="95"/>
      <c r="BB69" s="95"/>
      <c r="BD69" s="95"/>
    </row>
    <row r="70" spans="2:56" ht="24.75" customHeight="1" x14ac:dyDescent="0.3">
      <c r="B70" s="88" t="s">
        <v>47</v>
      </c>
      <c r="C70" s="7"/>
      <c r="D70" s="8"/>
      <c r="E70" s="7"/>
      <c r="F70" s="8"/>
      <c r="G70" s="7"/>
      <c r="H70" s="8"/>
      <c r="I70" s="7"/>
      <c r="J70" s="8"/>
      <c r="K70" s="7"/>
      <c r="L70" s="8"/>
      <c r="M70" s="7"/>
      <c r="N70" s="8"/>
      <c r="O70" s="7"/>
      <c r="P70" s="8"/>
      <c r="Q70" s="7"/>
      <c r="R70" s="8"/>
      <c r="S70" s="7"/>
      <c r="T70" s="8"/>
      <c r="U70" s="7"/>
      <c r="V70" s="8"/>
      <c r="W70" s="7"/>
      <c r="X70" s="8"/>
      <c r="Y70" s="7"/>
      <c r="Z70" s="8"/>
      <c r="AA70" s="16">
        <v>1014</v>
      </c>
      <c r="AB70" s="23">
        <f>AA70*100/AA58</f>
        <v>36.580086580086579</v>
      </c>
      <c r="AC70" s="16">
        <v>1562</v>
      </c>
      <c r="AD70" s="23">
        <f>AC70*100/AC58</f>
        <v>55.488454706927179</v>
      </c>
      <c r="AF70" s="95"/>
      <c r="AH70" s="95"/>
      <c r="AJ70" s="95"/>
      <c r="AL70" s="95"/>
      <c r="AN70" s="95"/>
      <c r="AP70" s="95"/>
      <c r="AR70" s="95"/>
      <c r="AT70" s="95"/>
      <c r="AV70" s="95"/>
      <c r="AX70" s="95"/>
      <c r="AZ70" s="95"/>
      <c r="BB70" s="95"/>
      <c r="BD70" s="95"/>
    </row>
    <row r="71" spans="2:56" ht="24.75" customHeight="1" x14ac:dyDescent="0.3">
      <c r="B71" s="87" t="s">
        <v>20</v>
      </c>
      <c r="C71" s="7"/>
      <c r="D71" s="8"/>
      <c r="E71" s="25">
        <v>120</v>
      </c>
      <c r="F71" s="24">
        <f>E71*100/E58</f>
        <v>5.0526315789473681</v>
      </c>
      <c r="G71" s="16">
        <v>97</v>
      </c>
      <c r="H71" s="23">
        <f>G71*100/G58</f>
        <v>4.3517272319425748</v>
      </c>
      <c r="I71" s="22">
        <v>127</v>
      </c>
      <c r="J71" s="23">
        <f>I71*100/I58</f>
        <v>6.2042012701514411</v>
      </c>
      <c r="K71" s="22">
        <v>187</v>
      </c>
      <c r="L71" s="23">
        <f>K71*100/K58</f>
        <v>8.7383177570093462</v>
      </c>
      <c r="M71" s="7"/>
      <c r="N71" s="8"/>
      <c r="O71" s="25">
        <v>742</v>
      </c>
      <c r="P71" s="24">
        <f>O71*100/O58</f>
        <v>30.890924229808494</v>
      </c>
      <c r="Q71" s="7"/>
      <c r="R71" s="8"/>
      <c r="S71" s="25">
        <v>1339</v>
      </c>
      <c r="T71" s="24">
        <f>S71*100/S58</f>
        <v>46.752793296089386</v>
      </c>
      <c r="U71" s="63">
        <v>682</v>
      </c>
      <c r="V71" s="24">
        <f>U71*100/U58</f>
        <v>25.018341892883345</v>
      </c>
      <c r="W71" s="25">
        <v>757</v>
      </c>
      <c r="X71" s="24">
        <f>W71*100/W58</f>
        <v>28.860083873427374</v>
      </c>
      <c r="Y71" s="16">
        <v>1001</v>
      </c>
      <c r="Z71" s="23">
        <f>Y71*100/Y58</f>
        <v>38.723404255319146</v>
      </c>
      <c r="AA71" s="16">
        <v>1492</v>
      </c>
      <c r="AB71" s="23">
        <f>AA71*100/AA58</f>
        <v>53.823953823953822</v>
      </c>
      <c r="AC71" s="16">
        <v>1133</v>
      </c>
      <c r="AD71" s="23">
        <f>AC71*100/AC58</f>
        <v>40.248667850799286</v>
      </c>
      <c r="AF71" s="95"/>
      <c r="AH71" s="95"/>
      <c r="AJ71" s="95"/>
      <c r="AL71" s="95"/>
      <c r="AN71" s="95"/>
      <c r="AP71" s="95"/>
      <c r="AR71" s="95"/>
      <c r="AT71" s="95"/>
      <c r="AV71" s="95"/>
      <c r="AX71" s="95"/>
      <c r="AZ71" s="95"/>
      <c r="BB71" s="95"/>
      <c r="BD71" s="95"/>
    </row>
    <row r="72" spans="2:56" ht="24.75" customHeight="1" x14ac:dyDescent="0.3">
      <c r="B72" s="87" t="s">
        <v>21</v>
      </c>
      <c r="C72" s="7"/>
      <c r="D72" s="8"/>
      <c r="E72" s="7"/>
      <c r="F72" s="8"/>
      <c r="G72" s="7"/>
      <c r="H72" s="8"/>
      <c r="I72" s="7"/>
      <c r="J72" s="8"/>
      <c r="K72" s="7"/>
      <c r="L72" s="8"/>
      <c r="M72" s="25">
        <v>22</v>
      </c>
      <c r="N72" s="24">
        <f>M72*100/M58</f>
        <v>0.93023255813953487</v>
      </c>
      <c r="O72" s="7"/>
      <c r="P72" s="8"/>
      <c r="Q72" s="7"/>
      <c r="R72" s="8"/>
      <c r="S72" s="7"/>
      <c r="T72" s="8"/>
      <c r="U72" s="7"/>
      <c r="V72" s="8"/>
      <c r="W72" s="7"/>
      <c r="X72" s="8"/>
      <c r="Y72" s="7"/>
      <c r="Z72" s="8"/>
      <c r="AA72" s="7"/>
      <c r="AB72" s="8"/>
      <c r="AC72" s="7"/>
      <c r="AD72" s="8"/>
      <c r="AF72" s="95"/>
      <c r="AH72" s="95"/>
      <c r="AJ72" s="95"/>
      <c r="AL72" s="95"/>
      <c r="AN72" s="95"/>
      <c r="AP72" s="95"/>
      <c r="AR72" s="95"/>
      <c r="AT72" s="95"/>
      <c r="AV72" s="95"/>
      <c r="AX72" s="95"/>
      <c r="AZ72" s="95"/>
      <c r="BB72" s="95"/>
      <c r="BD72" s="95"/>
    </row>
    <row r="73" spans="2:56" ht="24.75" customHeight="1" x14ac:dyDescent="0.3">
      <c r="B73" s="87" t="s">
        <v>52</v>
      </c>
      <c r="C73" s="7"/>
      <c r="D73" s="8"/>
      <c r="E73" s="7"/>
      <c r="F73" s="8"/>
      <c r="G73" s="7"/>
      <c r="H73" s="8"/>
      <c r="I73" s="7"/>
      <c r="J73" s="8"/>
      <c r="K73" s="7"/>
      <c r="L73" s="8"/>
      <c r="M73" s="7"/>
      <c r="N73" s="8"/>
      <c r="O73" s="7"/>
      <c r="P73" s="8"/>
      <c r="Q73" s="25">
        <v>1014</v>
      </c>
      <c r="R73" s="24">
        <f>Q73*100/Q58</f>
        <v>41.069258809234505</v>
      </c>
      <c r="S73" s="7"/>
      <c r="T73" s="8"/>
      <c r="U73" s="7"/>
      <c r="V73" s="8"/>
      <c r="W73" s="7"/>
      <c r="X73" s="8"/>
      <c r="Y73" s="7"/>
      <c r="Z73" s="8"/>
      <c r="AA73" s="7"/>
      <c r="AB73" s="8"/>
      <c r="AC73" s="7"/>
      <c r="AD73" s="8"/>
      <c r="AF73" s="95"/>
      <c r="AH73" s="95"/>
      <c r="AJ73" s="95"/>
      <c r="AL73" s="95"/>
      <c r="AN73" s="95"/>
      <c r="AP73" s="95"/>
      <c r="AR73" s="95"/>
      <c r="AT73" s="95"/>
      <c r="AV73" s="95"/>
      <c r="AX73" s="95"/>
      <c r="AZ73" s="95"/>
      <c r="BB73" s="95"/>
      <c r="BD73" s="95"/>
    </row>
    <row r="74" spans="2:56" ht="24.75" customHeight="1" x14ac:dyDescent="0.3">
      <c r="B74" s="87" t="s">
        <v>22</v>
      </c>
      <c r="C74" s="7"/>
      <c r="D74" s="8"/>
      <c r="E74" s="7"/>
      <c r="F74" s="8"/>
      <c r="G74" s="7"/>
      <c r="H74" s="8"/>
      <c r="I74" s="7"/>
      <c r="J74" s="8"/>
      <c r="K74" s="7"/>
      <c r="L74" s="8"/>
      <c r="M74" s="7"/>
      <c r="N74" s="8"/>
      <c r="O74" s="7"/>
      <c r="P74" s="8"/>
      <c r="Q74" s="7"/>
      <c r="R74" s="8"/>
      <c r="S74" s="7"/>
      <c r="T74" s="8"/>
      <c r="U74" s="7"/>
      <c r="V74" s="8"/>
      <c r="W74" s="16">
        <v>54</v>
      </c>
      <c r="X74" s="23">
        <f>W74*100/W58</f>
        <v>2.0587113991612656</v>
      </c>
      <c r="Y74" s="16">
        <v>36</v>
      </c>
      <c r="Z74" s="23">
        <f>Y74*100/Y58</f>
        <v>1.3926499032882012</v>
      </c>
      <c r="AA74" s="16">
        <v>23</v>
      </c>
      <c r="AB74" s="23">
        <f>AA74*100/AA58</f>
        <v>0.82972582972582976</v>
      </c>
      <c r="AC74" s="7"/>
      <c r="AD74" s="7">
        <f>AC74*100/AC58</f>
        <v>0</v>
      </c>
      <c r="AF74" s="95"/>
      <c r="AH74" s="95"/>
      <c r="AJ74" s="95"/>
      <c r="AL74" s="95"/>
      <c r="AN74" s="95"/>
      <c r="AP74" s="95"/>
      <c r="AR74" s="95"/>
      <c r="AT74" s="95"/>
      <c r="AV74" s="95"/>
      <c r="AX74" s="95"/>
      <c r="AZ74" s="95"/>
      <c r="BB74" s="95"/>
      <c r="BD74" s="95"/>
    </row>
    <row r="75" spans="2:56" ht="24.75" customHeight="1" x14ac:dyDescent="0.3">
      <c r="B75" s="6" t="s">
        <v>24</v>
      </c>
      <c r="C75" s="7"/>
      <c r="D75" s="8"/>
      <c r="E75" s="16">
        <v>47</v>
      </c>
      <c r="F75" s="23">
        <f>E75*100/E58</f>
        <v>1.9789473684210526</v>
      </c>
      <c r="G75" s="16">
        <v>31</v>
      </c>
      <c r="H75" s="23">
        <f>G75*100/G58</f>
        <v>1.3907581875280395</v>
      </c>
      <c r="I75" s="25">
        <v>31</v>
      </c>
      <c r="J75" s="24">
        <f>I75*100/I58</f>
        <v>1.5144113336590133</v>
      </c>
      <c r="K75" s="25">
        <v>45</v>
      </c>
      <c r="L75" s="24">
        <f>K75*100/K58</f>
        <v>2.1028037383177569</v>
      </c>
      <c r="M75" s="25">
        <v>185</v>
      </c>
      <c r="N75" s="24">
        <f>M75*100/M58</f>
        <v>7.8224101479915431</v>
      </c>
      <c r="O75" s="25">
        <v>95</v>
      </c>
      <c r="P75" s="24">
        <f>O75*100/O58</f>
        <v>3.9550374687760201</v>
      </c>
      <c r="Q75" s="25">
        <v>85</v>
      </c>
      <c r="R75" s="24">
        <f>Q75*100/Q58</f>
        <v>3.4426893479141354</v>
      </c>
      <c r="S75" s="7"/>
      <c r="T75" s="8"/>
      <c r="U75" s="7"/>
      <c r="V75" s="8"/>
      <c r="W75" s="7"/>
      <c r="X75" s="8"/>
      <c r="Y75" s="7"/>
      <c r="Z75" s="8"/>
      <c r="AA75" s="7"/>
      <c r="AB75" s="8"/>
      <c r="AC75" s="7"/>
      <c r="AD75" s="8"/>
      <c r="AF75" s="95"/>
      <c r="AH75" s="95"/>
      <c r="AJ75" s="95"/>
      <c r="AL75" s="95"/>
      <c r="AN75" s="95"/>
      <c r="AP75" s="95"/>
      <c r="AR75" s="95"/>
      <c r="AT75" s="95"/>
      <c r="AV75" s="95"/>
      <c r="AX75" s="95"/>
      <c r="AZ75" s="95"/>
      <c r="BB75" s="95"/>
      <c r="BD75" s="95"/>
    </row>
    <row r="76" spans="2:56" ht="3.75" customHeight="1" x14ac:dyDescent="0.3">
      <c r="B76" s="13"/>
      <c r="C76" s="14"/>
      <c r="D76" s="14"/>
      <c r="E76" s="14"/>
      <c r="F76" s="14"/>
      <c r="G76" s="17"/>
      <c r="H76" s="14"/>
      <c r="I76" s="14"/>
      <c r="J76" s="14"/>
      <c r="K76" s="14"/>
      <c r="L76" s="14"/>
      <c r="M76" s="14"/>
      <c r="N76" s="14"/>
      <c r="O76" s="14"/>
      <c r="P76" s="14"/>
      <c r="Q76" s="14"/>
      <c r="R76" s="14"/>
      <c r="S76" s="14"/>
      <c r="T76" s="14"/>
      <c r="U76" s="14"/>
      <c r="V76" s="14"/>
      <c r="W76" s="14"/>
      <c r="X76" s="14"/>
      <c r="Y76" s="14"/>
      <c r="Z76" s="14"/>
      <c r="AA76" s="14"/>
      <c r="AB76" s="14"/>
      <c r="AC76" s="14"/>
      <c r="AD76" s="14"/>
      <c r="AF76" s="95"/>
    </row>
    <row r="77" spans="2:56" x14ac:dyDescent="0.3">
      <c r="B77" s="6" t="s">
        <v>439</v>
      </c>
      <c r="C77" s="4"/>
      <c r="D77" s="5"/>
      <c r="E77" s="4"/>
      <c r="F77" s="5"/>
      <c r="G77" s="18"/>
      <c r="H77" s="5"/>
      <c r="I77" s="4"/>
      <c r="J77" s="5"/>
      <c r="K77" s="4"/>
      <c r="L77" s="5"/>
      <c r="M77" s="4"/>
      <c r="N77" s="5"/>
      <c r="O77" s="4"/>
      <c r="P77" s="5"/>
      <c r="Q77" s="4"/>
      <c r="R77" s="5"/>
      <c r="S77" s="4"/>
      <c r="T77" s="5"/>
      <c r="U77" s="4"/>
      <c r="V77" s="5"/>
      <c r="W77" s="4"/>
      <c r="X77" s="5"/>
      <c r="Y77" s="4"/>
      <c r="Z77" s="5"/>
    </row>
    <row r="78" spans="2:56" x14ac:dyDescent="0.3">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row>
    <row r="79" spans="2:56" x14ac:dyDescent="0.3">
      <c r="C79" s="19"/>
      <c r="D79" s="5"/>
      <c r="E79" s="19"/>
      <c r="F79" s="5"/>
      <c r="G79" s="19"/>
      <c r="H79" s="5"/>
      <c r="I79" s="19"/>
      <c r="J79" s="5"/>
      <c r="K79" s="19"/>
      <c r="L79" s="5"/>
      <c r="M79" s="19"/>
      <c r="N79" s="5"/>
      <c r="O79" s="19"/>
      <c r="P79" s="5"/>
      <c r="Q79" s="19"/>
      <c r="R79" s="5"/>
      <c r="S79" s="19"/>
      <c r="T79" s="5"/>
      <c r="U79" s="19"/>
      <c r="V79" s="5"/>
      <c r="W79" s="19"/>
      <c r="X79" s="5"/>
      <c r="Y79" s="19"/>
      <c r="Z79" s="5"/>
      <c r="AA79" s="19"/>
      <c r="AB79" s="5"/>
      <c r="AC79" s="19"/>
      <c r="AD79" s="5"/>
    </row>
    <row r="80" spans="2:56" x14ac:dyDescent="0.3">
      <c r="C80" s="19"/>
      <c r="E80" s="19"/>
      <c r="G80" s="19"/>
      <c r="I80" s="19"/>
      <c r="K80" s="19"/>
      <c r="M80" s="19"/>
      <c r="O80" s="19"/>
      <c r="Q80" s="19"/>
      <c r="S80" s="19"/>
      <c r="U80" s="19"/>
      <c r="W80" s="19"/>
      <c r="Y80" s="19"/>
      <c r="AA80" s="19"/>
      <c r="AC80" s="19"/>
    </row>
  </sheetData>
  <mergeCells count="91">
    <mergeCell ref="AA3:AB3"/>
    <mergeCell ref="AA4:AB4"/>
    <mergeCell ref="AA29:AB29"/>
    <mergeCell ref="AA30:AB30"/>
    <mergeCell ref="AA54:AB54"/>
    <mergeCell ref="Y55:Z55"/>
    <mergeCell ref="AC55:AD55"/>
    <mergeCell ref="M55:N55"/>
    <mergeCell ref="O55:P55"/>
    <mergeCell ref="Q55:R55"/>
    <mergeCell ref="S55:T55"/>
    <mergeCell ref="U55:V55"/>
    <mergeCell ref="W55:X55"/>
    <mergeCell ref="AA55:AB55"/>
    <mergeCell ref="B55:B56"/>
    <mergeCell ref="C55:D55"/>
    <mergeCell ref="E55:F55"/>
    <mergeCell ref="G55:H55"/>
    <mergeCell ref="I55:J55"/>
    <mergeCell ref="K55:L55"/>
    <mergeCell ref="Q54:R54"/>
    <mergeCell ref="S54:T54"/>
    <mergeCell ref="U54:V54"/>
    <mergeCell ref="W54:X54"/>
    <mergeCell ref="Y54:Z54"/>
    <mergeCell ref="AC54:AD54"/>
    <mergeCell ref="Y30:Z30"/>
    <mergeCell ref="AC30:AD30"/>
    <mergeCell ref="B53:AD53"/>
    <mergeCell ref="C54:D54"/>
    <mergeCell ref="E54:F54"/>
    <mergeCell ref="G54:H54"/>
    <mergeCell ref="I54:J54"/>
    <mergeCell ref="K54:L54"/>
    <mergeCell ref="M54:N54"/>
    <mergeCell ref="O54:P54"/>
    <mergeCell ref="M30:N30"/>
    <mergeCell ref="O30:P30"/>
    <mergeCell ref="Q30:R30"/>
    <mergeCell ref="S30:T30"/>
    <mergeCell ref="U30:V30"/>
    <mergeCell ref="W30:X30"/>
    <mergeCell ref="B30:B31"/>
    <mergeCell ref="C30:D30"/>
    <mergeCell ref="E30:F30"/>
    <mergeCell ref="G30:H30"/>
    <mergeCell ref="I30:J30"/>
    <mergeCell ref="K30:L30"/>
    <mergeCell ref="Q29:R29"/>
    <mergeCell ref="S29:T29"/>
    <mergeCell ref="U29:V29"/>
    <mergeCell ref="W29:X29"/>
    <mergeCell ref="Y29:Z29"/>
    <mergeCell ref="AC3:AD3"/>
    <mergeCell ref="AC29:AD29"/>
    <mergeCell ref="Y4:Z4"/>
    <mergeCell ref="AC4:AD4"/>
    <mergeCell ref="B28:AD28"/>
    <mergeCell ref="C29:D29"/>
    <mergeCell ref="E29:F29"/>
    <mergeCell ref="G29:H29"/>
    <mergeCell ref="I29:J29"/>
    <mergeCell ref="K29:L29"/>
    <mergeCell ref="M29:N29"/>
    <mergeCell ref="O29:P29"/>
    <mergeCell ref="M4:N4"/>
    <mergeCell ref="O4:P4"/>
    <mergeCell ref="Q4:R4"/>
    <mergeCell ref="S4:T4"/>
    <mergeCell ref="I4:J4"/>
    <mergeCell ref="W4:X4"/>
    <mergeCell ref="U3:V3"/>
    <mergeCell ref="W3:X3"/>
    <mergeCell ref="Y3:Z3"/>
    <mergeCell ref="U4:V4"/>
    <mergeCell ref="B1:AD1"/>
    <mergeCell ref="K4:L4"/>
    <mergeCell ref="B2:AD2"/>
    <mergeCell ref="C3:D3"/>
    <mergeCell ref="E3:F3"/>
    <mergeCell ref="G3:H3"/>
    <mergeCell ref="I3:J3"/>
    <mergeCell ref="K3:L3"/>
    <mergeCell ref="M3:N3"/>
    <mergeCell ref="O3:P3"/>
    <mergeCell ref="Q3:R3"/>
    <mergeCell ref="S3:T3"/>
    <mergeCell ref="B4:B5"/>
    <mergeCell ref="C4:D4"/>
    <mergeCell ref="E4:F4"/>
    <mergeCell ref="G4:H4"/>
  </mergeCells>
  <conditionalFormatting sqref="C26">
    <cfRule type="cellIs" dxfId="1226" priority="162" operator="lessThan">
      <formula>0</formula>
    </cfRule>
  </conditionalFormatting>
  <conditionalFormatting sqref="C27">
    <cfRule type="cellIs" dxfId="1225" priority="161" operator="greaterThan">
      <formula>0</formula>
    </cfRule>
  </conditionalFormatting>
  <conditionalFormatting sqref="C51">
    <cfRule type="cellIs" dxfId="1224" priority="110" operator="lessThan">
      <formula>0</formula>
    </cfRule>
  </conditionalFormatting>
  <conditionalFormatting sqref="C52">
    <cfRule type="cellIs" dxfId="1223" priority="109" operator="greaterThan">
      <formula>0</formula>
    </cfRule>
  </conditionalFormatting>
  <conditionalFormatting sqref="C79">
    <cfRule type="cellIs" dxfId="1222" priority="58" operator="lessThan">
      <formula>0</formula>
    </cfRule>
  </conditionalFormatting>
  <conditionalFormatting sqref="C80">
    <cfRule type="cellIs" dxfId="1221" priority="57" operator="greaterThan">
      <formula>0</formula>
    </cfRule>
  </conditionalFormatting>
  <conditionalFormatting sqref="C78:AD78">
    <cfRule type="cellIs" dxfId="1220" priority="7" operator="notEqual">
      <formula>0</formula>
    </cfRule>
  </conditionalFormatting>
  <conditionalFormatting sqref="E26">
    <cfRule type="cellIs" dxfId="1219" priority="158" operator="lessThan">
      <formula>0</formula>
    </cfRule>
  </conditionalFormatting>
  <conditionalFormatting sqref="E27">
    <cfRule type="cellIs" dxfId="1218" priority="157" operator="greaterThan">
      <formula>0</formula>
    </cfRule>
  </conditionalFormatting>
  <conditionalFormatting sqref="E51">
    <cfRule type="cellIs" dxfId="1217" priority="106" operator="lessThan">
      <formula>0</formula>
    </cfRule>
  </conditionalFormatting>
  <conditionalFormatting sqref="E52">
    <cfRule type="cellIs" dxfId="1216" priority="105" operator="greaterThan">
      <formula>0</formula>
    </cfRule>
  </conditionalFormatting>
  <conditionalFormatting sqref="E79">
    <cfRule type="cellIs" dxfId="1215" priority="54" operator="lessThan">
      <formula>0</formula>
    </cfRule>
  </conditionalFormatting>
  <conditionalFormatting sqref="E80">
    <cfRule type="cellIs" dxfId="1214" priority="53" operator="greaterThan">
      <formula>0</formula>
    </cfRule>
  </conditionalFormatting>
  <conditionalFormatting sqref="G26">
    <cfRule type="cellIs" dxfId="1213" priority="154" operator="lessThan">
      <formula>0</formula>
    </cfRule>
  </conditionalFormatting>
  <conditionalFormatting sqref="G27">
    <cfRule type="cellIs" dxfId="1212" priority="153" operator="greaterThan">
      <formula>0</formula>
    </cfRule>
  </conditionalFormatting>
  <conditionalFormatting sqref="G51">
    <cfRule type="cellIs" dxfId="1211" priority="102" operator="lessThan">
      <formula>0</formula>
    </cfRule>
  </conditionalFormatting>
  <conditionalFormatting sqref="G52">
    <cfRule type="cellIs" dxfId="1210" priority="101" operator="greaterThan">
      <formula>0</formula>
    </cfRule>
  </conditionalFormatting>
  <conditionalFormatting sqref="G79">
    <cfRule type="cellIs" dxfId="1209" priority="50" operator="lessThan">
      <formula>0</formula>
    </cfRule>
  </conditionalFormatting>
  <conditionalFormatting sqref="G80">
    <cfRule type="cellIs" dxfId="1208" priority="49" operator="greaterThan">
      <formula>0</formula>
    </cfRule>
  </conditionalFormatting>
  <conditionalFormatting sqref="I26">
    <cfRule type="cellIs" dxfId="1207" priority="150" operator="lessThan">
      <formula>0</formula>
    </cfRule>
  </conditionalFormatting>
  <conditionalFormatting sqref="I27">
    <cfRule type="cellIs" dxfId="1206" priority="149" operator="greaterThan">
      <formula>0</formula>
    </cfRule>
  </conditionalFormatting>
  <conditionalFormatting sqref="I51">
    <cfRule type="cellIs" dxfId="1205" priority="98" operator="lessThan">
      <formula>0</formula>
    </cfRule>
  </conditionalFormatting>
  <conditionalFormatting sqref="I52">
    <cfRule type="cellIs" dxfId="1204" priority="97" operator="greaterThan">
      <formula>0</formula>
    </cfRule>
  </conditionalFormatting>
  <conditionalFormatting sqref="I79">
    <cfRule type="cellIs" dxfId="1203" priority="46" operator="lessThan">
      <formula>0</formula>
    </cfRule>
  </conditionalFormatting>
  <conditionalFormatting sqref="I80">
    <cfRule type="cellIs" dxfId="1202" priority="45" operator="greaterThan">
      <formula>0</formula>
    </cfRule>
  </conditionalFormatting>
  <conditionalFormatting sqref="K26">
    <cfRule type="cellIs" dxfId="1201" priority="146" operator="lessThan">
      <formula>0</formula>
    </cfRule>
  </conditionalFormatting>
  <conditionalFormatting sqref="K27">
    <cfRule type="cellIs" dxfId="1200" priority="145" operator="greaterThan">
      <formula>0</formula>
    </cfRule>
  </conditionalFormatting>
  <conditionalFormatting sqref="K51">
    <cfRule type="cellIs" dxfId="1199" priority="94" operator="lessThan">
      <formula>0</formula>
    </cfRule>
  </conditionalFormatting>
  <conditionalFormatting sqref="K52">
    <cfRule type="cellIs" dxfId="1198" priority="93" operator="greaterThan">
      <formula>0</formula>
    </cfRule>
  </conditionalFormatting>
  <conditionalFormatting sqref="K79">
    <cfRule type="cellIs" dxfId="1197" priority="42" operator="lessThan">
      <formula>0</formula>
    </cfRule>
  </conditionalFormatting>
  <conditionalFormatting sqref="K80">
    <cfRule type="cellIs" dxfId="1196" priority="41" operator="greaterThan">
      <formula>0</formula>
    </cfRule>
  </conditionalFormatting>
  <conditionalFormatting sqref="M26">
    <cfRule type="cellIs" dxfId="1195" priority="142" operator="lessThan">
      <formula>0</formula>
    </cfRule>
  </conditionalFormatting>
  <conditionalFormatting sqref="M27">
    <cfRule type="cellIs" dxfId="1194" priority="141" operator="greaterThan">
      <formula>0</formula>
    </cfRule>
  </conditionalFormatting>
  <conditionalFormatting sqref="M51">
    <cfRule type="cellIs" dxfId="1193" priority="90" operator="lessThan">
      <formula>0</formula>
    </cfRule>
  </conditionalFormatting>
  <conditionalFormatting sqref="M52">
    <cfRule type="cellIs" dxfId="1192" priority="89" operator="greaterThan">
      <formula>0</formula>
    </cfRule>
  </conditionalFormatting>
  <conditionalFormatting sqref="M79">
    <cfRule type="cellIs" dxfId="1191" priority="38" operator="lessThan">
      <formula>0</formula>
    </cfRule>
  </conditionalFormatting>
  <conditionalFormatting sqref="M80">
    <cfRule type="cellIs" dxfId="1190" priority="37" operator="greaterThan">
      <formula>0</formula>
    </cfRule>
  </conditionalFormatting>
  <conditionalFormatting sqref="O26">
    <cfRule type="cellIs" dxfId="1189" priority="138" operator="lessThan">
      <formula>0</formula>
    </cfRule>
  </conditionalFormatting>
  <conditionalFormatting sqref="O27">
    <cfRule type="cellIs" dxfId="1188" priority="137" operator="greaterThan">
      <formula>0</formula>
    </cfRule>
  </conditionalFormatting>
  <conditionalFormatting sqref="O51">
    <cfRule type="cellIs" dxfId="1187" priority="86" operator="lessThan">
      <formula>0</formula>
    </cfRule>
  </conditionalFormatting>
  <conditionalFormatting sqref="O52">
    <cfRule type="cellIs" dxfId="1186" priority="85" operator="greaterThan">
      <formula>0</formula>
    </cfRule>
  </conditionalFormatting>
  <conditionalFormatting sqref="O79">
    <cfRule type="cellIs" dxfId="1185" priority="34" operator="lessThan">
      <formula>0</formula>
    </cfRule>
  </conditionalFormatting>
  <conditionalFormatting sqref="O80">
    <cfRule type="cellIs" dxfId="1184" priority="33" operator="greaterThan">
      <formula>0</formula>
    </cfRule>
  </conditionalFormatting>
  <conditionalFormatting sqref="Q26">
    <cfRule type="cellIs" dxfId="1183" priority="134" operator="lessThan">
      <formula>0</formula>
    </cfRule>
  </conditionalFormatting>
  <conditionalFormatting sqref="Q27">
    <cfRule type="cellIs" dxfId="1182" priority="133" operator="greaterThan">
      <formula>0</formula>
    </cfRule>
  </conditionalFormatting>
  <conditionalFormatting sqref="Q51">
    <cfRule type="cellIs" dxfId="1181" priority="82" operator="lessThan">
      <formula>0</formula>
    </cfRule>
  </conditionalFormatting>
  <conditionalFormatting sqref="Q52">
    <cfRule type="cellIs" dxfId="1180" priority="81" operator="greaterThan">
      <formula>0</formula>
    </cfRule>
  </conditionalFormatting>
  <conditionalFormatting sqref="Q79">
    <cfRule type="cellIs" dxfId="1179" priority="30" operator="lessThan">
      <formula>0</formula>
    </cfRule>
  </conditionalFormatting>
  <conditionalFormatting sqref="Q80">
    <cfRule type="cellIs" dxfId="1178" priority="29" operator="greaterThan">
      <formula>0</formula>
    </cfRule>
  </conditionalFormatting>
  <conditionalFormatting sqref="S26">
    <cfRule type="cellIs" dxfId="1177" priority="130" operator="lessThan">
      <formula>0</formula>
    </cfRule>
  </conditionalFormatting>
  <conditionalFormatting sqref="S27">
    <cfRule type="cellIs" dxfId="1176" priority="129" operator="greaterThan">
      <formula>0</formula>
    </cfRule>
  </conditionalFormatting>
  <conditionalFormatting sqref="S51">
    <cfRule type="cellIs" dxfId="1175" priority="78" operator="lessThan">
      <formula>0</formula>
    </cfRule>
  </conditionalFormatting>
  <conditionalFormatting sqref="S52">
    <cfRule type="cellIs" dxfId="1174" priority="77" operator="greaterThan">
      <formula>0</formula>
    </cfRule>
  </conditionalFormatting>
  <conditionalFormatting sqref="S79">
    <cfRule type="cellIs" dxfId="1173" priority="26" operator="lessThan">
      <formula>0</formula>
    </cfRule>
  </conditionalFormatting>
  <conditionalFormatting sqref="S80">
    <cfRule type="cellIs" dxfId="1172" priority="25" operator="greaterThan">
      <formula>0</formula>
    </cfRule>
  </conditionalFormatting>
  <conditionalFormatting sqref="U26">
    <cfRule type="cellIs" dxfId="1171" priority="126" operator="lessThan">
      <formula>0</formula>
    </cfRule>
  </conditionalFormatting>
  <conditionalFormatting sqref="U27">
    <cfRule type="cellIs" dxfId="1170" priority="125" operator="greaterThan">
      <formula>0</formula>
    </cfRule>
  </conditionalFormatting>
  <conditionalFormatting sqref="U51">
    <cfRule type="cellIs" dxfId="1169" priority="74" operator="lessThan">
      <formula>0</formula>
    </cfRule>
  </conditionalFormatting>
  <conditionalFormatting sqref="U52">
    <cfRule type="cellIs" dxfId="1168" priority="73" operator="greaterThan">
      <formula>0</formula>
    </cfRule>
  </conditionalFormatting>
  <conditionalFormatting sqref="U79">
    <cfRule type="cellIs" dxfId="1167" priority="22" operator="lessThan">
      <formula>0</formula>
    </cfRule>
  </conditionalFormatting>
  <conditionalFormatting sqref="U80">
    <cfRule type="cellIs" dxfId="1166" priority="21" operator="greaterThan">
      <formula>0</formula>
    </cfRule>
  </conditionalFormatting>
  <conditionalFormatting sqref="W26">
    <cfRule type="cellIs" dxfId="1165" priority="122" operator="lessThan">
      <formula>0</formula>
    </cfRule>
  </conditionalFormatting>
  <conditionalFormatting sqref="W27">
    <cfRule type="cellIs" dxfId="1164" priority="121" operator="greaterThan">
      <formula>0</formula>
    </cfRule>
  </conditionalFormatting>
  <conditionalFormatting sqref="W51">
    <cfRule type="cellIs" dxfId="1163" priority="70" operator="lessThan">
      <formula>0</formula>
    </cfRule>
  </conditionalFormatting>
  <conditionalFormatting sqref="W52">
    <cfRule type="cellIs" dxfId="1162" priority="69" operator="greaterThan">
      <formula>0</formula>
    </cfRule>
  </conditionalFormatting>
  <conditionalFormatting sqref="W79">
    <cfRule type="cellIs" dxfId="1161" priority="18" operator="lessThan">
      <formula>0</formula>
    </cfRule>
  </conditionalFormatting>
  <conditionalFormatting sqref="W80">
    <cfRule type="cellIs" dxfId="1160" priority="17" operator="greaterThan">
      <formula>0</formula>
    </cfRule>
  </conditionalFormatting>
  <conditionalFormatting sqref="Y26">
    <cfRule type="cellIs" dxfId="1159" priority="118" operator="lessThan">
      <formula>0</formula>
    </cfRule>
  </conditionalFormatting>
  <conditionalFormatting sqref="Y27">
    <cfRule type="cellIs" dxfId="1158" priority="117" operator="greaterThan">
      <formula>0</formula>
    </cfRule>
  </conditionalFormatting>
  <conditionalFormatting sqref="Y51">
    <cfRule type="cellIs" dxfId="1157" priority="66" operator="lessThan">
      <formula>0</formula>
    </cfRule>
  </conditionalFormatting>
  <conditionalFormatting sqref="Y52">
    <cfRule type="cellIs" dxfId="1156" priority="65" operator="greaterThan">
      <formula>0</formula>
    </cfRule>
  </conditionalFormatting>
  <conditionalFormatting sqref="Y79">
    <cfRule type="cellIs" dxfId="1155" priority="14" operator="lessThan">
      <formula>0</formula>
    </cfRule>
  </conditionalFormatting>
  <conditionalFormatting sqref="Y80">
    <cfRule type="cellIs" dxfId="1154" priority="13" operator="greaterThan">
      <formula>0</formula>
    </cfRule>
  </conditionalFormatting>
  <conditionalFormatting sqref="AA26">
    <cfRule type="cellIs" dxfId="1153" priority="6" operator="lessThan">
      <formula>0</formula>
    </cfRule>
  </conditionalFormatting>
  <conditionalFormatting sqref="AA27">
    <cfRule type="cellIs" dxfId="1152" priority="5" operator="greaterThan">
      <formula>0</formula>
    </cfRule>
  </conditionalFormatting>
  <conditionalFormatting sqref="AA51">
    <cfRule type="cellIs" dxfId="1151" priority="4" operator="lessThan">
      <formula>0</formula>
    </cfRule>
  </conditionalFormatting>
  <conditionalFormatting sqref="AA52">
    <cfRule type="cellIs" dxfId="1150" priority="3" operator="greaterThan">
      <formula>0</formula>
    </cfRule>
  </conditionalFormatting>
  <conditionalFormatting sqref="AA79">
    <cfRule type="cellIs" dxfId="1149" priority="2" operator="lessThan">
      <formula>0</formula>
    </cfRule>
  </conditionalFormatting>
  <conditionalFormatting sqref="AA80">
    <cfRule type="cellIs" dxfId="1148" priority="1" operator="greaterThan">
      <formula>0</formula>
    </cfRule>
  </conditionalFormatting>
  <conditionalFormatting sqref="AC26">
    <cfRule type="cellIs" dxfId="1147" priority="114" operator="lessThan">
      <formula>0</formula>
    </cfRule>
  </conditionalFormatting>
  <conditionalFormatting sqref="AC27">
    <cfRule type="cellIs" dxfId="1146" priority="113" operator="greaterThan">
      <formula>0</formula>
    </cfRule>
  </conditionalFormatting>
  <conditionalFormatting sqref="AC51">
    <cfRule type="cellIs" dxfId="1145" priority="62" operator="lessThan">
      <formula>0</formula>
    </cfRule>
  </conditionalFormatting>
  <conditionalFormatting sqref="AC52">
    <cfRule type="cellIs" dxfId="1144" priority="61" operator="greaterThan">
      <formula>0</formula>
    </cfRule>
  </conditionalFormatting>
  <conditionalFormatting sqref="AC79">
    <cfRule type="cellIs" dxfId="1143" priority="10" operator="lessThan">
      <formula>0</formula>
    </cfRule>
  </conditionalFormatting>
  <conditionalFormatting sqref="AC80">
    <cfRule type="cellIs" dxfId="1142" priority="9" operator="greaterThan">
      <formula>0</formula>
    </cfRule>
  </conditionalFormatting>
  <hyperlinks>
    <hyperlink ref="AF3" location="ÍNDICE!A1" display="(Voltar ao Índice)" xr:uid="{B4C972E3-B23F-4642-A739-371A7DD81741}"/>
  </hyperlinks>
  <printOptions horizontalCentered="1"/>
  <pageMargins left="0.47244094488188981" right="0.47244094488188981" top="0.6692913385826772" bottom="0.6692913385826772" header="0" footer="0"/>
  <pageSetup paperSize="9" scale="49" fitToHeight="3" orientation="landscape"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BD29"/>
  <sheetViews>
    <sheetView showGridLines="0" zoomScaleNormal="100" workbookViewId="0">
      <pane xSplit="2" ySplit="4" topLeftCell="I5"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340</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x14ac:dyDescent="0.3">
      <c r="B2" s="15" t="s">
        <v>27</v>
      </c>
      <c r="C2" s="125">
        <v>1976</v>
      </c>
      <c r="D2" s="126"/>
      <c r="E2" s="125">
        <v>1979</v>
      </c>
      <c r="F2" s="126"/>
      <c r="G2" s="125" t="s">
        <v>132</v>
      </c>
      <c r="H2" s="126"/>
      <c r="I2" s="125">
        <v>1985</v>
      </c>
      <c r="J2" s="126"/>
      <c r="K2" s="129">
        <v>1989</v>
      </c>
      <c r="L2" s="126"/>
      <c r="M2" s="125">
        <v>1993</v>
      </c>
      <c r="N2" s="126"/>
      <c r="O2" s="129">
        <v>1997</v>
      </c>
      <c r="P2" s="126"/>
      <c r="Q2" s="125">
        <v>2001</v>
      </c>
      <c r="R2" s="126"/>
      <c r="S2" s="129">
        <v>2005</v>
      </c>
      <c r="T2" s="130"/>
      <c r="U2" s="125">
        <v>2009</v>
      </c>
      <c r="V2" s="126"/>
      <c r="W2" s="129">
        <v>2013</v>
      </c>
      <c r="X2" s="126"/>
      <c r="Y2" s="129">
        <v>2017</v>
      </c>
      <c r="Z2" s="126"/>
      <c r="AA2" s="125">
        <v>2021</v>
      </c>
      <c r="AB2" s="130"/>
      <c r="AC2" s="125">
        <v>2025</v>
      </c>
      <c r="AD2" s="130"/>
    </row>
    <row r="3" spans="2:56" ht="15" customHeight="1" x14ac:dyDescent="0.3">
      <c r="B3" s="134" t="s">
        <v>0</v>
      </c>
      <c r="C3" s="132">
        <v>44907</v>
      </c>
      <c r="D3" s="128"/>
      <c r="E3" s="132">
        <v>44911</v>
      </c>
      <c r="F3" s="128"/>
      <c r="G3" s="132">
        <v>44907</v>
      </c>
      <c r="H3" s="128"/>
      <c r="I3" s="132">
        <v>44910</v>
      </c>
      <c r="J3" s="128"/>
      <c r="K3" s="135">
        <v>44912</v>
      </c>
      <c r="L3" s="128"/>
      <c r="M3" s="123">
        <v>44907</v>
      </c>
      <c r="N3" s="124"/>
      <c r="O3" s="135">
        <v>44909</v>
      </c>
      <c r="P3" s="128"/>
      <c r="Q3" s="132">
        <v>44911</v>
      </c>
      <c r="R3" s="128"/>
      <c r="S3" s="119">
        <v>44843</v>
      </c>
      <c r="T3" s="118"/>
      <c r="U3" s="137">
        <v>44845</v>
      </c>
      <c r="V3" s="127"/>
      <c r="W3" s="135">
        <v>44833</v>
      </c>
      <c r="X3" s="128"/>
      <c r="Y3" s="135">
        <v>44835</v>
      </c>
      <c r="Z3" s="128"/>
      <c r="AA3" s="132">
        <v>44830</v>
      </c>
      <c r="AB3" s="133"/>
      <c r="AC3" s="132">
        <v>45942</v>
      </c>
      <c r="AD3" s="133"/>
      <c r="AF3" s="105" t="s">
        <v>371</v>
      </c>
    </row>
    <row r="4" spans="2:56" x14ac:dyDescent="0.3">
      <c r="B4" s="133"/>
      <c r="C4" s="71" t="s">
        <v>4</v>
      </c>
      <c r="D4" s="71" t="s">
        <v>5</v>
      </c>
      <c r="E4" s="71" t="s">
        <v>4</v>
      </c>
      <c r="F4" s="71" t="s">
        <v>5</v>
      </c>
      <c r="G4" s="71" t="s">
        <v>4</v>
      </c>
      <c r="H4" s="71" t="s">
        <v>5</v>
      </c>
      <c r="I4" s="71" t="s">
        <v>4</v>
      </c>
      <c r="J4" s="71" t="s">
        <v>5</v>
      </c>
      <c r="K4" s="71" t="s">
        <v>4</v>
      </c>
      <c r="L4" s="67" t="s">
        <v>5</v>
      </c>
      <c r="M4" s="71" t="s">
        <v>4</v>
      </c>
      <c r="N4" s="67" t="s">
        <v>5</v>
      </c>
      <c r="O4" s="68" t="s">
        <v>4</v>
      </c>
      <c r="P4" s="71" t="s">
        <v>5</v>
      </c>
      <c r="Q4" s="68" t="s">
        <v>4</v>
      </c>
      <c r="R4" s="72" t="s">
        <v>5</v>
      </c>
      <c r="S4" s="72" t="s">
        <v>4</v>
      </c>
      <c r="T4" s="72" t="s">
        <v>5</v>
      </c>
      <c r="U4" s="72" t="s">
        <v>4</v>
      </c>
      <c r="V4" s="71" t="s">
        <v>5</v>
      </c>
      <c r="W4" s="77" t="s">
        <v>4</v>
      </c>
      <c r="X4" s="71" t="s">
        <v>5</v>
      </c>
      <c r="Y4" s="68" t="s">
        <v>4</v>
      </c>
      <c r="Z4" s="71" t="s">
        <v>5</v>
      </c>
      <c r="AA4" s="75" t="s">
        <v>4</v>
      </c>
      <c r="AB4" s="75" t="s">
        <v>5</v>
      </c>
      <c r="AC4" s="75" t="s">
        <v>4</v>
      </c>
      <c r="AD4" s="75" t="s">
        <v>5</v>
      </c>
    </row>
    <row r="5" spans="2:56" ht="25" customHeight="1" x14ac:dyDescent="0.3">
      <c r="B5" s="6" t="s">
        <v>1</v>
      </c>
      <c r="C5" s="16">
        <v>2448</v>
      </c>
      <c r="D5" s="23">
        <v>100</v>
      </c>
      <c r="E5" s="16">
        <v>2511</v>
      </c>
      <c r="F5" s="23">
        <v>100</v>
      </c>
      <c r="G5" s="16">
        <v>1608</v>
      </c>
      <c r="H5" s="23">
        <v>100</v>
      </c>
      <c r="I5" s="16">
        <v>2754</v>
      </c>
      <c r="J5" s="23">
        <v>100</v>
      </c>
      <c r="K5" s="16">
        <v>2946</v>
      </c>
      <c r="L5" s="23">
        <v>100</v>
      </c>
      <c r="M5" s="16">
        <v>3010</v>
      </c>
      <c r="N5" s="23">
        <v>100</v>
      </c>
      <c r="O5" s="16">
        <v>3099</v>
      </c>
      <c r="P5" s="23">
        <v>100</v>
      </c>
      <c r="Q5" s="16">
        <v>3155</v>
      </c>
      <c r="R5" s="23">
        <v>100</v>
      </c>
      <c r="S5" s="16">
        <v>3171</v>
      </c>
      <c r="T5" s="23">
        <v>100</v>
      </c>
      <c r="U5" s="16">
        <v>3443</v>
      </c>
      <c r="V5" s="23">
        <v>100</v>
      </c>
      <c r="W5" s="16">
        <v>3453</v>
      </c>
      <c r="X5" s="23">
        <v>100</v>
      </c>
      <c r="Y5" s="16">
        <v>3150</v>
      </c>
      <c r="Z5" s="23">
        <v>100</v>
      </c>
      <c r="AA5" s="16">
        <v>3052</v>
      </c>
      <c r="AB5" s="23">
        <v>100</v>
      </c>
      <c r="AC5" s="16">
        <v>3100</v>
      </c>
      <c r="AD5" s="23">
        <v>100</v>
      </c>
      <c r="AF5" s="95"/>
      <c r="AH5" s="95"/>
      <c r="AJ5" s="95"/>
      <c r="AL5" s="95"/>
      <c r="AN5" s="95"/>
      <c r="AP5" s="95"/>
      <c r="AR5" s="95"/>
      <c r="AT5" s="95"/>
      <c r="AV5" s="95"/>
      <c r="AX5" s="95"/>
      <c r="AZ5" s="95"/>
      <c r="BB5" s="95"/>
      <c r="BD5" s="95"/>
    </row>
    <row r="6" spans="2:56" ht="25" customHeight="1" x14ac:dyDescent="0.3">
      <c r="B6" s="87" t="s">
        <v>28</v>
      </c>
      <c r="C6" s="16">
        <v>1829</v>
      </c>
      <c r="D6" s="23">
        <f>C6*100/C5</f>
        <v>74.714052287581694</v>
      </c>
      <c r="E6" s="16">
        <v>2160</v>
      </c>
      <c r="F6" s="23">
        <f>E6*100/E5</f>
        <v>86.021505376344081</v>
      </c>
      <c r="G6" s="16">
        <v>1305</v>
      </c>
      <c r="H6" s="23">
        <f>G6*100/G5</f>
        <v>81.156716417910445</v>
      </c>
      <c r="I6" s="16">
        <v>1995</v>
      </c>
      <c r="J6" s="23">
        <f>I6*100/I5</f>
        <v>72.4400871459695</v>
      </c>
      <c r="K6" s="16">
        <v>2070</v>
      </c>
      <c r="L6" s="23">
        <f>K6*100/K5</f>
        <v>70.264765784114047</v>
      </c>
      <c r="M6" s="16">
        <v>2160</v>
      </c>
      <c r="N6" s="23">
        <f>M6*100/M5</f>
        <v>71.760797342192689</v>
      </c>
      <c r="O6" s="16">
        <v>2246</v>
      </c>
      <c r="P6" s="23">
        <f>O6*100/O5</f>
        <v>72.474991932881579</v>
      </c>
      <c r="Q6" s="16">
        <v>2272</v>
      </c>
      <c r="R6" s="23">
        <f>Q6*100/Q5</f>
        <v>72.012678288431061</v>
      </c>
      <c r="S6" s="16">
        <v>2288</v>
      </c>
      <c r="T6" s="23">
        <f>S6*100/S5</f>
        <v>72.153894670450967</v>
      </c>
      <c r="U6" s="16">
        <v>2255</v>
      </c>
      <c r="V6" s="23">
        <f>U6*100/U5</f>
        <v>65.495207667731634</v>
      </c>
      <c r="W6" s="16">
        <v>2173</v>
      </c>
      <c r="X6" s="23">
        <f>W6*100/W5</f>
        <v>62.930784824790038</v>
      </c>
      <c r="Y6" s="16">
        <v>2151</v>
      </c>
      <c r="Z6" s="23">
        <f>Y6*100/Y5</f>
        <v>68.285714285714292</v>
      </c>
      <c r="AA6" s="16">
        <v>2097</v>
      </c>
      <c r="AB6" s="23">
        <f>AA6*100/AA5</f>
        <v>68.709043250327653</v>
      </c>
      <c r="AC6" s="16">
        <v>2225</v>
      </c>
      <c r="AD6" s="23">
        <f>AC6*100/AC5</f>
        <v>71.774193548387103</v>
      </c>
      <c r="AF6" s="95"/>
      <c r="AH6" s="95"/>
      <c r="AJ6" s="95"/>
      <c r="AL6" s="95"/>
      <c r="AN6" s="95"/>
      <c r="AP6" s="95"/>
      <c r="AR6" s="95"/>
      <c r="AT6" s="95"/>
      <c r="AV6" s="95"/>
      <c r="AX6" s="95"/>
      <c r="AZ6" s="95"/>
      <c r="BB6" s="95"/>
      <c r="BD6" s="95"/>
    </row>
    <row r="7" spans="2:56" ht="25" customHeight="1" x14ac:dyDescent="0.3">
      <c r="B7" s="87" t="s">
        <v>2</v>
      </c>
      <c r="C7" s="16">
        <v>17</v>
      </c>
      <c r="D7" s="23">
        <f t="shared" ref="D7" si="0">C7*100/C6</f>
        <v>0.92946965554948058</v>
      </c>
      <c r="E7" s="16">
        <v>10</v>
      </c>
      <c r="F7" s="23">
        <f t="shared" ref="F7" si="1">E7*100/E6</f>
        <v>0.46296296296296297</v>
      </c>
      <c r="G7" s="16">
        <v>26</v>
      </c>
      <c r="H7" s="23">
        <f>G7*100/G6</f>
        <v>1.9923371647509578</v>
      </c>
      <c r="I7" s="16">
        <v>34</v>
      </c>
      <c r="J7" s="23">
        <f>I7*100/I6</f>
        <v>1.7042606516290726</v>
      </c>
      <c r="K7" s="16">
        <v>43</v>
      </c>
      <c r="L7" s="23">
        <f>K7*100/K6</f>
        <v>2.0772946859903381</v>
      </c>
      <c r="M7" s="16">
        <v>20</v>
      </c>
      <c r="N7" s="23">
        <f>M7*100/M6</f>
        <v>0.92592592592592593</v>
      </c>
      <c r="O7" s="16">
        <v>33</v>
      </c>
      <c r="P7" s="23">
        <f>O7*100/O6</f>
        <v>1.4692787177203919</v>
      </c>
      <c r="Q7" s="16">
        <v>43</v>
      </c>
      <c r="R7" s="23">
        <f>Q7*100/Q6</f>
        <v>1.892605633802817</v>
      </c>
      <c r="S7" s="16">
        <v>22</v>
      </c>
      <c r="T7" s="23">
        <f>S7*100/S6</f>
        <v>0.96153846153846156</v>
      </c>
      <c r="U7" s="16">
        <v>17</v>
      </c>
      <c r="V7" s="23">
        <f>U7*100/U6</f>
        <v>0.75388026607538805</v>
      </c>
      <c r="W7" s="16">
        <v>18</v>
      </c>
      <c r="X7" s="23">
        <f>W7*100/W6</f>
        <v>0.82834790612057063</v>
      </c>
      <c r="Y7" s="16">
        <v>15</v>
      </c>
      <c r="Z7" s="23">
        <f>Y7*100/Y6</f>
        <v>0.69735006973500702</v>
      </c>
      <c r="AA7" s="16">
        <v>22</v>
      </c>
      <c r="AB7" s="23">
        <f>AA7*100/AA6</f>
        <v>1.0491177873152122</v>
      </c>
      <c r="AC7" s="16">
        <v>11</v>
      </c>
      <c r="AD7" s="23">
        <f>AC7*100/AC6</f>
        <v>0.4943820224719101</v>
      </c>
      <c r="AF7" s="95"/>
      <c r="AH7" s="95"/>
      <c r="AJ7" s="95"/>
      <c r="AL7" s="95"/>
      <c r="AN7" s="95"/>
      <c r="AP7" s="95"/>
      <c r="AR7" s="95"/>
      <c r="AT7" s="95"/>
      <c r="AV7" s="95"/>
      <c r="AX7" s="95"/>
      <c r="AZ7" s="95"/>
      <c r="BB7" s="95"/>
      <c r="BD7" s="95"/>
    </row>
    <row r="8" spans="2:56" ht="25" customHeight="1" x14ac:dyDescent="0.3">
      <c r="B8" s="87" t="s">
        <v>3</v>
      </c>
      <c r="C8" s="22">
        <v>11</v>
      </c>
      <c r="D8" s="23">
        <f>C8*100/C6</f>
        <v>0.6014215418261345</v>
      </c>
      <c r="E8" s="16">
        <v>28</v>
      </c>
      <c r="F8" s="23">
        <f>E8*100/E6</f>
        <v>1.2962962962962963</v>
      </c>
      <c r="G8" s="16">
        <v>34</v>
      </c>
      <c r="H8" s="23">
        <f>G8*100/G6</f>
        <v>2.6053639846743293</v>
      </c>
      <c r="I8" s="16">
        <v>25</v>
      </c>
      <c r="J8" s="23">
        <f>I8*100/I6</f>
        <v>1.2531328320802004</v>
      </c>
      <c r="K8" s="16">
        <v>33</v>
      </c>
      <c r="L8" s="23">
        <f>K8*100/K6</f>
        <v>1.5942028985507246</v>
      </c>
      <c r="M8" s="16">
        <v>24</v>
      </c>
      <c r="N8" s="23">
        <f>M8*100/M6</f>
        <v>1.1111111111111112</v>
      </c>
      <c r="O8" s="16">
        <v>26</v>
      </c>
      <c r="P8" s="23">
        <f>O8*100/O6</f>
        <v>1.1576135351736421</v>
      </c>
      <c r="Q8" s="16">
        <v>34</v>
      </c>
      <c r="R8" s="23">
        <f>Q8*100/Q6</f>
        <v>1.4964788732394365</v>
      </c>
      <c r="S8" s="16">
        <v>25</v>
      </c>
      <c r="T8" s="23">
        <f>S8*100/S6</f>
        <v>1.0926573426573427</v>
      </c>
      <c r="U8" s="16">
        <v>20</v>
      </c>
      <c r="V8" s="23">
        <f>U8*100/U6</f>
        <v>0.88691796008869184</v>
      </c>
      <c r="W8" s="16">
        <v>30</v>
      </c>
      <c r="X8" s="23">
        <f>W8*100/W6</f>
        <v>1.3805798435342844</v>
      </c>
      <c r="Y8" s="16">
        <v>28</v>
      </c>
      <c r="Z8" s="23">
        <f>Y8*100/Y6</f>
        <v>1.3017201301720129</v>
      </c>
      <c r="AA8" s="16">
        <v>38</v>
      </c>
      <c r="AB8" s="23">
        <f>AA8*100/AA6</f>
        <v>1.8121125417262756</v>
      </c>
      <c r="AC8" s="16">
        <v>23</v>
      </c>
      <c r="AD8" s="23">
        <f>AC8*100/AC6</f>
        <v>1.0337078651685394</v>
      </c>
      <c r="AF8" s="95"/>
      <c r="AH8" s="95"/>
      <c r="AJ8" s="95"/>
      <c r="AL8" s="95"/>
      <c r="AN8" s="95"/>
      <c r="AP8" s="95"/>
      <c r="AR8" s="95"/>
      <c r="AT8" s="95"/>
      <c r="AV8" s="95"/>
      <c r="AX8" s="95"/>
      <c r="AZ8" s="95"/>
      <c r="BB8" s="95"/>
      <c r="BD8" s="95"/>
    </row>
    <row r="9" spans="2:56" ht="25" customHeight="1" x14ac:dyDescent="0.3">
      <c r="B9" s="87" t="s">
        <v>130</v>
      </c>
      <c r="C9" s="22">
        <f>+C6-C7-C8-SUM(C10:C21)</f>
        <v>0</v>
      </c>
      <c r="D9" s="23">
        <f>+D5-D7-D8-SUM(D10:D39)</f>
        <v>0</v>
      </c>
      <c r="E9" s="22">
        <f t="shared" ref="E9" si="2">+E6-E7-E8-SUM(E10:E21)</f>
        <v>0</v>
      </c>
      <c r="F9" s="23">
        <f>+F5-F7-F8-SUM(F10:F39)</f>
        <v>0</v>
      </c>
      <c r="G9" s="16">
        <f>+G6-G7-G8-SUM(G10:G21)</f>
        <v>-662</v>
      </c>
      <c r="H9" s="23">
        <f>+H5-H7-H8-SUM(H10:H39)</f>
        <v>-50.727969348659002</v>
      </c>
      <c r="I9" s="22">
        <f t="shared" ref="I9" si="3">+I6-I7-I8-SUM(I10:I21)</f>
        <v>0</v>
      </c>
      <c r="J9" s="23">
        <f>+J5-J7-J8-SUM(J10:J39)</f>
        <v>0</v>
      </c>
      <c r="K9" s="22">
        <f t="shared" ref="K9" si="4">+K6-K7-K8-SUM(K10:K21)</f>
        <v>0</v>
      </c>
      <c r="L9" s="23">
        <f>+L5-L7-L8-SUM(L10:L39)</f>
        <v>0</v>
      </c>
      <c r="M9" s="22">
        <f t="shared" ref="M9" si="5">+M6-M7-M8-SUM(M10:M21)</f>
        <v>0</v>
      </c>
      <c r="N9" s="23">
        <f>+N5-N7-N8-SUM(N10:N39)</f>
        <v>0</v>
      </c>
      <c r="O9" s="22">
        <f t="shared" ref="O9" si="6">+O6-O7-O8-SUM(O10:O21)</f>
        <v>0</v>
      </c>
      <c r="P9" s="23">
        <f>+P5-P7-P8-SUM(P10:P39)</f>
        <v>0</v>
      </c>
      <c r="Q9" s="22">
        <f t="shared" ref="Q9" si="7">+Q6-Q7-Q8-SUM(Q10:Q21)</f>
        <v>0</v>
      </c>
      <c r="R9" s="23">
        <f>+R5-R7-R8-SUM(R10:R39)</f>
        <v>0</v>
      </c>
      <c r="S9" s="22">
        <f t="shared" ref="S9" si="8">+S6-S7-S8-SUM(S10:S21)</f>
        <v>0</v>
      </c>
      <c r="T9" s="23">
        <f>+T5-T7-T8-SUM(T10:T39)</f>
        <v>0</v>
      </c>
      <c r="U9" s="22">
        <f t="shared" ref="U9" si="9">+U6-U7-U8-SUM(U10:U21)</f>
        <v>0</v>
      </c>
      <c r="V9" s="23">
        <f>+V5-V7-V8-SUM(V10:V39)</f>
        <v>0</v>
      </c>
      <c r="W9" s="22">
        <f t="shared" ref="W9" si="10">+W6-W7-W8-SUM(W10:W21)</f>
        <v>0</v>
      </c>
      <c r="X9" s="23">
        <f>+X5-X7-X8-SUM(X10:X39)</f>
        <v>0</v>
      </c>
      <c r="Y9" s="22">
        <f t="shared" ref="Y9" si="11">+Y6-Y7-Y8-SUM(Y10:Y21)</f>
        <v>0</v>
      </c>
      <c r="Z9" s="23">
        <f>+Z5-Z7-Z8-SUM(Z10:Z39)</f>
        <v>0</v>
      </c>
      <c r="AA9" s="22">
        <f>+AA6-AA7-AA8-SUM(AA10:AA21)</f>
        <v>0</v>
      </c>
      <c r="AB9" s="23">
        <f>+AB5-AB7-AB8-SUM(AB10:AB39)</f>
        <v>0</v>
      </c>
      <c r="AC9" s="22">
        <v>0</v>
      </c>
      <c r="AD9" s="23">
        <f>+AD5-AD7-AD8-SUM(AD10:AD39)</f>
        <v>0</v>
      </c>
      <c r="AF9" s="95"/>
      <c r="AH9" s="95"/>
      <c r="AJ9" s="95"/>
      <c r="AL9" s="95"/>
      <c r="AN9" s="95"/>
      <c r="AP9" s="95"/>
      <c r="AR9" s="95"/>
      <c r="AT9" s="95"/>
      <c r="AV9" s="95"/>
      <c r="AX9" s="95"/>
      <c r="AZ9" s="95"/>
      <c r="BB9" s="95"/>
      <c r="BD9" s="95"/>
    </row>
    <row r="10" spans="2:56" ht="25" customHeight="1" x14ac:dyDescent="0.3">
      <c r="B10" s="87" t="s">
        <v>6</v>
      </c>
      <c r="C10" s="7"/>
      <c r="D10" s="9"/>
      <c r="E10" s="16">
        <v>7</v>
      </c>
      <c r="F10" s="23">
        <f>E10*100/E6</f>
        <v>0.32407407407407407</v>
      </c>
      <c r="G10" s="16">
        <v>3</v>
      </c>
      <c r="H10" s="23">
        <f>G10*100/G6</f>
        <v>0.22988505747126436</v>
      </c>
      <c r="I10" s="25">
        <v>39</v>
      </c>
      <c r="J10" s="24">
        <f>I10*100/I6</f>
        <v>1.9548872180451127</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c r="BB10" s="95"/>
      <c r="BD10" s="95"/>
    </row>
    <row r="11" spans="2:56" ht="25" customHeight="1" x14ac:dyDescent="0.3">
      <c r="B11" s="87" t="s">
        <v>29</v>
      </c>
      <c r="C11" s="25">
        <v>413</v>
      </c>
      <c r="D11" s="24">
        <f>C11*100/C6</f>
        <v>22.580645161290324</v>
      </c>
      <c r="E11" s="25">
        <v>538</v>
      </c>
      <c r="F11" s="24">
        <f>E11*100/E6</f>
        <v>24.907407407407408</v>
      </c>
      <c r="G11" s="25">
        <v>777</v>
      </c>
      <c r="H11" s="24">
        <f>G11*100/G6</f>
        <v>59.540229885057471</v>
      </c>
      <c r="I11" s="25">
        <v>423</v>
      </c>
      <c r="J11" s="24">
        <f>I11*100/I6</f>
        <v>21.203007518796994</v>
      </c>
      <c r="K11" s="25">
        <v>515</v>
      </c>
      <c r="L11" s="24">
        <f>K11*100/K6</f>
        <v>24.879227053140095</v>
      </c>
      <c r="M11" s="7"/>
      <c r="N11" s="8"/>
      <c r="O11" s="7"/>
      <c r="P11" s="8"/>
      <c r="Q11" s="7"/>
      <c r="R11" s="8"/>
      <c r="S11" s="7"/>
      <c r="T11" s="8"/>
      <c r="U11" s="7"/>
      <c r="V11" s="8"/>
      <c r="W11" s="7"/>
      <c r="X11" s="8"/>
      <c r="Y11" s="7"/>
      <c r="Z11" s="8"/>
      <c r="AA11" s="7"/>
      <c r="AB11" s="8"/>
      <c r="AC11" s="7"/>
      <c r="AD11" s="8"/>
      <c r="AF11" s="95"/>
      <c r="AH11" s="95"/>
      <c r="AJ11" s="95"/>
      <c r="AL11" s="95"/>
      <c r="AN11" s="95"/>
      <c r="AP11" s="95"/>
      <c r="AR11" s="95"/>
      <c r="AT11" s="95"/>
      <c r="AV11" s="95"/>
      <c r="AX11" s="95"/>
      <c r="AZ11" s="95"/>
      <c r="BB11" s="95"/>
      <c r="BD11" s="95"/>
    </row>
    <row r="12" spans="2:56" ht="25" customHeight="1" x14ac:dyDescent="0.3">
      <c r="B12" s="87" t="s">
        <v>8</v>
      </c>
      <c r="C12" s="7"/>
      <c r="D12" s="8"/>
      <c r="E12" s="8"/>
      <c r="F12" s="8"/>
      <c r="G12" s="8"/>
      <c r="H12" s="8"/>
      <c r="I12" s="8"/>
      <c r="J12" s="8"/>
      <c r="K12" s="8"/>
      <c r="L12" s="8"/>
      <c r="M12" s="8"/>
      <c r="N12" s="8"/>
      <c r="O12" s="8"/>
      <c r="P12" s="8"/>
      <c r="Q12" s="7"/>
      <c r="R12" s="8"/>
      <c r="S12" s="16">
        <v>38</v>
      </c>
      <c r="T12" s="23">
        <f>S12*100/S6</f>
        <v>1.6608391608391608</v>
      </c>
      <c r="U12" s="16">
        <v>39</v>
      </c>
      <c r="V12" s="23">
        <f>U12*100/U6</f>
        <v>1.729490022172949</v>
      </c>
      <c r="W12" s="16">
        <v>56</v>
      </c>
      <c r="X12" s="23">
        <f>W12*100/W6</f>
        <v>2.5770823745973308</v>
      </c>
      <c r="Y12" s="7"/>
      <c r="Z12" s="8"/>
      <c r="AA12" s="7"/>
      <c r="AB12" s="8"/>
      <c r="AC12" s="7"/>
      <c r="AD12" s="8"/>
      <c r="AF12" s="95"/>
      <c r="AH12" s="95"/>
      <c r="AJ12" s="95"/>
      <c r="AL12" s="95"/>
      <c r="AN12" s="95"/>
      <c r="AP12" s="95"/>
      <c r="AR12" s="95"/>
      <c r="AT12" s="95"/>
      <c r="AV12" s="95"/>
      <c r="AX12" s="95"/>
      <c r="AZ12" s="95"/>
      <c r="BB12" s="95"/>
      <c r="BD12" s="95"/>
    </row>
    <row r="13" spans="2:56" ht="25" customHeight="1" x14ac:dyDescent="0.3">
      <c r="B13" s="87" t="s">
        <v>12</v>
      </c>
      <c r="C13" s="7"/>
      <c r="D13" s="8"/>
      <c r="E13" s="8"/>
      <c r="F13" s="8"/>
      <c r="G13" s="8"/>
      <c r="H13" s="8"/>
      <c r="I13" s="8"/>
      <c r="J13" s="8"/>
      <c r="K13" s="8"/>
      <c r="L13" s="8"/>
      <c r="M13" s="8"/>
      <c r="N13" s="8"/>
      <c r="O13" s="8"/>
      <c r="P13" s="8"/>
      <c r="Q13" s="7"/>
      <c r="R13" s="8"/>
      <c r="S13" s="8"/>
      <c r="T13" s="8"/>
      <c r="U13" s="8"/>
      <c r="V13" s="8"/>
      <c r="W13" s="8"/>
      <c r="X13" s="8"/>
      <c r="Y13" s="7"/>
      <c r="Z13" s="8"/>
      <c r="AA13" s="7"/>
      <c r="AB13" s="8"/>
      <c r="AC13" s="16">
        <v>74</v>
      </c>
      <c r="AD13" s="23">
        <f>AC13*100/AC6</f>
        <v>3.3258426966292136</v>
      </c>
      <c r="AF13" s="95"/>
      <c r="AH13" s="95"/>
      <c r="AJ13" s="95"/>
      <c r="AL13" s="95"/>
      <c r="AN13" s="95"/>
      <c r="AP13" s="95"/>
      <c r="AR13" s="95"/>
      <c r="AT13" s="95"/>
      <c r="AV13" s="95"/>
      <c r="AX13" s="95"/>
      <c r="AZ13" s="95"/>
      <c r="BB13" s="95"/>
      <c r="BD13" s="95"/>
    </row>
    <row r="14" spans="2:56" ht="25" customHeight="1" x14ac:dyDescent="0.3">
      <c r="B14" s="87" t="s">
        <v>54</v>
      </c>
      <c r="C14" s="7"/>
      <c r="D14" s="9"/>
      <c r="E14" s="7"/>
      <c r="F14" s="8"/>
      <c r="G14" s="7"/>
      <c r="H14" s="8"/>
      <c r="I14" s="7"/>
      <c r="J14" s="8"/>
      <c r="K14" s="7"/>
      <c r="L14" s="8"/>
      <c r="M14" s="7"/>
      <c r="N14" s="8"/>
      <c r="O14" s="7"/>
      <c r="P14" s="8"/>
      <c r="Q14" s="7"/>
      <c r="R14" s="8"/>
      <c r="S14" s="7"/>
      <c r="T14" s="8"/>
      <c r="U14" s="7"/>
      <c r="V14" s="8"/>
      <c r="W14" s="7"/>
      <c r="X14" s="8"/>
      <c r="Y14" s="25">
        <v>239</v>
      </c>
      <c r="Z14" s="23">
        <f>Y14*100/Y6</f>
        <v>11.111111111111111</v>
      </c>
      <c r="AA14" s="7"/>
      <c r="AB14" s="8"/>
      <c r="AC14" s="7"/>
      <c r="AD14" s="8"/>
      <c r="AF14" s="95"/>
      <c r="AH14" s="95"/>
      <c r="AJ14" s="95"/>
      <c r="AL14" s="95"/>
      <c r="AN14" s="95"/>
      <c r="AP14" s="95"/>
      <c r="AR14" s="95"/>
      <c r="AT14" s="95"/>
      <c r="AV14" s="95"/>
      <c r="AX14" s="95"/>
      <c r="AZ14" s="95"/>
      <c r="BB14" s="95"/>
      <c r="BD14" s="95"/>
    </row>
    <row r="15" spans="2:56" ht="25" customHeight="1" x14ac:dyDescent="0.3">
      <c r="B15" s="87" t="s">
        <v>15</v>
      </c>
      <c r="C15" s="7"/>
      <c r="D15" s="9"/>
      <c r="E15" s="7"/>
      <c r="F15" s="8"/>
      <c r="G15" s="7"/>
      <c r="H15" s="8"/>
      <c r="I15" s="7"/>
      <c r="J15" s="8"/>
      <c r="K15" s="16">
        <v>23</v>
      </c>
      <c r="L15" s="23">
        <f>K15*100/K6</f>
        <v>1.1111111111111112</v>
      </c>
      <c r="M15" s="16">
        <v>16</v>
      </c>
      <c r="N15" s="23">
        <f>M15*100/M6</f>
        <v>0.7407407407407407</v>
      </c>
      <c r="O15" s="16">
        <v>13</v>
      </c>
      <c r="P15" s="23">
        <f>O15*100/O6</f>
        <v>0.57880676758682104</v>
      </c>
      <c r="Q15" s="16">
        <v>32</v>
      </c>
      <c r="R15" s="23">
        <f>Q15*100/Q6</f>
        <v>1.408450704225352</v>
      </c>
      <c r="S15" s="16">
        <v>9</v>
      </c>
      <c r="T15" s="23">
        <f>S15*100/S6</f>
        <v>0.39335664335664333</v>
      </c>
      <c r="U15" s="16">
        <v>12</v>
      </c>
      <c r="V15" s="23">
        <f>U15*100/U6</f>
        <v>0.53215077605321504</v>
      </c>
      <c r="W15" s="16">
        <v>18</v>
      </c>
      <c r="X15" s="23">
        <f>W15*100/W6</f>
        <v>0.82834790612057063</v>
      </c>
      <c r="Y15" s="16">
        <v>7</v>
      </c>
      <c r="Z15" s="23">
        <f>Y15*100/Y6</f>
        <v>0.32543003254300323</v>
      </c>
      <c r="AA15" s="16">
        <v>33</v>
      </c>
      <c r="AB15" s="23">
        <f>AA15*100/AA6</f>
        <v>1.5736766809728182</v>
      </c>
      <c r="AC15" s="16">
        <v>6</v>
      </c>
      <c r="AD15" s="23">
        <f>AC15*100/AC6</f>
        <v>0.2696629213483146</v>
      </c>
      <c r="AF15" s="95"/>
      <c r="AH15" s="95"/>
      <c r="AJ15" s="95"/>
      <c r="AL15" s="95"/>
      <c r="AN15" s="95"/>
      <c r="AP15" s="95"/>
      <c r="AR15" s="95"/>
      <c r="AT15" s="95"/>
      <c r="AV15" s="95"/>
      <c r="AX15" s="95"/>
      <c r="AZ15" s="95"/>
      <c r="BB15" s="95"/>
      <c r="BD15" s="95"/>
    </row>
    <row r="16" spans="2:56" ht="25" customHeight="1" x14ac:dyDescent="0.3">
      <c r="B16" s="87" t="s">
        <v>19</v>
      </c>
      <c r="C16" s="16">
        <v>1234</v>
      </c>
      <c r="D16" s="23">
        <f>C16*100/C6</f>
        <v>67.468562055768174</v>
      </c>
      <c r="E16" s="16">
        <v>1419</v>
      </c>
      <c r="F16" s="23">
        <f>E16*100/E6</f>
        <v>65.694444444444443</v>
      </c>
      <c r="G16" s="16">
        <v>1013</v>
      </c>
      <c r="H16" s="23">
        <f>G16*100/G6</f>
        <v>77.624521072796938</v>
      </c>
      <c r="I16" s="16">
        <v>1357</v>
      </c>
      <c r="J16" s="23">
        <f>I16*100/I6</f>
        <v>68.02005012531329</v>
      </c>
      <c r="K16" s="16">
        <v>1456</v>
      </c>
      <c r="L16" s="23">
        <f>K16*100/K6</f>
        <v>70.338164251207729</v>
      </c>
      <c r="M16" s="16">
        <v>1226</v>
      </c>
      <c r="N16" s="23">
        <f>M16*100/M6</f>
        <v>56.75925925925926</v>
      </c>
      <c r="O16" s="16">
        <v>1345</v>
      </c>
      <c r="P16" s="23">
        <f>O16*100/O6</f>
        <v>59.884238646482636</v>
      </c>
      <c r="Q16" s="16">
        <v>1322</v>
      </c>
      <c r="R16" s="23">
        <f>Q16*100/Q6</f>
        <v>58.186619718309856</v>
      </c>
      <c r="S16" s="16">
        <v>1197</v>
      </c>
      <c r="T16" s="23">
        <f>S16*100/S6</f>
        <v>52.316433566433567</v>
      </c>
      <c r="U16" s="16">
        <v>1123</v>
      </c>
      <c r="V16" s="23">
        <f>U16*100/U6</f>
        <v>49.800443458980041</v>
      </c>
      <c r="W16" s="16">
        <v>938</v>
      </c>
      <c r="X16" s="23">
        <f>W16*100/W6</f>
        <v>43.166129774505293</v>
      </c>
      <c r="Y16" s="16">
        <v>536</v>
      </c>
      <c r="Z16" s="23">
        <f>Y16*100/Y6</f>
        <v>24.918642491864251</v>
      </c>
      <c r="AA16" s="7"/>
      <c r="AB16" s="8"/>
      <c r="AC16" s="7"/>
      <c r="AD16" s="8"/>
      <c r="AF16" s="95"/>
      <c r="AH16" s="95"/>
      <c r="AJ16" s="95"/>
      <c r="AL16" s="95"/>
      <c r="AN16" s="95"/>
      <c r="AP16" s="95"/>
      <c r="AR16" s="95"/>
      <c r="AT16" s="95"/>
      <c r="AV16" s="95"/>
      <c r="AX16" s="95"/>
      <c r="AZ16" s="95"/>
      <c r="BB16" s="95"/>
      <c r="BD16" s="95"/>
    </row>
    <row r="17" spans="2:56" ht="25" customHeight="1" x14ac:dyDescent="0.3">
      <c r="B17" s="87" t="s">
        <v>55</v>
      </c>
      <c r="C17" s="7"/>
      <c r="D17" s="8"/>
      <c r="E17" s="7"/>
      <c r="F17" s="8"/>
      <c r="G17" s="7"/>
      <c r="H17" s="8"/>
      <c r="I17" s="7"/>
      <c r="J17" s="8"/>
      <c r="K17" s="7"/>
      <c r="L17" s="8"/>
      <c r="M17" s="7"/>
      <c r="N17" s="8"/>
      <c r="O17" s="7"/>
      <c r="P17" s="8"/>
      <c r="Q17" s="7"/>
      <c r="R17" s="8"/>
      <c r="S17" s="7"/>
      <c r="T17" s="8"/>
      <c r="U17" s="20"/>
      <c r="V17" s="21"/>
      <c r="W17" s="20"/>
      <c r="X17" s="21"/>
      <c r="Y17" s="20"/>
      <c r="Z17" s="21"/>
      <c r="AA17" s="16">
        <v>872</v>
      </c>
      <c r="AB17" s="24">
        <f>AA17*100/AA6</f>
        <v>41.58321411540296</v>
      </c>
      <c r="AC17" s="16">
        <v>883</v>
      </c>
      <c r="AD17" s="24">
        <f>AC17*100/AC6</f>
        <v>39.685393258426963</v>
      </c>
      <c r="AF17" s="95"/>
      <c r="AH17" s="95"/>
      <c r="AJ17" s="95"/>
      <c r="AL17" s="95"/>
      <c r="AN17" s="95"/>
      <c r="AP17" s="95"/>
      <c r="AR17" s="95"/>
      <c r="AT17" s="95"/>
      <c r="AV17" s="95"/>
      <c r="AX17" s="95"/>
      <c r="AZ17" s="95"/>
      <c r="BB17" s="95"/>
      <c r="BD17" s="95"/>
    </row>
    <row r="18" spans="2:56" ht="25" customHeight="1" x14ac:dyDescent="0.3">
      <c r="B18" s="87" t="s">
        <v>20</v>
      </c>
      <c r="C18" s="25">
        <v>154</v>
      </c>
      <c r="D18" s="24">
        <f>C18*100/C6</f>
        <v>8.4199015855658832</v>
      </c>
      <c r="E18" s="16">
        <v>158</v>
      </c>
      <c r="F18" s="23">
        <f>E18*100/E6</f>
        <v>7.3148148148148149</v>
      </c>
      <c r="G18" s="16">
        <v>114</v>
      </c>
      <c r="H18" s="23">
        <f>G18*100/G6</f>
        <v>8.7356321839080469</v>
      </c>
      <c r="I18" s="16">
        <v>117</v>
      </c>
      <c r="J18" s="23">
        <f>I18*100/I6</f>
        <v>5.8646616541353387</v>
      </c>
      <c r="K18" s="7"/>
      <c r="L18" s="8"/>
      <c r="M18" s="16">
        <v>874</v>
      </c>
      <c r="N18" s="23">
        <f>M18*100/M6</f>
        <v>40.462962962962962</v>
      </c>
      <c r="O18" s="16">
        <v>821</v>
      </c>
      <c r="P18" s="23">
        <f>O18*100/O6</f>
        <v>36.553873552983084</v>
      </c>
      <c r="Q18" s="7"/>
      <c r="R18" s="8"/>
      <c r="S18" s="16">
        <v>997</v>
      </c>
      <c r="T18" s="23">
        <f>S18*100/S6</f>
        <v>43.575174825174827</v>
      </c>
      <c r="U18" s="16">
        <v>1044</v>
      </c>
      <c r="V18" s="23">
        <f>U18*100/U6</f>
        <v>46.297117516629712</v>
      </c>
      <c r="W18" s="16">
        <v>1113</v>
      </c>
      <c r="X18" s="23">
        <f>W18*100/W6</f>
        <v>51.219512195121951</v>
      </c>
      <c r="Y18" s="16">
        <v>1314</v>
      </c>
      <c r="Z18" s="23">
        <f>Y18*100/Y6</f>
        <v>61.087866108786613</v>
      </c>
      <c r="AA18" s="16">
        <v>1132</v>
      </c>
      <c r="AB18" s="23">
        <f>AA18*100/AA6</f>
        <v>53.98187887458274</v>
      </c>
      <c r="AC18" s="16">
        <v>1228</v>
      </c>
      <c r="AD18" s="23">
        <f>AC18*100/AC6</f>
        <v>55.19101123595506</v>
      </c>
      <c r="AF18" s="95"/>
      <c r="AH18" s="95"/>
      <c r="AJ18" s="95"/>
      <c r="AL18" s="95"/>
      <c r="AN18" s="95"/>
      <c r="AP18" s="95"/>
      <c r="AR18" s="95"/>
      <c r="AT18" s="95"/>
      <c r="AV18" s="95"/>
      <c r="AX18" s="95"/>
      <c r="AZ18" s="95"/>
      <c r="BB18" s="95"/>
      <c r="BD18" s="95"/>
    </row>
    <row r="19" spans="2:56" ht="25" customHeight="1" x14ac:dyDescent="0.3">
      <c r="B19" s="87" t="s">
        <v>52</v>
      </c>
      <c r="C19" s="7"/>
      <c r="D19" s="8"/>
      <c r="E19" s="7"/>
      <c r="F19" s="8"/>
      <c r="G19" s="7"/>
      <c r="H19" s="8"/>
      <c r="I19" s="7"/>
      <c r="J19" s="8"/>
      <c r="K19" s="7"/>
      <c r="L19" s="8"/>
      <c r="M19" s="7"/>
      <c r="N19" s="8"/>
      <c r="O19" s="7"/>
      <c r="P19" s="8"/>
      <c r="Q19" s="16">
        <v>816</v>
      </c>
      <c r="R19" s="23">
        <f>Q19*100/Q6</f>
        <v>35.91549295774648</v>
      </c>
      <c r="S19" s="7"/>
      <c r="T19" s="8"/>
      <c r="U19" s="8"/>
      <c r="V19" s="8"/>
      <c r="W19" s="7"/>
      <c r="X19" s="8"/>
      <c r="Y19" s="7"/>
      <c r="Z19" s="8"/>
      <c r="AA19" s="7"/>
      <c r="AB19" s="8"/>
      <c r="AC19" s="7"/>
      <c r="AD19" s="8"/>
      <c r="AF19" s="95"/>
      <c r="AH19" s="95"/>
      <c r="AJ19" s="95"/>
      <c r="AL19" s="95"/>
      <c r="AN19" s="95"/>
      <c r="AP19" s="95"/>
      <c r="AR19" s="95"/>
      <c r="AT19" s="95"/>
      <c r="AV19" s="95"/>
      <c r="AX19" s="95"/>
      <c r="AZ19" s="95"/>
      <c r="BB19" s="95"/>
      <c r="BD19" s="95"/>
    </row>
    <row r="20" spans="2:56" ht="25" customHeight="1" x14ac:dyDescent="0.3">
      <c r="B20" s="87" t="s">
        <v>22</v>
      </c>
      <c r="C20" s="7"/>
      <c r="D20" s="8"/>
      <c r="E20" s="7"/>
      <c r="F20" s="8"/>
      <c r="G20" s="7"/>
      <c r="H20" s="8"/>
      <c r="I20" s="7"/>
      <c r="J20" s="8"/>
      <c r="K20" s="7"/>
      <c r="L20" s="8"/>
      <c r="M20" s="7"/>
      <c r="N20" s="8"/>
      <c r="O20" s="7"/>
      <c r="P20" s="8"/>
      <c r="Q20" s="7"/>
      <c r="R20" s="8"/>
      <c r="S20" s="7"/>
      <c r="T20" s="8"/>
      <c r="U20" s="8"/>
      <c r="V20" s="8"/>
      <c r="W20" s="7"/>
      <c r="X20" s="8"/>
      <c r="Y20" s="16">
        <v>12</v>
      </c>
      <c r="Z20" s="23">
        <f>Y20*100/Y6</f>
        <v>0.55788005578800559</v>
      </c>
      <c r="AA20" s="7"/>
      <c r="AB20" s="8"/>
      <c r="AC20" s="7"/>
      <c r="AD20" s="8"/>
      <c r="AF20" s="95"/>
      <c r="AH20" s="95"/>
      <c r="AJ20" s="95"/>
      <c r="AL20" s="95"/>
      <c r="AN20" s="95"/>
      <c r="AP20" s="95"/>
      <c r="AR20" s="95"/>
      <c r="AT20" s="95"/>
      <c r="AV20" s="95"/>
      <c r="AX20" s="95"/>
      <c r="AZ20" s="95"/>
      <c r="BB20" s="95"/>
      <c r="BD20" s="95"/>
    </row>
    <row r="21" spans="2:56" ht="25" customHeight="1" x14ac:dyDescent="0.3">
      <c r="B21" s="6" t="s">
        <v>24</v>
      </c>
      <c r="C21" s="7"/>
      <c r="D21" s="8"/>
      <c r="E21" s="7"/>
      <c r="F21" s="8"/>
      <c r="G21" s="7"/>
      <c r="H21" s="8"/>
      <c r="I21" s="8"/>
      <c r="J21" s="8"/>
      <c r="K21" s="7"/>
      <c r="L21" s="8"/>
      <c r="M21" s="7"/>
      <c r="N21" s="8"/>
      <c r="O21" s="16">
        <v>8</v>
      </c>
      <c r="P21" s="23">
        <f>O21*100/O6</f>
        <v>0.3561887800534283</v>
      </c>
      <c r="Q21" s="25">
        <v>25</v>
      </c>
      <c r="R21" s="24">
        <f>Q21*100/Q6</f>
        <v>1.1003521126760563</v>
      </c>
      <c r="S21" s="8"/>
      <c r="T21" s="8"/>
      <c r="U21" s="7"/>
      <c r="V21" s="8"/>
      <c r="W21" s="8"/>
      <c r="X21" s="8"/>
      <c r="Y21" s="7"/>
      <c r="Z21" s="8"/>
      <c r="AA21" s="8"/>
      <c r="AB21" s="8"/>
      <c r="AC21" s="8"/>
      <c r="AD21" s="8"/>
      <c r="AF21" s="95"/>
      <c r="AH21" s="95"/>
      <c r="AJ21" s="95"/>
      <c r="AL21" s="95"/>
      <c r="AN21" s="95"/>
      <c r="AP21" s="95"/>
      <c r="AR21" s="95"/>
      <c r="AT21" s="95"/>
      <c r="AV21" s="95"/>
      <c r="AX21" s="95"/>
      <c r="AZ21" s="95"/>
      <c r="BB21" s="95"/>
      <c r="BD21" s="95"/>
    </row>
    <row r="22" spans="2:56" ht="3.75" customHeight="1" x14ac:dyDescent="0.3">
      <c r="B22" s="13"/>
      <c r="C22" s="14"/>
      <c r="D22" s="14"/>
      <c r="E22" s="14"/>
      <c r="F22" s="14"/>
      <c r="G22" s="17"/>
      <c r="H22" s="14"/>
      <c r="I22" s="14"/>
      <c r="J22" s="14"/>
      <c r="K22" s="14"/>
      <c r="L22" s="14"/>
      <c r="M22" s="14"/>
      <c r="N22" s="14"/>
      <c r="O22" s="14"/>
      <c r="P22" s="14"/>
      <c r="Q22" s="14"/>
      <c r="R22" s="14"/>
      <c r="S22" s="14"/>
      <c r="T22" s="14"/>
      <c r="U22" s="14"/>
      <c r="V22" s="14"/>
      <c r="W22" s="14"/>
      <c r="X22" s="14"/>
      <c r="Y22" s="14"/>
      <c r="Z22" s="14"/>
      <c r="AA22" s="14"/>
      <c r="AB22" s="14"/>
      <c r="AC22" s="14"/>
      <c r="AD22" s="14"/>
      <c r="AF22" s="95"/>
    </row>
    <row r="23" spans="2:56" x14ac:dyDescent="0.3">
      <c r="B23" s="6" t="s">
        <v>439</v>
      </c>
      <c r="C23" s="19"/>
      <c r="D23" s="5"/>
      <c r="E23" s="4"/>
      <c r="F23" s="5"/>
      <c r="G23" s="18"/>
      <c r="H23" s="5"/>
      <c r="I23" s="4"/>
      <c r="J23" s="5"/>
      <c r="K23" s="4"/>
      <c r="L23" s="5"/>
      <c r="M23" s="4"/>
      <c r="N23" s="5"/>
      <c r="O23" s="4"/>
      <c r="P23" s="5"/>
      <c r="Q23" s="4"/>
      <c r="R23" s="5"/>
      <c r="S23" s="4"/>
      <c r="T23" s="5"/>
      <c r="U23" s="4"/>
      <c r="V23" s="5"/>
      <c r="W23" s="4"/>
      <c r="X23" s="5"/>
      <c r="Y23" s="4"/>
      <c r="Z23" s="5"/>
    </row>
    <row r="24" spans="2:56" ht="3" customHeight="1" x14ac:dyDescent="0.3">
      <c r="C24" s="19"/>
    </row>
    <row r="25" spans="2:56" ht="9" customHeight="1" x14ac:dyDescent="0.3">
      <c r="B25" s="4" t="s">
        <v>145</v>
      </c>
    </row>
    <row r="27" spans="2:56" x14ac:dyDescent="0.3">
      <c r="C27" s="93"/>
      <c r="D27" s="94"/>
      <c r="E27" s="93"/>
      <c r="F27" s="94"/>
      <c r="G27" s="93"/>
      <c r="H27" s="94"/>
      <c r="I27" s="93"/>
      <c r="J27" s="94"/>
      <c r="K27" s="93"/>
      <c r="L27" s="94"/>
      <c r="M27" s="93"/>
      <c r="N27" s="94"/>
      <c r="O27" s="93"/>
      <c r="P27" s="94"/>
      <c r="Q27" s="93"/>
      <c r="R27" s="94"/>
      <c r="S27" s="93"/>
      <c r="T27" s="94"/>
      <c r="U27" s="93"/>
      <c r="V27" s="94"/>
      <c r="W27" s="93"/>
      <c r="X27" s="94"/>
      <c r="Y27" s="93"/>
      <c r="Z27" s="94"/>
      <c r="AA27" s="93"/>
      <c r="AB27" s="94"/>
      <c r="AC27" s="93"/>
      <c r="AD27" s="94"/>
    </row>
    <row r="28" spans="2:56" x14ac:dyDescent="0.3">
      <c r="C28" s="19"/>
      <c r="E28" s="19"/>
      <c r="G28" s="19"/>
      <c r="I28" s="19"/>
      <c r="K28" s="19"/>
      <c r="M28" s="19"/>
      <c r="O28" s="19"/>
      <c r="Q28" s="19"/>
      <c r="S28" s="19"/>
      <c r="U28" s="19"/>
      <c r="W28" s="19"/>
      <c r="Y28" s="19"/>
      <c r="AA28" s="19"/>
      <c r="AC28" s="19"/>
    </row>
    <row r="29" spans="2:56" x14ac:dyDescent="0.3">
      <c r="C29" s="19"/>
      <c r="E29" s="19"/>
      <c r="G29" s="19"/>
      <c r="I29" s="19"/>
      <c r="K29" s="19"/>
      <c r="M29" s="19"/>
      <c r="O29" s="19"/>
      <c r="Q29" s="19"/>
      <c r="S29" s="19"/>
      <c r="U29" s="19"/>
      <c r="W29" s="19"/>
      <c r="Y29" s="19"/>
      <c r="AA29" s="19"/>
      <c r="AC29" s="19"/>
    </row>
  </sheetData>
  <mergeCells count="30">
    <mergeCell ref="B1:AD1"/>
    <mergeCell ref="AC2:AD2"/>
    <mergeCell ref="M2:N2"/>
    <mergeCell ref="O2:P2"/>
    <mergeCell ref="Q2:R2"/>
    <mergeCell ref="S2:T2"/>
    <mergeCell ref="C2:D2"/>
    <mergeCell ref="E2:F2"/>
    <mergeCell ref="G2:H2"/>
    <mergeCell ref="I2:J2"/>
    <mergeCell ref="K2:L2"/>
    <mergeCell ref="AA2:AB2"/>
    <mergeCell ref="K3:L3"/>
    <mergeCell ref="M3:N3"/>
    <mergeCell ref="O3:P3"/>
    <mergeCell ref="Q3:R3"/>
    <mergeCell ref="S3:T3"/>
    <mergeCell ref="B3:B4"/>
    <mergeCell ref="C3:D3"/>
    <mergeCell ref="E3:F3"/>
    <mergeCell ref="G3:H3"/>
    <mergeCell ref="I3:J3"/>
    <mergeCell ref="AC3:AD3"/>
    <mergeCell ref="Y3:Z3"/>
    <mergeCell ref="U2:V2"/>
    <mergeCell ref="W2:X2"/>
    <mergeCell ref="Y2:Z2"/>
    <mergeCell ref="U3:V3"/>
    <mergeCell ref="W3:X3"/>
    <mergeCell ref="AA3:AB3"/>
  </mergeCells>
  <conditionalFormatting sqref="C23">
    <cfRule type="cellIs" dxfId="1141" priority="28" operator="lessThan">
      <formula>0</formula>
    </cfRule>
  </conditionalFormatting>
  <conditionalFormatting sqref="C24">
    <cfRule type="cellIs" dxfId="1140" priority="27" operator="greaterThan">
      <formula>0</formula>
    </cfRule>
  </conditionalFormatting>
  <conditionalFormatting sqref="C28">
    <cfRule type="cellIs" dxfId="1139" priority="30" operator="lessThan">
      <formula>0</formula>
    </cfRule>
  </conditionalFormatting>
  <conditionalFormatting sqref="C29">
    <cfRule type="cellIs" dxfId="1138" priority="29" operator="greaterThan">
      <formula>0</formula>
    </cfRule>
  </conditionalFormatting>
  <conditionalFormatting sqref="E28">
    <cfRule type="cellIs" dxfId="1137" priority="26" operator="lessThan">
      <formula>0</formula>
    </cfRule>
  </conditionalFormatting>
  <conditionalFormatting sqref="E29">
    <cfRule type="cellIs" dxfId="1136" priority="25" operator="greaterThan">
      <formula>0</formula>
    </cfRule>
  </conditionalFormatting>
  <conditionalFormatting sqref="G28">
    <cfRule type="cellIs" dxfId="1135" priority="24" operator="lessThan">
      <formula>0</formula>
    </cfRule>
  </conditionalFormatting>
  <conditionalFormatting sqref="G29">
    <cfRule type="cellIs" dxfId="1134" priority="23" operator="greaterThan">
      <formula>0</formula>
    </cfRule>
  </conditionalFormatting>
  <conditionalFormatting sqref="I28">
    <cfRule type="cellIs" dxfId="1133" priority="22" operator="lessThan">
      <formula>0</formula>
    </cfRule>
  </conditionalFormatting>
  <conditionalFormatting sqref="I29">
    <cfRule type="cellIs" dxfId="1132" priority="21" operator="greaterThan">
      <formula>0</formula>
    </cfRule>
  </conditionalFormatting>
  <conditionalFormatting sqref="K28">
    <cfRule type="cellIs" dxfId="1131" priority="20" operator="lessThan">
      <formula>0</formula>
    </cfRule>
  </conditionalFormatting>
  <conditionalFormatting sqref="K29">
    <cfRule type="cellIs" dxfId="1130" priority="19" operator="greaterThan">
      <formula>0</formula>
    </cfRule>
  </conditionalFormatting>
  <conditionalFormatting sqref="M28">
    <cfRule type="cellIs" dxfId="1129" priority="18" operator="lessThan">
      <formula>0</formula>
    </cfRule>
  </conditionalFormatting>
  <conditionalFormatting sqref="M29">
    <cfRule type="cellIs" dxfId="1128" priority="17" operator="greaterThan">
      <formula>0</formula>
    </cfRule>
  </conditionalFormatting>
  <conditionalFormatting sqref="O28">
    <cfRule type="cellIs" dxfId="1127" priority="16" operator="lessThan">
      <formula>0</formula>
    </cfRule>
  </conditionalFormatting>
  <conditionalFormatting sqref="O29">
    <cfRule type="cellIs" dxfId="1126" priority="15" operator="greaterThan">
      <formula>0</formula>
    </cfRule>
  </conditionalFormatting>
  <conditionalFormatting sqref="Q28">
    <cfRule type="cellIs" dxfId="1125" priority="14" operator="lessThan">
      <formula>0</formula>
    </cfRule>
  </conditionalFormatting>
  <conditionalFormatting sqref="Q29">
    <cfRule type="cellIs" dxfId="1124" priority="13" operator="greaterThan">
      <formula>0</formula>
    </cfRule>
  </conditionalFormatting>
  <conditionalFormatting sqref="S28">
    <cfRule type="cellIs" dxfId="1123" priority="12" operator="lessThan">
      <formula>0</formula>
    </cfRule>
  </conditionalFormatting>
  <conditionalFormatting sqref="S29">
    <cfRule type="cellIs" dxfId="1122" priority="11" operator="greaterThan">
      <formula>0</formula>
    </cfRule>
  </conditionalFormatting>
  <conditionalFormatting sqref="U28">
    <cfRule type="cellIs" dxfId="1121" priority="10" operator="lessThan">
      <formula>0</formula>
    </cfRule>
  </conditionalFormatting>
  <conditionalFormatting sqref="U29">
    <cfRule type="cellIs" dxfId="1120" priority="9" operator="greaterThan">
      <formula>0</formula>
    </cfRule>
  </conditionalFormatting>
  <conditionalFormatting sqref="W28">
    <cfRule type="cellIs" dxfId="1119" priority="8" operator="lessThan">
      <formula>0</formula>
    </cfRule>
  </conditionalFormatting>
  <conditionalFormatting sqref="W29">
    <cfRule type="cellIs" dxfId="1118" priority="7" operator="greaterThan">
      <formula>0</formula>
    </cfRule>
  </conditionalFormatting>
  <conditionalFormatting sqref="Y28">
    <cfRule type="cellIs" dxfId="1117" priority="6" operator="lessThan">
      <formula>0</formula>
    </cfRule>
  </conditionalFormatting>
  <conditionalFormatting sqref="Y29">
    <cfRule type="cellIs" dxfId="1116" priority="5" operator="greaterThan">
      <formula>0</formula>
    </cfRule>
  </conditionalFormatting>
  <conditionalFormatting sqref="AA28">
    <cfRule type="cellIs" dxfId="1115" priority="2" operator="lessThan">
      <formula>0</formula>
    </cfRule>
  </conditionalFormatting>
  <conditionalFormatting sqref="AA29">
    <cfRule type="cellIs" dxfId="1114" priority="1" operator="greaterThan">
      <formula>0</formula>
    </cfRule>
  </conditionalFormatting>
  <conditionalFormatting sqref="AC28">
    <cfRule type="cellIs" dxfId="1113" priority="4" operator="lessThan">
      <formula>0</formula>
    </cfRule>
  </conditionalFormatting>
  <conditionalFormatting sqref="AC29">
    <cfRule type="cellIs" dxfId="1112" priority="3" operator="greaterThan">
      <formula>0</formula>
    </cfRule>
  </conditionalFormatting>
  <hyperlinks>
    <hyperlink ref="AF3" location="ÍNDICE!A1" display="(Voltar ao Índice)" xr:uid="{18B61DFF-FCDD-4C3E-BB38-475478D0F941}"/>
  </hyperlinks>
  <printOptions horizontalCentered="1"/>
  <pageMargins left="0.47244094488188981" right="0.47244094488188981" top="0.6692913385826772" bottom="0.6692913385826772" header="0" footer="0"/>
  <pageSetup paperSize="9" scale="50" fitToHeight="3" orientation="landscape" verticalDpi="0" r:id="rId1"/>
  <ignoredErrors>
    <ignoredError sqref="D9:F9 G9:AA9"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CBC7F-4959-453B-A463-F54079626060}">
  <sheetPr>
    <pageSetUpPr fitToPage="1"/>
  </sheetPr>
  <dimension ref="B1:AP86"/>
  <sheetViews>
    <sheetView showGridLines="0" zoomScaleNormal="100" workbookViewId="0">
      <selection activeCell="B1" sqref="B1:P1"/>
    </sheetView>
  </sheetViews>
  <sheetFormatPr defaultColWidth="9.1796875" defaultRowHeight="14"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42" ht="30" customHeight="1" x14ac:dyDescent="0.3">
      <c r="B1" s="115" t="s">
        <v>341</v>
      </c>
      <c r="C1" s="115"/>
      <c r="D1" s="115"/>
      <c r="E1" s="115"/>
      <c r="F1" s="115"/>
      <c r="G1" s="115"/>
      <c r="H1" s="115"/>
      <c r="I1" s="115"/>
      <c r="J1" s="115"/>
      <c r="K1" s="115"/>
      <c r="L1" s="115"/>
      <c r="M1" s="115"/>
      <c r="N1" s="115"/>
      <c r="O1" s="115"/>
      <c r="P1" s="115"/>
    </row>
    <row r="2" spans="2:42" ht="30" customHeight="1" x14ac:dyDescent="0.3">
      <c r="B2" s="115" t="s">
        <v>418</v>
      </c>
      <c r="C2" s="115"/>
      <c r="D2" s="115"/>
      <c r="E2" s="115"/>
      <c r="F2" s="115"/>
      <c r="G2" s="115"/>
      <c r="H2" s="115"/>
      <c r="I2" s="115"/>
      <c r="J2" s="115"/>
      <c r="K2" s="115"/>
      <c r="L2" s="115"/>
      <c r="M2" s="115"/>
      <c r="N2" s="115"/>
      <c r="O2" s="115"/>
      <c r="P2" s="115"/>
    </row>
    <row r="3" spans="2:42"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42" ht="15" customHeight="1" x14ac:dyDescent="0.3">
      <c r="B4" s="127" t="s">
        <v>0</v>
      </c>
      <c r="C4" s="135">
        <v>44911</v>
      </c>
      <c r="D4" s="128"/>
      <c r="E4" s="119">
        <v>44843</v>
      </c>
      <c r="F4" s="118"/>
      <c r="G4" s="137">
        <v>44845</v>
      </c>
      <c r="H4" s="127"/>
      <c r="I4" s="135">
        <v>44833</v>
      </c>
      <c r="J4" s="128"/>
      <c r="K4" s="135">
        <v>44835</v>
      </c>
      <c r="L4" s="128"/>
      <c r="M4" s="123">
        <v>44830</v>
      </c>
      <c r="N4" s="143"/>
      <c r="O4" s="123">
        <v>45942</v>
      </c>
      <c r="P4" s="143"/>
    </row>
    <row r="5" spans="2:42" x14ac:dyDescent="0.3">
      <c r="B5" s="128"/>
      <c r="C5" s="68" t="s">
        <v>4</v>
      </c>
      <c r="D5" s="72" t="s">
        <v>5</v>
      </c>
      <c r="E5" s="72" t="s">
        <v>4</v>
      </c>
      <c r="F5" s="72" t="s">
        <v>5</v>
      </c>
      <c r="G5" s="72" t="s">
        <v>4</v>
      </c>
      <c r="H5" s="71" t="s">
        <v>5</v>
      </c>
      <c r="I5" s="68" t="s">
        <v>4</v>
      </c>
      <c r="J5" s="71" t="s">
        <v>5</v>
      </c>
      <c r="K5" s="68" t="s">
        <v>4</v>
      </c>
      <c r="L5" s="71" t="s">
        <v>5</v>
      </c>
      <c r="M5" s="75" t="s">
        <v>4</v>
      </c>
      <c r="N5" s="75" t="s">
        <v>5</v>
      </c>
      <c r="O5" s="75" t="s">
        <v>4</v>
      </c>
      <c r="P5" s="75" t="s">
        <v>5</v>
      </c>
    </row>
    <row r="6" spans="2:42" ht="25" customHeight="1" x14ac:dyDescent="0.3">
      <c r="B6" s="6" t="s">
        <v>1</v>
      </c>
      <c r="C6" s="16">
        <v>237</v>
      </c>
      <c r="D6" s="23">
        <v>100</v>
      </c>
      <c r="E6" s="22">
        <v>244</v>
      </c>
      <c r="F6" s="23">
        <v>100</v>
      </c>
      <c r="G6" s="16">
        <v>243</v>
      </c>
      <c r="H6" s="23">
        <v>100</v>
      </c>
      <c r="I6" s="22">
        <v>252</v>
      </c>
      <c r="J6" s="23">
        <v>100</v>
      </c>
      <c r="K6" s="22">
        <v>237</v>
      </c>
      <c r="L6" s="23">
        <v>100</v>
      </c>
      <c r="M6" s="22">
        <v>193</v>
      </c>
      <c r="N6" s="23">
        <v>100</v>
      </c>
      <c r="O6" s="22">
        <v>197</v>
      </c>
      <c r="P6" s="23">
        <v>100</v>
      </c>
      <c r="R6" s="95"/>
      <c r="T6" s="95"/>
      <c r="V6" s="95"/>
      <c r="X6" s="95"/>
      <c r="Z6" s="95"/>
      <c r="AB6" s="95"/>
      <c r="AD6" s="95"/>
      <c r="AF6" s="95"/>
      <c r="AH6" s="95"/>
      <c r="AJ6" s="95"/>
      <c r="AL6" s="95"/>
      <c r="AN6" s="95"/>
      <c r="AP6" s="95"/>
    </row>
    <row r="7" spans="2:42" ht="25" customHeight="1" x14ac:dyDescent="0.3">
      <c r="B7" s="87" t="s">
        <v>28</v>
      </c>
      <c r="C7" s="16">
        <v>164</v>
      </c>
      <c r="D7" s="23">
        <f>C7*100/C6</f>
        <v>69.198312236286924</v>
      </c>
      <c r="E7" s="22">
        <v>170</v>
      </c>
      <c r="F7" s="23">
        <f>E7*100/E6</f>
        <v>69.672131147540981</v>
      </c>
      <c r="G7" s="16">
        <v>154</v>
      </c>
      <c r="H7" s="23">
        <f>G7*100/G6</f>
        <v>63.374485596707821</v>
      </c>
      <c r="I7" s="22">
        <v>157</v>
      </c>
      <c r="J7" s="23">
        <f>I7*100/I6</f>
        <v>62.301587301587304</v>
      </c>
      <c r="K7" s="22">
        <v>168</v>
      </c>
      <c r="L7" s="23">
        <f>K7*100/K6</f>
        <v>70.886075949367083</v>
      </c>
      <c r="M7" s="22">
        <v>128</v>
      </c>
      <c r="N7" s="23">
        <f>M7*100/M6</f>
        <v>66.321243523316056</v>
      </c>
      <c r="O7" s="22">
        <v>136</v>
      </c>
      <c r="P7" s="23">
        <f>O7*100/O6</f>
        <v>69.035532994923855</v>
      </c>
      <c r="R7" s="95"/>
      <c r="T7" s="95"/>
      <c r="V7" s="95"/>
      <c r="X7" s="95"/>
      <c r="Z7" s="95"/>
      <c r="AB7" s="95"/>
      <c r="AD7" s="95"/>
      <c r="AF7" s="95"/>
      <c r="AH7" s="95"/>
      <c r="AJ7" s="95"/>
      <c r="AL7" s="95"/>
      <c r="AN7" s="95"/>
      <c r="AP7" s="95"/>
    </row>
    <row r="8" spans="2:42" ht="25" customHeight="1" x14ac:dyDescent="0.3">
      <c r="B8" s="87" t="s">
        <v>2</v>
      </c>
      <c r="C8" s="16">
        <v>1</v>
      </c>
      <c r="D8" s="23">
        <f>C8*100/C7</f>
        <v>0.6097560975609756</v>
      </c>
      <c r="E8" s="22">
        <v>3</v>
      </c>
      <c r="F8" s="23">
        <f>E8*100/E7</f>
        <v>1.7647058823529411</v>
      </c>
      <c r="G8" s="22">
        <v>0</v>
      </c>
      <c r="H8" s="23">
        <f>G8*100/G7</f>
        <v>0</v>
      </c>
      <c r="I8" s="22">
        <v>0</v>
      </c>
      <c r="J8" s="23">
        <f>I8*100/I7</f>
        <v>0</v>
      </c>
      <c r="K8" s="22">
        <v>0</v>
      </c>
      <c r="L8" s="23">
        <f>K8*100/K7</f>
        <v>0</v>
      </c>
      <c r="M8" s="22">
        <v>1</v>
      </c>
      <c r="N8" s="23">
        <f>M8*100/M7</f>
        <v>0.78125</v>
      </c>
      <c r="O8" s="22">
        <v>1</v>
      </c>
      <c r="P8" s="23">
        <f>O8*100/O7</f>
        <v>0.73529411764705888</v>
      </c>
      <c r="R8" s="95"/>
      <c r="T8" s="95"/>
      <c r="V8" s="95"/>
      <c r="X8" s="95"/>
      <c r="Z8" s="95"/>
      <c r="AB8" s="95"/>
      <c r="AD8" s="95"/>
      <c r="AF8" s="95"/>
      <c r="AH8" s="95"/>
      <c r="AJ8" s="95"/>
      <c r="AL8" s="95"/>
      <c r="AN8" s="95"/>
      <c r="AP8" s="95"/>
    </row>
    <row r="9" spans="2:42" ht="25" customHeight="1" x14ac:dyDescent="0.3">
      <c r="B9" s="87" t="s">
        <v>3</v>
      </c>
      <c r="C9" s="16">
        <v>2</v>
      </c>
      <c r="D9" s="23">
        <f>C9*100/C7</f>
        <v>1.2195121951219512</v>
      </c>
      <c r="E9" s="22">
        <v>1</v>
      </c>
      <c r="F9" s="23">
        <f>E9*100/E7</f>
        <v>0.58823529411764708</v>
      </c>
      <c r="G9" s="22">
        <v>0</v>
      </c>
      <c r="H9" s="23">
        <f>G9*100/G7</f>
        <v>0</v>
      </c>
      <c r="I9" s="22">
        <v>1</v>
      </c>
      <c r="J9" s="23">
        <f>I9*100/I7</f>
        <v>0.63694267515923564</v>
      </c>
      <c r="K9" s="22">
        <v>3</v>
      </c>
      <c r="L9" s="23">
        <f>K9*100/K7</f>
        <v>1.7857142857142858</v>
      </c>
      <c r="M9" s="22">
        <v>3</v>
      </c>
      <c r="N9" s="23">
        <f>M9*100/M7</f>
        <v>2.34375</v>
      </c>
      <c r="O9" s="22">
        <v>2</v>
      </c>
      <c r="P9" s="23">
        <f>O9*100/O7</f>
        <v>1.4705882352941178</v>
      </c>
      <c r="R9" s="95"/>
      <c r="T9" s="95"/>
      <c r="V9" s="95"/>
      <c r="X9" s="95"/>
      <c r="Z9" s="95"/>
      <c r="AB9" s="95"/>
      <c r="AD9" s="95"/>
      <c r="AF9" s="95"/>
      <c r="AH9" s="95"/>
      <c r="AJ9" s="95"/>
      <c r="AL9" s="95"/>
      <c r="AN9" s="95"/>
      <c r="AP9" s="95"/>
    </row>
    <row r="10" spans="2:42" ht="25" customHeight="1" x14ac:dyDescent="0.3">
      <c r="B10" s="87" t="s">
        <v>8</v>
      </c>
      <c r="C10" s="7"/>
      <c r="D10" s="8"/>
      <c r="E10" s="22">
        <v>1</v>
      </c>
      <c r="F10" s="23">
        <f>E10*100/E7</f>
        <v>0.58823529411764708</v>
      </c>
      <c r="G10" s="22">
        <v>0</v>
      </c>
      <c r="H10" s="23">
        <f>G10*100/G7</f>
        <v>0</v>
      </c>
      <c r="I10" s="16">
        <v>1</v>
      </c>
      <c r="J10" s="23">
        <f>I10*100/I7</f>
        <v>0.63694267515923564</v>
      </c>
      <c r="K10" s="7"/>
      <c r="L10" s="8"/>
      <c r="M10" s="7"/>
      <c r="N10" s="8"/>
      <c r="O10" s="7"/>
      <c r="P10" s="8"/>
      <c r="R10" s="95"/>
      <c r="T10" s="95"/>
      <c r="V10" s="95"/>
      <c r="X10" s="95"/>
      <c r="Z10" s="95"/>
      <c r="AB10" s="95"/>
      <c r="AD10" s="95"/>
      <c r="AF10" s="95"/>
      <c r="AH10" s="95"/>
      <c r="AJ10" s="95"/>
      <c r="AL10" s="95"/>
      <c r="AN10" s="95"/>
      <c r="AP10" s="95"/>
    </row>
    <row r="11" spans="2:42" ht="25" customHeight="1" x14ac:dyDescent="0.3">
      <c r="B11" s="87" t="s">
        <v>54</v>
      </c>
      <c r="C11" s="7"/>
      <c r="D11" s="8"/>
      <c r="E11" s="7"/>
      <c r="F11" s="8"/>
      <c r="G11" s="7"/>
      <c r="H11" s="8"/>
      <c r="I11" s="7"/>
      <c r="J11" s="8"/>
      <c r="K11" s="63">
        <v>17</v>
      </c>
      <c r="L11" s="23">
        <f>K11*100/K7</f>
        <v>10.119047619047619</v>
      </c>
      <c r="M11" s="7"/>
      <c r="N11" s="8"/>
      <c r="O11" s="7"/>
      <c r="P11" s="8"/>
      <c r="R11" s="95"/>
      <c r="T11" s="95"/>
      <c r="V11" s="95"/>
      <c r="X11" s="95"/>
      <c r="Z11" s="95"/>
      <c r="AB11" s="95"/>
      <c r="AD11" s="95"/>
      <c r="AF11" s="95"/>
      <c r="AH11" s="95"/>
      <c r="AJ11" s="95"/>
      <c r="AL11" s="95"/>
      <c r="AN11" s="95"/>
      <c r="AP11" s="95"/>
    </row>
    <row r="12" spans="2:42" ht="25" customHeight="1" x14ac:dyDescent="0.3">
      <c r="B12" s="87" t="s">
        <v>12</v>
      </c>
      <c r="C12" s="7"/>
      <c r="D12" s="8"/>
      <c r="E12" s="7"/>
      <c r="F12" s="8"/>
      <c r="G12" s="7"/>
      <c r="H12" s="8"/>
      <c r="I12" s="7"/>
      <c r="J12" s="8"/>
      <c r="K12" s="7"/>
      <c r="L12" s="7"/>
      <c r="M12" s="7"/>
      <c r="N12" s="8"/>
      <c r="O12" s="22">
        <v>3</v>
      </c>
      <c r="P12" s="24">
        <f>O12*100/O7</f>
        <v>2.2058823529411766</v>
      </c>
      <c r="R12" s="95"/>
      <c r="T12" s="95"/>
      <c r="V12" s="95"/>
      <c r="X12" s="95"/>
      <c r="Z12" s="95"/>
      <c r="AB12" s="95"/>
      <c r="AD12" s="95"/>
      <c r="AF12" s="95"/>
      <c r="AH12" s="95"/>
      <c r="AJ12" s="95"/>
      <c r="AL12" s="95"/>
      <c r="AN12" s="95"/>
      <c r="AP12" s="95"/>
    </row>
    <row r="13" spans="2:42" ht="25" customHeight="1" x14ac:dyDescent="0.3">
      <c r="B13" s="87" t="s">
        <v>15</v>
      </c>
      <c r="C13" s="16">
        <v>8</v>
      </c>
      <c r="D13" s="23">
        <f>C13*100/C7</f>
        <v>4.8780487804878048</v>
      </c>
      <c r="E13" s="22">
        <v>0</v>
      </c>
      <c r="F13" s="23">
        <f>E13*100/E7</f>
        <v>0</v>
      </c>
      <c r="G13" s="22">
        <v>0</v>
      </c>
      <c r="H13" s="23">
        <f>G13*100/G7</f>
        <v>0</v>
      </c>
      <c r="I13" s="22">
        <v>0</v>
      </c>
      <c r="J13" s="23">
        <f>I13*100/I7</f>
        <v>0</v>
      </c>
      <c r="K13" s="7">
        <v>0</v>
      </c>
      <c r="L13" s="8"/>
      <c r="M13" s="16">
        <v>1</v>
      </c>
      <c r="N13" s="23">
        <f>M13*100/M7</f>
        <v>0.78125</v>
      </c>
      <c r="O13" s="22">
        <v>0</v>
      </c>
      <c r="P13" s="24">
        <f>O13*100/O7</f>
        <v>0</v>
      </c>
      <c r="R13" s="95"/>
      <c r="T13" s="95"/>
      <c r="V13" s="95"/>
      <c r="X13" s="95"/>
      <c r="Z13" s="95"/>
      <c r="AB13" s="95"/>
      <c r="AD13" s="95"/>
      <c r="AF13" s="95"/>
      <c r="AH13" s="95"/>
      <c r="AJ13" s="95"/>
      <c r="AL13" s="95"/>
      <c r="AN13" s="95"/>
      <c r="AP13" s="95"/>
    </row>
    <row r="14" spans="2:42" ht="25" customHeight="1" x14ac:dyDescent="0.3">
      <c r="B14" s="87" t="s">
        <v>19</v>
      </c>
      <c r="C14" s="16">
        <v>90</v>
      </c>
      <c r="D14" s="23">
        <f>C14*100/C7</f>
        <v>54.878048780487802</v>
      </c>
      <c r="E14" s="22">
        <v>80</v>
      </c>
      <c r="F14" s="23">
        <f>E14*100/E7</f>
        <v>47.058823529411768</v>
      </c>
      <c r="G14" s="22">
        <v>79</v>
      </c>
      <c r="H14" s="23">
        <f>G14*100/G7</f>
        <v>51.298701298701296</v>
      </c>
      <c r="I14" s="22">
        <v>84</v>
      </c>
      <c r="J14" s="23">
        <f>I14*100/I7</f>
        <v>53.503184713375795</v>
      </c>
      <c r="K14" s="22">
        <v>46</v>
      </c>
      <c r="L14" s="23">
        <f>K14*100/K7</f>
        <v>27.38095238095238</v>
      </c>
      <c r="M14" s="7"/>
      <c r="N14" s="8"/>
      <c r="O14" s="7"/>
      <c r="P14" s="8"/>
      <c r="R14" s="95"/>
      <c r="T14" s="95"/>
      <c r="V14" s="95"/>
      <c r="X14" s="95"/>
      <c r="Z14" s="95"/>
      <c r="AB14" s="95"/>
      <c r="AD14" s="95"/>
      <c r="AF14" s="95"/>
      <c r="AH14" s="95"/>
      <c r="AJ14" s="95"/>
      <c r="AL14" s="95"/>
      <c r="AN14" s="95"/>
      <c r="AP14" s="95"/>
    </row>
    <row r="15" spans="2:42" ht="25" customHeight="1" x14ac:dyDescent="0.3">
      <c r="B15" s="87" t="s">
        <v>55</v>
      </c>
      <c r="C15" s="7"/>
      <c r="D15" s="8"/>
      <c r="E15" s="7"/>
      <c r="F15" s="8"/>
      <c r="G15" s="7"/>
      <c r="H15" s="8"/>
      <c r="I15" s="7"/>
      <c r="J15" s="8"/>
      <c r="K15" s="7"/>
      <c r="L15" s="8"/>
      <c r="M15" s="22">
        <v>45</v>
      </c>
      <c r="N15" s="24">
        <f>M15*100/M7</f>
        <v>35.15625</v>
      </c>
      <c r="O15" s="22">
        <v>34</v>
      </c>
      <c r="P15" s="24">
        <f>O15*100/O7</f>
        <v>25</v>
      </c>
      <c r="R15" s="95"/>
      <c r="T15" s="95"/>
      <c r="V15" s="95"/>
      <c r="X15" s="95"/>
      <c r="Z15" s="95"/>
      <c r="AB15" s="95"/>
      <c r="AD15" s="95"/>
      <c r="AF15" s="95"/>
      <c r="AH15" s="95"/>
      <c r="AJ15" s="95"/>
      <c r="AL15" s="95"/>
      <c r="AN15" s="95"/>
      <c r="AP15" s="95"/>
    </row>
    <row r="16" spans="2:42" ht="25" customHeight="1" x14ac:dyDescent="0.3">
      <c r="B16" s="87" t="s">
        <v>20</v>
      </c>
      <c r="C16" s="7"/>
      <c r="D16" s="8"/>
      <c r="E16" s="22">
        <v>85</v>
      </c>
      <c r="F16" s="23">
        <f>E16*100/E7</f>
        <v>50</v>
      </c>
      <c r="G16" s="16">
        <v>75</v>
      </c>
      <c r="H16" s="23">
        <f>G16*100/G7</f>
        <v>48.701298701298704</v>
      </c>
      <c r="I16" s="22">
        <v>71</v>
      </c>
      <c r="J16" s="23">
        <f>I16*100/I7</f>
        <v>45.222929936305732</v>
      </c>
      <c r="K16" s="22">
        <v>102</v>
      </c>
      <c r="L16" s="23">
        <f>K16*100/K7</f>
        <v>60.714285714285715</v>
      </c>
      <c r="M16" s="22">
        <v>78</v>
      </c>
      <c r="N16" s="23">
        <f>M16*100/M7</f>
        <v>60.9375</v>
      </c>
      <c r="O16" s="22">
        <v>96</v>
      </c>
      <c r="P16" s="23">
        <f>O16*100/O7</f>
        <v>70.588235294117652</v>
      </c>
      <c r="R16" s="95"/>
      <c r="T16" s="95"/>
      <c r="V16" s="95"/>
      <c r="X16" s="95"/>
      <c r="Z16" s="95"/>
      <c r="AB16" s="95"/>
      <c r="AD16" s="95"/>
      <c r="AF16" s="95"/>
      <c r="AH16" s="95"/>
      <c r="AJ16" s="95"/>
      <c r="AL16" s="95"/>
      <c r="AN16" s="95"/>
      <c r="AP16" s="95"/>
    </row>
    <row r="17" spans="2:42" ht="25" customHeight="1" x14ac:dyDescent="0.3">
      <c r="B17" s="6" t="s">
        <v>52</v>
      </c>
      <c r="C17" s="16">
        <v>63</v>
      </c>
      <c r="D17" s="23">
        <f>C17*100/C7</f>
        <v>38.414634146341463</v>
      </c>
      <c r="E17" s="7"/>
      <c r="F17" s="8"/>
      <c r="G17" s="7"/>
      <c r="H17" s="8"/>
      <c r="I17" s="7"/>
      <c r="J17" s="8"/>
      <c r="K17" s="7"/>
      <c r="L17" s="8"/>
      <c r="M17" s="7"/>
      <c r="N17" s="8"/>
      <c r="O17" s="7"/>
      <c r="P17" s="8"/>
      <c r="R17" s="95"/>
      <c r="T17" s="95"/>
      <c r="V17" s="95"/>
      <c r="X17" s="95"/>
      <c r="Z17" s="95"/>
      <c r="AB17" s="95"/>
      <c r="AD17" s="95"/>
      <c r="AF17" s="95"/>
      <c r="AH17" s="95"/>
      <c r="AJ17" s="95"/>
      <c r="AL17" s="95"/>
      <c r="AN17" s="95"/>
      <c r="AP17" s="95"/>
    </row>
    <row r="18" spans="2:42" ht="25" customHeight="1" x14ac:dyDescent="0.3">
      <c r="B18" s="6" t="s">
        <v>22</v>
      </c>
      <c r="C18" s="7"/>
      <c r="D18" s="8"/>
      <c r="E18" s="7"/>
      <c r="F18" s="8"/>
      <c r="G18" s="7"/>
      <c r="H18" s="8"/>
      <c r="I18" s="7"/>
      <c r="J18" s="8"/>
      <c r="K18" s="22">
        <v>0</v>
      </c>
      <c r="L18" s="23">
        <v>0</v>
      </c>
      <c r="M18" s="7"/>
      <c r="N18" s="8"/>
      <c r="O18" s="7"/>
      <c r="P18" s="8"/>
      <c r="R18" s="95"/>
      <c r="T18" s="95"/>
      <c r="V18" s="95"/>
      <c r="X18" s="95"/>
      <c r="Z18" s="95"/>
      <c r="AB18" s="95"/>
      <c r="AD18" s="95"/>
      <c r="AF18" s="95"/>
      <c r="AH18" s="95"/>
      <c r="AJ18" s="95"/>
      <c r="AL18" s="95"/>
      <c r="AN18" s="95"/>
      <c r="AP18" s="95"/>
    </row>
    <row r="19" spans="2:42" ht="25" customHeight="1" x14ac:dyDescent="0.3">
      <c r="B19" s="6" t="s">
        <v>24</v>
      </c>
      <c r="C19" s="46">
        <v>0</v>
      </c>
      <c r="D19" s="32">
        <f>C19*100/C7</f>
        <v>0</v>
      </c>
      <c r="E19" s="7"/>
      <c r="F19" s="8"/>
      <c r="G19" s="7"/>
      <c r="H19" s="8"/>
      <c r="I19" s="7"/>
      <c r="J19" s="8"/>
      <c r="K19" s="7"/>
      <c r="L19" s="8"/>
      <c r="M19" s="7"/>
      <c r="N19" s="8"/>
      <c r="O19" s="7"/>
      <c r="P19" s="8"/>
      <c r="R19" s="95"/>
      <c r="T19" s="95"/>
      <c r="V19" s="95"/>
      <c r="X19" s="95"/>
      <c r="Z19" s="95"/>
      <c r="AB19" s="95"/>
      <c r="AD19" s="95"/>
      <c r="AF19" s="95"/>
      <c r="AH19" s="95"/>
      <c r="AJ19" s="95"/>
      <c r="AL19" s="95"/>
      <c r="AN19" s="95"/>
      <c r="AP19" s="95"/>
    </row>
    <row r="20" spans="2:42" ht="3.75" customHeight="1" x14ac:dyDescent="0.3">
      <c r="B20" s="13"/>
      <c r="C20" s="14"/>
      <c r="D20" s="14"/>
      <c r="E20" s="14"/>
      <c r="F20" s="14"/>
      <c r="G20" s="14"/>
      <c r="H20" s="14"/>
      <c r="I20" s="14"/>
      <c r="J20" s="14"/>
      <c r="K20" s="14"/>
      <c r="L20" s="14"/>
      <c r="M20" s="14"/>
      <c r="N20" s="14"/>
      <c r="O20" s="14"/>
      <c r="P20" s="14"/>
    </row>
    <row r="21" spans="2:42" ht="14.25" customHeight="1" x14ac:dyDescent="0.3">
      <c r="B21" s="6" t="s">
        <v>438</v>
      </c>
    </row>
    <row r="22" spans="2:42" ht="14.25" customHeight="1" x14ac:dyDescent="0.3"/>
    <row r="23" spans="2:42" ht="30" customHeight="1" x14ac:dyDescent="0.3">
      <c r="B23" s="115" t="s">
        <v>244</v>
      </c>
      <c r="C23" s="115"/>
      <c r="D23" s="115"/>
      <c r="E23" s="115"/>
      <c r="F23" s="115"/>
      <c r="G23" s="115"/>
      <c r="H23" s="115"/>
      <c r="I23" s="115"/>
      <c r="J23" s="115"/>
      <c r="K23" s="115"/>
      <c r="L23" s="115"/>
      <c r="M23" s="115"/>
      <c r="N23" s="115"/>
      <c r="O23" s="115"/>
      <c r="P23" s="115"/>
    </row>
    <row r="24" spans="2:42" x14ac:dyDescent="0.3">
      <c r="B24" s="15" t="s">
        <v>27</v>
      </c>
      <c r="C24" s="125">
        <v>2001</v>
      </c>
      <c r="D24" s="126"/>
      <c r="E24" s="129">
        <v>2005</v>
      </c>
      <c r="F24" s="130"/>
      <c r="G24" s="125">
        <v>2009</v>
      </c>
      <c r="H24" s="126"/>
      <c r="I24" s="129">
        <v>2013</v>
      </c>
      <c r="J24" s="126"/>
      <c r="K24" s="129">
        <v>2017</v>
      </c>
      <c r="L24" s="126"/>
      <c r="M24" s="129">
        <v>2021</v>
      </c>
      <c r="N24" s="126"/>
      <c r="O24" s="129">
        <v>2025</v>
      </c>
      <c r="P24" s="126"/>
    </row>
    <row r="25" spans="2:42" x14ac:dyDescent="0.3">
      <c r="B25" s="134" t="s">
        <v>0</v>
      </c>
      <c r="C25" s="132">
        <v>44911</v>
      </c>
      <c r="D25" s="128"/>
      <c r="E25" s="119">
        <v>44843</v>
      </c>
      <c r="F25" s="118"/>
      <c r="G25" s="137">
        <v>44845</v>
      </c>
      <c r="H25" s="127"/>
      <c r="I25" s="135">
        <v>44833</v>
      </c>
      <c r="J25" s="128"/>
      <c r="K25" s="135">
        <v>44835</v>
      </c>
      <c r="L25" s="128"/>
      <c r="M25" s="135">
        <v>44830</v>
      </c>
      <c r="N25" s="128"/>
      <c r="O25" s="135">
        <v>45942</v>
      </c>
      <c r="P25" s="128"/>
    </row>
    <row r="26" spans="2:42" x14ac:dyDescent="0.3">
      <c r="B26" s="133"/>
      <c r="C26" s="71" t="s">
        <v>4</v>
      </c>
      <c r="D26" s="72" t="s">
        <v>5</v>
      </c>
      <c r="E26" s="72" t="s">
        <v>4</v>
      </c>
      <c r="F26" s="72" t="s">
        <v>5</v>
      </c>
      <c r="G26" s="72" t="s">
        <v>4</v>
      </c>
      <c r="H26" s="71" t="s">
        <v>5</v>
      </c>
      <c r="I26" s="71" t="s">
        <v>4</v>
      </c>
      <c r="J26" s="71" t="s">
        <v>5</v>
      </c>
      <c r="K26" s="68" t="s">
        <v>4</v>
      </c>
      <c r="L26" s="71" t="s">
        <v>5</v>
      </c>
      <c r="M26" s="68" t="s">
        <v>4</v>
      </c>
      <c r="N26" s="71" t="s">
        <v>5</v>
      </c>
      <c r="O26" s="68" t="s">
        <v>4</v>
      </c>
      <c r="P26" s="71" t="s">
        <v>5</v>
      </c>
    </row>
    <row r="27" spans="2:42" ht="24.75" customHeight="1" x14ac:dyDescent="0.3">
      <c r="B27" s="6" t="s">
        <v>1</v>
      </c>
      <c r="C27" s="16">
        <v>1817</v>
      </c>
      <c r="D27" s="23">
        <v>100</v>
      </c>
      <c r="E27" s="16">
        <v>1832</v>
      </c>
      <c r="F27" s="23">
        <v>100</v>
      </c>
      <c r="G27" s="16">
        <v>2022</v>
      </c>
      <c r="H27" s="23">
        <v>100</v>
      </c>
      <c r="I27" s="16">
        <v>2036</v>
      </c>
      <c r="J27" s="23">
        <v>100</v>
      </c>
      <c r="K27" s="16">
        <v>1876</v>
      </c>
      <c r="L27" s="23">
        <v>100</v>
      </c>
      <c r="M27" s="16">
        <v>1827</v>
      </c>
      <c r="N27" s="23">
        <v>100</v>
      </c>
      <c r="O27" s="16">
        <v>1842</v>
      </c>
      <c r="P27" s="23">
        <v>100</v>
      </c>
      <c r="R27" s="95"/>
      <c r="T27" s="95"/>
      <c r="V27" s="95"/>
      <c r="X27" s="95"/>
      <c r="Z27" s="95"/>
      <c r="AB27" s="95"/>
      <c r="AD27" s="95"/>
      <c r="AF27" s="95"/>
      <c r="AH27" s="95"/>
      <c r="AJ27" s="95"/>
      <c r="AL27" s="95"/>
      <c r="AN27" s="95"/>
      <c r="AP27" s="95"/>
    </row>
    <row r="28" spans="2:42" ht="25.5" customHeight="1" x14ac:dyDescent="0.3">
      <c r="B28" s="87" t="s">
        <v>28</v>
      </c>
      <c r="C28" s="16">
        <v>1320</v>
      </c>
      <c r="D28" s="23">
        <f>C28*100/C27</f>
        <v>72.647220693450748</v>
      </c>
      <c r="E28" s="16">
        <v>1333</v>
      </c>
      <c r="F28" s="23">
        <f>E28*100/E27</f>
        <v>72.762008733624455</v>
      </c>
      <c r="G28" s="16">
        <v>1340</v>
      </c>
      <c r="H28" s="23">
        <f>G28*100/G27</f>
        <v>66.271018793273981</v>
      </c>
      <c r="I28" s="16">
        <v>1268</v>
      </c>
      <c r="J28" s="23">
        <f>I28*100/I27</f>
        <v>62.278978388998034</v>
      </c>
      <c r="K28" s="16">
        <v>1297</v>
      </c>
      <c r="L28" s="23">
        <f>K28*100/K27</f>
        <v>69.136460554370998</v>
      </c>
      <c r="M28" s="16">
        <v>1249</v>
      </c>
      <c r="N28" s="23">
        <f>M28*100/M27</f>
        <v>68.363437328954575</v>
      </c>
      <c r="O28" s="16">
        <v>1321</v>
      </c>
      <c r="P28" s="23">
        <f>O28*100/O27</f>
        <v>71.715526601520082</v>
      </c>
      <c r="R28" s="95"/>
      <c r="T28" s="95"/>
      <c r="V28" s="95"/>
      <c r="X28" s="95"/>
      <c r="Z28" s="95"/>
      <c r="AB28" s="95"/>
      <c r="AD28" s="95"/>
      <c r="AF28" s="95"/>
      <c r="AH28" s="95"/>
      <c r="AJ28" s="95"/>
      <c r="AL28" s="95"/>
      <c r="AN28" s="95"/>
      <c r="AP28" s="95"/>
    </row>
    <row r="29" spans="2:42" ht="24.75" customHeight="1" x14ac:dyDescent="0.3">
      <c r="B29" s="87" t="s">
        <v>2</v>
      </c>
      <c r="C29" s="16">
        <v>30</v>
      </c>
      <c r="D29" s="23">
        <f>C29*100/C28</f>
        <v>2.2727272727272729</v>
      </c>
      <c r="E29" s="16">
        <v>14</v>
      </c>
      <c r="F29" s="23">
        <f>E29*100/E28</f>
        <v>1.0502625656414104</v>
      </c>
      <c r="G29" s="16">
        <v>15</v>
      </c>
      <c r="H29" s="23">
        <f>G29*100/G28</f>
        <v>1.1194029850746268</v>
      </c>
      <c r="I29" s="22">
        <v>15</v>
      </c>
      <c r="J29" s="23">
        <f>I29*100/I28</f>
        <v>1.1829652996845426</v>
      </c>
      <c r="K29" s="22">
        <v>11</v>
      </c>
      <c r="L29" s="23">
        <f>K29*100/K28</f>
        <v>0.84811102544333072</v>
      </c>
      <c r="M29" s="22">
        <v>17</v>
      </c>
      <c r="N29" s="23">
        <f>M29*100/M28</f>
        <v>1.3610888710968776</v>
      </c>
      <c r="O29" s="22">
        <v>7</v>
      </c>
      <c r="P29" s="23">
        <f>O29*100/O28</f>
        <v>0.52990158970476908</v>
      </c>
      <c r="R29" s="95"/>
      <c r="T29" s="95"/>
      <c r="V29" s="95"/>
      <c r="X29" s="95"/>
      <c r="Z29" s="95"/>
      <c r="AB29" s="95"/>
      <c r="AD29" s="95"/>
      <c r="AF29" s="95"/>
      <c r="AH29" s="95"/>
      <c r="AJ29" s="95"/>
      <c r="AL29" s="95"/>
      <c r="AN29" s="95"/>
      <c r="AP29" s="95"/>
    </row>
    <row r="30" spans="2:42" ht="24.75" customHeight="1" x14ac:dyDescent="0.3">
      <c r="B30" s="87" t="s">
        <v>3</v>
      </c>
      <c r="C30" s="16">
        <v>18</v>
      </c>
      <c r="D30" s="23">
        <f>C30*100/C28</f>
        <v>1.3636363636363635</v>
      </c>
      <c r="E30" s="16">
        <v>14</v>
      </c>
      <c r="F30" s="23">
        <f>E30*100/E28</f>
        <v>1.0502625656414104</v>
      </c>
      <c r="G30" s="16">
        <v>14</v>
      </c>
      <c r="H30" s="23">
        <f>G30*100/G28</f>
        <v>1.044776119402985</v>
      </c>
      <c r="I30" s="22">
        <v>21</v>
      </c>
      <c r="J30" s="23">
        <f>I30*100/I28</f>
        <v>1.6561514195583595</v>
      </c>
      <c r="K30" s="22">
        <v>16</v>
      </c>
      <c r="L30" s="23">
        <f>K30*100/K28</f>
        <v>1.2336160370084812</v>
      </c>
      <c r="M30" s="22">
        <v>21</v>
      </c>
      <c r="N30" s="23">
        <f>M30*100/M28</f>
        <v>1.6813450760608486</v>
      </c>
      <c r="O30" s="22">
        <v>12</v>
      </c>
      <c r="P30" s="23">
        <f>O30*100/O28</f>
        <v>0.90840272520817567</v>
      </c>
      <c r="R30" s="95"/>
      <c r="T30" s="95"/>
      <c r="V30" s="95"/>
      <c r="X30" s="95"/>
      <c r="Z30" s="95"/>
      <c r="AB30" s="95"/>
      <c r="AD30" s="95"/>
      <c r="AF30" s="95"/>
      <c r="AH30" s="95"/>
      <c r="AJ30" s="95"/>
      <c r="AL30" s="95"/>
      <c r="AN30" s="95"/>
      <c r="AP30" s="95"/>
    </row>
    <row r="31" spans="2:42" ht="24.75" customHeight="1" x14ac:dyDescent="0.3">
      <c r="B31" s="87" t="s">
        <v>8</v>
      </c>
      <c r="C31" s="8"/>
      <c r="D31" s="8"/>
      <c r="E31" s="16">
        <v>26</v>
      </c>
      <c r="F31" s="23">
        <f>E31*100/E28</f>
        <v>1.9504876219054763</v>
      </c>
      <c r="G31" s="16">
        <v>28</v>
      </c>
      <c r="H31" s="23">
        <f>G31*100/G28</f>
        <v>2.08955223880597</v>
      </c>
      <c r="I31" s="22">
        <v>25</v>
      </c>
      <c r="J31" s="23">
        <f>I31*100/I28</f>
        <v>1.9716088328075709</v>
      </c>
      <c r="K31" s="7"/>
      <c r="L31" s="8"/>
      <c r="M31" s="8"/>
      <c r="N31" s="8"/>
      <c r="O31" s="8"/>
      <c r="P31" s="8"/>
      <c r="R31" s="95"/>
      <c r="T31" s="95"/>
      <c r="V31" s="95"/>
      <c r="X31" s="95"/>
      <c r="Z31" s="95"/>
      <c r="AB31" s="95"/>
      <c r="AD31" s="95"/>
      <c r="AF31" s="95"/>
      <c r="AH31" s="95"/>
      <c r="AJ31" s="95"/>
      <c r="AL31" s="95"/>
      <c r="AN31" s="95"/>
      <c r="AP31" s="95"/>
    </row>
    <row r="32" spans="2:42" ht="24.75" customHeight="1" x14ac:dyDescent="0.3">
      <c r="B32" s="87" t="s">
        <v>54</v>
      </c>
      <c r="C32" s="7"/>
      <c r="D32" s="8"/>
      <c r="E32" s="8"/>
      <c r="F32" s="8"/>
      <c r="G32" s="8"/>
      <c r="H32" s="8"/>
      <c r="I32" s="8"/>
      <c r="J32" s="8"/>
      <c r="K32" s="63">
        <v>158</v>
      </c>
      <c r="L32" s="23">
        <f>K32*100/K28</f>
        <v>12.181958365458751</v>
      </c>
      <c r="M32" s="7"/>
      <c r="N32" s="8"/>
      <c r="O32" s="7"/>
      <c r="P32" s="8"/>
      <c r="R32" s="95"/>
      <c r="T32" s="95"/>
      <c r="V32" s="95"/>
      <c r="X32" s="95"/>
      <c r="Z32" s="95"/>
      <c r="AB32" s="95"/>
      <c r="AD32" s="95"/>
      <c r="AF32" s="95"/>
      <c r="AH32" s="95"/>
      <c r="AJ32" s="95"/>
      <c r="AL32" s="95"/>
      <c r="AN32" s="95"/>
      <c r="AP32" s="95"/>
    </row>
    <row r="33" spans="2:42" ht="24.75" customHeight="1" x14ac:dyDescent="0.3">
      <c r="B33" s="87" t="s">
        <v>12</v>
      </c>
      <c r="C33" s="7"/>
      <c r="D33" s="8"/>
      <c r="E33" s="8"/>
      <c r="F33" s="8"/>
      <c r="G33" s="8"/>
      <c r="H33" s="8"/>
      <c r="I33" s="8"/>
      <c r="J33" s="8"/>
      <c r="K33" s="8"/>
      <c r="L33" s="8"/>
      <c r="M33" s="7"/>
      <c r="N33" s="8"/>
      <c r="O33" s="22">
        <v>55</v>
      </c>
      <c r="P33" s="23">
        <f>O33*100/O28</f>
        <v>4.1635124905374719</v>
      </c>
      <c r="R33" s="95"/>
      <c r="T33" s="95"/>
      <c r="V33" s="95"/>
      <c r="X33" s="95"/>
      <c r="Z33" s="95"/>
      <c r="AB33" s="95"/>
      <c r="AD33" s="95"/>
      <c r="AF33" s="95"/>
      <c r="AH33" s="95"/>
      <c r="AJ33" s="95"/>
      <c r="AL33" s="95"/>
      <c r="AN33" s="95"/>
      <c r="AP33" s="95"/>
    </row>
    <row r="34" spans="2:42" ht="24.75" customHeight="1" x14ac:dyDescent="0.3">
      <c r="B34" s="87" t="s">
        <v>15</v>
      </c>
      <c r="C34" s="16">
        <v>11</v>
      </c>
      <c r="D34" s="23">
        <f>C34*100/C28</f>
        <v>0.83333333333333337</v>
      </c>
      <c r="E34" s="16">
        <v>5</v>
      </c>
      <c r="F34" s="23">
        <f>E34*100/E28</f>
        <v>0.37509377344336087</v>
      </c>
      <c r="G34" s="16">
        <v>9</v>
      </c>
      <c r="H34" s="23">
        <f>G34*100/G28</f>
        <v>0.67164179104477617</v>
      </c>
      <c r="I34" s="22">
        <v>12</v>
      </c>
      <c r="J34" s="23">
        <f>I34*100/I28</f>
        <v>0.94637223974763407</v>
      </c>
      <c r="K34" s="22">
        <v>3</v>
      </c>
      <c r="L34" s="23">
        <f>K34*100/K28</f>
        <v>0.2313030069390902</v>
      </c>
      <c r="M34" s="22">
        <v>18</v>
      </c>
      <c r="N34" s="23">
        <f>M34*100/M28</f>
        <v>1.4411529223378703</v>
      </c>
      <c r="O34" s="22">
        <v>3</v>
      </c>
      <c r="P34" s="23">
        <f>O34*100/O28</f>
        <v>0.22710068130204392</v>
      </c>
      <c r="R34" s="95"/>
      <c r="T34" s="95"/>
      <c r="V34" s="95"/>
      <c r="X34" s="95"/>
      <c r="Z34" s="95"/>
      <c r="AB34" s="95"/>
      <c r="AD34" s="95"/>
      <c r="AF34" s="95"/>
      <c r="AH34" s="95"/>
      <c r="AJ34" s="95"/>
      <c r="AL34" s="95"/>
      <c r="AN34" s="95"/>
      <c r="AP34" s="95"/>
    </row>
    <row r="35" spans="2:42" ht="24.75" customHeight="1" x14ac:dyDescent="0.3">
      <c r="B35" s="87" t="s">
        <v>19</v>
      </c>
      <c r="C35" s="16">
        <v>780</v>
      </c>
      <c r="D35" s="23">
        <f>C35*100/C28</f>
        <v>59.090909090909093</v>
      </c>
      <c r="E35" s="16">
        <v>695</v>
      </c>
      <c r="F35" s="23">
        <f>E35*100/E28</f>
        <v>52.138034508627157</v>
      </c>
      <c r="G35" s="16">
        <v>606</v>
      </c>
      <c r="H35" s="23">
        <f>G35*100/G28</f>
        <v>45.223880597014926</v>
      </c>
      <c r="I35" s="22">
        <v>491</v>
      </c>
      <c r="J35" s="23">
        <f>I35*100/I28</f>
        <v>38.722397476340696</v>
      </c>
      <c r="K35" s="22">
        <v>297</v>
      </c>
      <c r="L35" s="23">
        <f>K35*100/K28</f>
        <v>22.898997686969931</v>
      </c>
      <c r="M35" s="7"/>
      <c r="N35" s="8"/>
      <c r="O35" s="7"/>
      <c r="P35" s="8"/>
      <c r="R35" s="95"/>
      <c r="T35" s="95"/>
      <c r="V35" s="95"/>
      <c r="X35" s="95"/>
      <c r="Z35" s="95"/>
      <c r="AB35" s="95"/>
      <c r="AD35" s="95"/>
      <c r="AF35" s="95"/>
      <c r="AH35" s="95"/>
      <c r="AJ35" s="95"/>
      <c r="AL35" s="95"/>
      <c r="AN35" s="95"/>
      <c r="AP35" s="95"/>
    </row>
    <row r="36" spans="2:42" ht="24.75" customHeight="1" x14ac:dyDescent="0.3">
      <c r="B36" s="87" t="s">
        <v>55</v>
      </c>
      <c r="C36" s="8"/>
      <c r="D36" s="8"/>
      <c r="E36" s="8"/>
      <c r="F36" s="8"/>
      <c r="G36" s="8"/>
      <c r="H36" s="8"/>
      <c r="I36" s="8"/>
      <c r="J36" s="8"/>
      <c r="K36" s="8"/>
      <c r="L36" s="8"/>
      <c r="M36" s="22">
        <v>490</v>
      </c>
      <c r="N36" s="24">
        <f>M36*100/M28</f>
        <v>39.231385108086471</v>
      </c>
      <c r="O36" s="22">
        <v>469</v>
      </c>
      <c r="P36" s="24">
        <f>O36*100/O28</f>
        <v>35.503406510219534</v>
      </c>
      <c r="R36" s="95"/>
      <c r="T36" s="95"/>
      <c r="V36" s="95"/>
      <c r="X36" s="95"/>
      <c r="Z36" s="95"/>
      <c r="AB36" s="95"/>
      <c r="AD36" s="95"/>
      <c r="AF36" s="95"/>
      <c r="AH36" s="95"/>
      <c r="AJ36" s="95"/>
      <c r="AL36" s="95"/>
      <c r="AN36" s="95"/>
      <c r="AP36" s="95"/>
    </row>
    <row r="37" spans="2:42" ht="24.75" customHeight="1" x14ac:dyDescent="0.3">
      <c r="B37" s="87" t="s">
        <v>20</v>
      </c>
      <c r="C37" s="7"/>
      <c r="D37" s="8"/>
      <c r="E37" s="16">
        <v>579</v>
      </c>
      <c r="F37" s="23">
        <f>E37*100/E28</f>
        <v>43.435858964741186</v>
      </c>
      <c r="G37" s="16">
        <v>668</v>
      </c>
      <c r="H37" s="23">
        <f>G37*100/G28</f>
        <v>49.850746268656714</v>
      </c>
      <c r="I37" s="22">
        <v>704</v>
      </c>
      <c r="J37" s="23">
        <f>I37*100/I28</f>
        <v>55.520504731861202</v>
      </c>
      <c r="K37" s="22">
        <v>806</v>
      </c>
      <c r="L37" s="23">
        <f>K37*100/K28</f>
        <v>62.143407864302233</v>
      </c>
      <c r="M37" s="22">
        <v>703</v>
      </c>
      <c r="N37" s="23">
        <f>M37*100/M28</f>
        <v>56.285028022417933</v>
      </c>
      <c r="O37" s="22">
        <v>775</v>
      </c>
      <c r="P37" s="23">
        <f>O37*100/O28</f>
        <v>58.667676003028006</v>
      </c>
      <c r="R37" s="95"/>
      <c r="T37" s="95"/>
      <c r="V37" s="95"/>
      <c r="X37" s="95"/>
      <c r="Z37" s="95"/>
      <c r="AB37" s="95"/>
      <c r="AD37" s="95"/>
      <c r="AF37" s="95"/>
      <c r="AH37" s="95"/>
      <c r="AJ37" s="95"/>
      <c r="AL37" s="95"/>
      <c r="AN37" s="95"/>
      <c r="AP37" s="95"/>
    </row>
    <row r="38" spans="2:42" ht="24.75" customHeight="1" x14ac:dyDescent="0.3">
      <c r="B38" s="87" t="s">
        <v>52</v>
      </c>
      <c r="C38" s="16">
        <v>466</v>
      </c>
      <c r="D38" s="23">
        <f>C38*100/C28</f>
        <v>35.303030303030305</v>
      </c>
      <c r="E38" s="7"/>
      <c r="F38" s="8"/>
      <c r="G38" s="8"/>
      <c r="H38" s="8"/>
      <c r="I38" s="8"/>
      <c r="J38" s="8"/>
      <c r="K38" s="7"/>
      <c r="L38" s="8"/>
      <c r="M38" s="8"/>
      <c r="N38" s="8"/>
      <c r="O38" s="8"/>
      <c r="P38" s="8"/>
      <c r="R38" s="95"/>
      <c r="T38" s="95"/>
      <c r="V38" s="95"/>
      <c r="X38" s="95"/>
      <c r="Z38" s="95"/>
      <c r="AB38" s="95"/>
      <c r="AD38" s="95"/>
      <c r="AF38" s="95"/>
      <c r="AH38" s="95"/>
      <c r="AJ38" s="95"/>
      <c r="AL38" s="95"/>
      <c r="AN38" s="95"/>
      <c r="AP38" s="95"/>
    </row>
    <row r="39" spans="2:42" ht="24.75" customHeight="1" x14ac:dyDescent="0.3">
      <c r="B39" s="87" t="s">
        <v>22</v>
      </c>
      <c r="C39" s="7"/>
      <c r="D39" s="8"/>
      <c r="E39" s="7"/>
      <c r="F39" s="9"/>
      <c r="G39" s="7"/>
      <c r="H39" s="8"/>
      <c r="I39" s="7"/>
      <c r="J39" s="8"/>
      <c r="K39" s="22">
        <v>6</v>
      </c>
      <c r="L39" s="23">
        <f>K39*100/K28</f>
        <v>0.4626060138781804</v>
      </c>
      <c r="M39" s="7"/>
      <c r="N39" s="8"/>
      <c r="O39" s="7"/>
      <c r="P39" s="8"/>
      <c r="R39" s="95"/>
      <c r="T39" s="95"/>
      <c r="V39" s="95"/>
      <c r="X39" s="95"/>
      <c r="Z39" s="95"/>
      <c r="AB39" s="95"/>
      <c r="AD39" s="95"/>
      <c r="AF39" s="95"/>
      <c r="AH39" s="95"/>
      <c r="AJ39" s="95"/>
      <c r="AL39" s="95"/>
      <c r="AN39" s="95"/>
      <c r="AP39" s="95"/>
    </row>
    <row r="40" spans="2:42" ht="24.75" customHeight="1" x14ac:dyDescent="0.3">
      <c r="B40" s="6" t="s">
        <v>24</v>
      </c>
      <c r="C40" s="25">
        <v>15</v>
      </c>
      <c r="D40" s="24">
        <f>C40*100/C28</f>
        <v>1.1363636363636365</v>
      </c>
      <c r="E40" s="7"/>
      <c r="F40" s="9"/>
      <c r="G40" s="7"/>
      <c r="H40" s="8"/>
      <c r="I40" s="7"/>
      <c r="J40" s="8"/>
      <c r="K40" s="7"/>
      <c r="L40" s="8"/>
      <c r="M40" s="8"/>
      <c r="N40" s="8"/>
      <c r="O40" s="8"/>
      <c r="P40" s="8"/>
      <c r="R40" s="95"/>
      <c r="T40" s="95"/>
      <c r="V40" s="95"/>
      <c r="X40" s="95"/>
      <c r="Z40" s="95"/>
      <c r="AB40" s="95"/>
      <c r="AD40" s="95"/>
      <c r="AF40" s="95"/>
      <c r="AH40" s="95"/>
      <c r="AJ40" s="95"/>
      <c r="AL40" s="95"/>
      <c r="AN40" s="95"/>
      <c r="AP40" s="95"/>
    </row>
    <row r="41" spans="2:42" ht="3.75" customHeight="1" x14ac:dyDescent="0.3">
      <c r="B41" s="13"/>
      <c r="C41" s="14"/>
      <c r="D41" s="14"/>
      <c r="E41" s="14"/>
      <c r="F41" s="14"/>
      <c r="G41" s="14"/>
      <c r="H41" s="14"/>
      <c r="I41" s="14"/>
      <c r="J41" s="14"/>
      <c r="K41" s="14"/>
      <c r="L41" s="14"/>
      <c r="M41" s="14"/>
      <c r="N41" s="14"/>
      <c r="O41" s="14"/>
      <c r="P41" s="14"/>
    </row>
    <row r="42" spans="2:42" ht="14.25" customHeight="1" x14ac:dyDescent="0.3">
      <c r="B42" s="6" t="s">
        <v>438</v>
      </c>
    </row>
    <row r="43" spans="2:42" x14ac:dyDescent="0.3">
      <c r="C43" s="19"/>
      <c r="E43" s="19"/>
      <c r="G43" s="19"/>
      <c r="I43" s="19"/>
      <c r="K43" s="19"/>
      <c r="M43" s="19"/>
      <c r="O43" s="19"/>
    </row>
    <row r="44" spans="2:42" ht="30" customHeight="1" x14ac:dyDescent="0.3">
      <c r="B44" s="115" t="s">
        <v>419</v>
      </c>
      <c r="C44" s="115"/>
      <c r="D44" s="115"/>
      <c r="E44" s="115"/>
      <c r="F44" s="115"/>
      <c r="G44" s="115"/>
      <c r="H44" s="115"/>
      <c r="I44" s="115"/>
      <c r="J44" s="115"/>
      <c r="K44" s="115"/>
      <c r="L44" s="115"/>
      <c r="M44" s="115"/>
      <c r="N44" s="115"/>
      <c r="O44" s="115"/>
      <c r="P44" s="115"/>
    </row>
    <row r="45" spans="2:42" x14ac:dyDescent="0.3">
      <c r="B45" s="15" t="s">
        <v>27</v>
      </c>
      <c r="C45" s="125">
        <v>2001</v>
      </c>
      <c r="D45" s="126"/>
      <c r="E45" s="129">
        <v>2005</v>
      </c>
      <c r="F45" s="130"/>
      <c r="G45" s="125">
        <v>2009</v>
      </c>
      <c r="H45" s="126"/>
      <c r="I45" s="129">
        <v>2013</v>
      </c>
      <c r="J45" s="126"/>
      <c r="K45" s="129">
        <v>2017</v>
      </c>
      <c r="L45" s="126"/>
      <c r="M45" s="129">
        <v>2021</v>
      </c>
      <c r="N45" s="126"/>
      <c r="O45" s="129">
        <v>2025</v>
      </c>
      <c r="P45" s="126"/>
    </row>
    <row r="46" spans="2:42" x14ac:dyDescent="0.3">
      <c r="B46" s="134" t="s">
        <v>0</v>
      </c>
      <c r="C46" s="132">
        <v>44911</v>
      </c>
      <c r="D46" s="128"/>
      <c r="E46" s="119">
        <v>44843</v>
      </c>
      <c r="F46" s="118"/>
      <c r="G46" s="137">
        <v>44845</v>
      </c>
      <c r="H46" s="127"/>
      <c r="I46" s="135">
        <v>44833</v>
      </c>
      <c r="J46" s="128"/>
      <c r="K46" s="135">
        <v>44835</v>
      </c>
      <c r="L46" s="128"/>
      <c r="M46" s="135">
        <v>44830</v>
      </c>
      <c r="N46" s="128"/>
      <c r="O46" s="135">
        <v>45942</v>
      </c>
      <c r="P46" s="128"/>
    </row>
    <row r="47" spans="2:42" x14ac:dyDescent="0.3">
      <c r="B47" s="133"/>
      <c r="C47" s="71" t="s">
        <v>4</v>
      </c>
      <c r="D47" s="72" t="s">
        <v>5</v>
      </c>
      <c r="E47" s="72" t="s">
        <v>4</v>
      </c>
      <c r="F47" s="72" t="s">
        <v>5</v>
      </c>
      <c r="G47" s="72" t="s">
        <v>4</v>
      </c>
      <c r="H47" s="71" t="s">
        <v>5</v>
      </c>
      <c r="I47" s="71" t="s">
        <v>4</v>
      </c>
      <c r="J47" s="71" t="s">
        <v>5</v>
      </c>
      <c r="K47" s="68" t="s">
        <v>4</v>
      </c>
      <c r="L47" s="71" t="s">
        <v>5</v>
      </c>
      <c r="M47" s="68" t="s">
        <v>4</v>
      </c>
      <c r="N47" s="71" t="s">
        <v>5</v>
      </c>
      <c r="O47" s="68" t="s">
        <v>4</v>
      </c>
      <c r="P47" s="71" t="s">
        <v>5</v>
      </c>
    </row>
    <row r="48" spans="2:42" ht="24.75" customHeight="1" x14ac:dyDescent="0.3">
      <c r="B48" s="6" t="s">
        <v>1</v>
      </c>
      <c r="C48" s="16">
        <v>369</v>
      </c>
      <c r="D48" s="23">
        <v>100</v>
      </c>
      <c r="E48" s="22">
        <v>357</v>
      </c>
      <c r="F48" s="23">
        <v>100</v>
      </c>
      <c r="G48" s="16">
        <v>361</v>
      </c>
      <c r="H48" s="23">
        <v>100</v>
      </c>
      <c r="I48" s="22">
        <v>357</v>
      </c>
      <c r="J48" s="23">
        <v>100</v>
      </c>
      <c r="K48" s="22">
        <v>300</v>
      </c>
      <c r="L48" s="23">
        <v>100</v>
      </c>
      <c r="M48" s="22">
        <v>317</v>
      </c>
      <c r="N48" s="23">
        <v>100</v>
      </c>
      <c r="O48" s="22">
        <v>316</v>
      </c>
      <c r="P48" s="23">
        <v>100</v>
      </c>
      <c r="R48" s="95"/>
      <c r="T48" s="95"/>
      <c r="V48" s="95"/>
      <c r="X48" s="95"/>
      <c r="Z48" s="95"/>
      <c r="AB48" s="95"/>
      <c r="AD48" s="95"/>
      <c r="AF48" s="95"/>
      <c r="AH48" s="95"/>
      <c r="AJ48" s="95"/>
      <c r="AL48" s="95"/>
      <c r="AN48" s="95"/>
      <c r="AP48" s="95"/>
    </row>
    <row r="49" spans="2:42" ht="24.75" customHeight="1" x14ac:dyDescent="0.3">
      <c r="B49" s="87" t="s">
        <v>28</v>
      </c>
      <c r="C49" s="16">
        <v>260</v>
      </c>
      <c r="D49" s="23">
        <f>C49*100/C48</f>
        <v>70.460704607046068</v>
      </c>
      <c r="E49" s="22">
        <v>236</v>
      </c>
      <c r="F49" s="23">
        <f>E49*100/E48</f>
        <v>66.106442577030819</v>
      </c>
      <c r="G49" s="16">
        <v>210</v>
      </c>
      <c r="H49" s="23">
        <f>G49*100/G48</f>
        <v>58.171745152354568</v>
      </c>
      <c r="I49" s="22">
        <v>189</v>
      </c>
      <c r="J49" s="23">
        <f>I49*100/I48</f>
        <v>52.941176470588232</v>
      </c>
      <c r="K49" s="22">
        <v>173</v>
      </c>
      <c r="L49" s="23">
        <f>K49*100/K48</f>
        <v>57.666666666666664</v>
      </c>
      <c r="M49" s="22">
        <v>208</v>
      </c>
      <c r="N49" s="23">
        <f>M49*100/M48</f>
        <v>65.615141955835966</v>
      </c>
      <c r="O49" s="22">
        <v>225</v>
      </c>
      <c r="P49" s="23">
        <f>O49*100/O48</f>
        <v>71.202531645569621</v>
      </c>
      <c r="R49" s="95"/>
      <c r="T49" s="95"/>
      <c r="V49" s="95"/>
      <c r="X49" s="95"/>
      <c r="Z49" s="95"/>
      <c r="AB49" s="95"/>
      <c r="AD49" s="95"/>
      <c r="AF49" s="95"/>
      <c r="AH49" s="95"/>
      <c r="AJ49" s="95"/>
      <c r="AL49" s="95"/>
      <c r="AN49" s="95"/>
      <c r="AP49" s="95"/>
    </row>
    <row r="50" spans="2:42" ht="24.75" customHeight="1" x14ac:dyDescent="0.3">
      <c r="B50" s="87" t="s">
        <v>2</v>
      </c>
      <c r="C50" s="16">
        <v>3</v>
      </c>
      <c r="D50" s="23">
        <f>C50*100/C49</f>
        <v>1.1538461538461537</v>
      </c>
      <c r="E50" s="22">
        <v>2</v>
      </c>
      <c r="F50" s="23">
        <f>E50*100/E49</f>
        <v>0.84745762711864403</v>
      </c>
      <c r="G50" s="22">
        <v>0</v>
      </c>
      <c r="H50" s="23">
        <f>G50*100/G49</f>
        <v>0</v>
      </c>
      <c r="I50" s="22">
        <v>0</v>
      </c>
      <c r="J50" s="23">
        <f>I50*100/I49</f>
        <v>0</v>
      </c>
      <c r="K50" s="22">
        <v>2</v>
      </c>
      <c r="L50" s="23">
        <f>K50*100/K49</f>
        <v>1.1560693641618498</v>
      </c>
      <c r="M50" s="22">
        <v>0</v>
      </c>
      <c r="N50" s="23">
        <f>M50*100/M49</f>
        <v>0</v>
      </c>
      <c r="O50" s="22">
        <v>2</v>
      </c>
      <c r="P50" s="23">
        <f>O50*100/O49</f>
        <v>0.88888888888888884</v>
      </c>
      <c r="R50" s="95"/>
      <c r="T50" s="95"/>
      <c r="V50" s="95"/>
      <c r="X50" s="95"/>
      <c r="Z50" s="95"/>
      <c r="AB50" s="95"/>
      <c r="AD50" s="95"/>
      <c r="AF50" s="95"/>
      <c r="AH50" s="95"/>
      <c r="AJ50" s="95"/>
      <c r="AL50" s="95"/>
      <c r="AN50" s="95"/>
      <c r="AP50" s="95"/>
    </row>
    <row r="51" spans="2:42" ht="24.75" customHeight="1" x14ac:dyDescent="0.3">
      <c r="B51" s="87" t="s">
        <v>3</v>
      </c>
      <c r="C51" s="16">
        <v>4</v>
      </c>
      <c r="D51" s="23">
        <f>C51*100/C49</f>
        <v>1.5384615384615385</v>
      </c>
      <c r="E51" s="22">
        <v>5</v>
      </c>
      <c r="F51" s="23">
        <f>E51*100/E49</f>
        <v>2.1186440677966103</v>
      </c>
      <c r="G51" s="16">
        <v>2</v>
      </c>
      <c r="H51" s="23">
        <f>G51*100/G49</f>
        <v>0.95238095238095233</v>
      </c>
      <c r="I51" s="22">
        <v>4</v>
      </c>
      <c r="J51" s="23">
        <f>I51*100/I49</f>
        <v>2.1164021164021163</v>
      </c>
      <c r="K51" s="22">
        <v>7</v>
      </c>
      <c r="L51" s="23">
        <f>K51*100/K49</f>
        <v>4.0462427745664744</v>
      </c>
      <c r="M51" s="22">
        <v>7</v>
      </c>
      <c r="N51" s="23">
        <f>M51*100/M49</f>
        <v>3.3653846153846154</v>
      </c>
      <c r="O51" s="22">
        <v>5</v>
      </c>
      <c r="P51" s="23">
        <f>O51*100/O49</f>
        <v>2.2222222222222223</v>
      </c>
      <c r="R51" s="95"/>
      <c r="T51" s="95"/>
      <c r="V51" s="95"/>
      <c r="X51" s="95"/>
      <c r="Z51" s="95"/>
      <c r="AB51" s="95"/>
      <c r="AD51" s="95"/>
      <c r="AF51" s="95"/>
      <c r="AH51" s="95"/>
      <c r="AJ51" s="95"/>
      <c r="AL51" s="95"/>
      <c r="AN51" s="95"/>
      <c r="AP51" s="95"/>
    </row>
    <row r="52" spans="2:42" ht="24.75" customHeight="1" x14ac:dyDescent="0.3">
      <c r="B52" s="87" t="s">
        <v>8</v>
      </c>
      <c r="C52" s="7"/>
      <c r="D52" s="8"/>
      <c r="E52" s="22">
        <v>3</v>
      </c>
      <c r="F52" s="23">
        <f>E52*100/E49</f>
        <v>1.271186440677966</v>
      </c>
      <c r="G52" s="16">
        <v>2</v>
      </c>
      <c r="H52" s="23">
        <f>G52*100/G49</f>
        <v>0.95238095238095233</v>
      </c>
      <c r="I52" s="22">
        <v>2</v>
      </c>
      <c r="J52" s="23">
        <f>I52*100/I49</f>
        <v>1.0582010582010581</v>
      </c>
      <c r="K52" s="8"/>
      <c r="L52" s="8"/>
      <c r="M52" s="8"/>
      <c r="N52" s="8"/>
      <c r="O52" s="8"/>
      <c r="P52" s="8"/>
      <c r="R52" s="95"/>
      <c r="T52" s="95"/>
      <c r="V52" s="95"/>
      <c r="X52" s="95"/>
      <c r="Z52" s="95"/>
      <c r="AB52" s="95"/>
      <c r="AD52" s="95"/>
      <c r="AF52" s="95"/>
      <c r="AH52" s="95"/>
      <c r="AJ52" s="95"/>
      <c r="AL52" s="95"/>
      <c r="AN52" s="95"/>
      <c r="AP52" s="95"/>
    </row>
    <row r="53" spans="2:42" ht="24.75" customHeight="1" x14ac:dyDescent="0.3">
      <c r="B53" s="87" t="s">
        <v>54</v>
      </c>
      <c r="C53" s="7"/>
      <c r="D53" s="8"/>
      <c r="E53" s="8"/>
      <c r="F53" s="8"/>
      <c r="G53" s="7"/>
      <c r="H53" s="8"/>
      <c r="I53" s="8"/>
      <c r="J53" s="8"/>
      <c r="K53" s="63">
        <v>17</v>
      </c>
      <c r="L53" s="23">
        <f>K53*100/K49</f>
        <v>9.8265895953757223</v>
      </c>
      <c r="M53" s="8"/>
      <c r="N53" s="8"/>
      <c r="O53" s="8"/>
      <c r="P53" s="8"/>
      <c r="R53" s="95"/>
      <c r="T53" s="95"/>
      <c r="V53" s="95"/>
      <c r="X53" s="95"/>
      <c r="Z53" s="95"/>
      <c r="AB53" s="95"/>
      <c r="AD53" s="95"/>
      <c r="AF53" s="95"/>
      <c r="AH53" s="95"/>
      <c r="AJ53" s="95"/>
      <c r="AL53" s="95"/>
      <c r="AN53" s="95"/>
      <c r="AP53" s="95"/>
    </row>
    <row r="54" spans="2:42" ht="24.75" customHeight="1" x14ac:dyDescent="0.3">
      <c r="B54" s="87" t="s">
        <v>13</v>
      </c>
      <c r="C54" s="7"/>
      <c r="D54" s="8"/>
      <c r="E54" s="8"/>
      <c r="F54" s="8"/>
      <c r="G54" s="7"/>
      <c r="H54" s="8"/>
      <c r="I54" s="8"/>
      <c r="J54" s="8"/>
      <c r="K54" s="8"/>
      <c r="L54" s="8"/>
      <c r="M54" s="8"/>
      <c r="N54" s="8"/>
      <c r="O54" s="8"/>
      <c r="P54" s="8"/>
      <c r="R54" s="95"/>
      <c r="T54" s="95"/>
      <c r="V54" s="95"/>
      <c r="X54" s="95"/>
      <c r="Z54" s="95"/>
      <c r="AB54" s="95"/>
      <c r="AD54" s="95"/>
      <c r="AF54" s="95"/>
      <c r="AH54" s="95"/>
      <c r="AJ54" s="95"/>
      <c r="AL54" s="95"/>
      <c r="AN54" s="95"/>
      <c r="AP54" s="95"/>
    </row>
    <row r="55" spans="2:42" ht="24.75" customHeight="1" x14ac:dyDescent="0.3">
      <c r="B55" s="87" t="s">
        <v>12</v>
      </c>
      <c r="C55" s="7"/>
      <c r="D55" s="8"/>
      <c r="E55" s="8"/>
      <c r="F55" s="8"/>
      <c r="G55" s="7"/>
      <c r="H55" s="8"/>
      <c r="I55" s="8"/>
      <c r="J55" s="8"/>
      <c r="K55" s="8"/>
      <c r="L55" s="8"/>
      <c r="M55" s="8"/>
      <c r="N55" s="8"/>
      <c r="O55" s="22">
        <v>2</v>
      </c>
      <c r="P55" s="23">
        <f>O55*100/O49</f>
        <v>0.88888888888888884</v>
      </c>
      <c r="R55" s="95"/>
      <c r="T55" s="95"/>
      <c r="V55" s="95"/>
      <c r="X55" s="95"/>
      <c r="Z55" s="95"/>
      <c r="AB55" s="95"/>
      <c r="AD55" s="95"/>
      <c r="AF55" s="95"/>
      <c r="AH55" s="95"/>
      <c r="AJ55" s="95"/>
      <c r="AL55" s="95"/>
      <c r="AN55" s="95"/>
      <c r="AP55" s="95"/>
    </row>
    <row r="56" spans="2:42" ht="24.75" customHeight="1" x14ac:dyDescent="0.3">
      <c r="B56" s="87" t="s">
        <v>15</v>
      </c>
      <c r="C56" s="22">
        <v>4</v>
      </c>
      <c r="D56" s="23">
        <f>C56*100/C49</f>
        <v>1.5384615384615385</v>
      </c>
      <c r="E56" s="22">
        <v>0</v>
      </c>
      <c r="F56" s="23">
        <f>E56*100/E49</f>
        <v>0</v>
      </c>
      <c r="G56" s="16">
        <v>2</v>
      </c>
      <c r="H56" s="23">
        <f>G56*100/G49</f>
        <v>0.95238095238095233</v>
      </c>
      <c r="I56" s="22">
        <v>3</v>
      </c>
      <c r="J56" s="23">
        <f>I56*100/I49</f>
        <v>1.5873015873015872</v>
      </c>
      <c r="K56" s="22">
        <v>1</v>
      </c>
      <c r="L56" s="23">
        <f>K56*100/K49</f>
        <v>0.5780346820809249</v>
      </c>
      <c r="M56" s="22">
        <v>1</v>
      </c>
      <c r="N56" s="23">
        <f>M56*100/M49</f>
        <v>0.48076923076923078</v>
      </c>
      <c r="O56" s="22">
        <v>2</v>
      </c>
      <c r="P56" s="23">
        <f>O56*100/O49</f>
        <v>0.88888888888888884</v>
      </c>
      <c r="R56" s="95"/>
      <c r="T56" s="95"/>
      <c r="V56" s="95"/>
      <c r="X56" s="95"/>
      <c r="Z56" s="95"/>
      <c r="AB56" s="95"/>
      <c r="AD56" s="95"/>
      <c r="AF56" s="95"/>
      <c r="AH56" s="95"/>
      <c r="AJ56" s="95"/>
      <c r="AL56" s="95"/>
      <c r="AN56" s="95"/>
      <c r="AP56" s="95"/>
    </row>
    <row r="57" spans="2:42" ht="24.75" customHeight="1" x14ac:dyDescent="0.3">
      <c r="B57" s="87" t="s">
        <v>19</v>
      </c>
      <c r="C57" s="16">
        <v>134</v>
      </c>
      <c r="D57" s="23">
        <f>C57*100/C49</f>
        <v>51.53846153846154</v>
      </c>
      <c r="E57" s="22">
        <v>138</v>
      </c>
      <c r="F57" s="23">
        <f>E57*100/E49</f>
        <v>58.474576271186443</v>
      </c>
      <c r="G57" s="16">
        <v>127</v>
      </c>
      <c r="H57" s="23">
        <f>G57*100/G49</f>
        <v>60.476190476190474</v>
      </c>
      <c r="I57" s="22">
        <v>109</v>
      </c>
      <c r="J57" s="23">
        <f>I57*100/I49</f>
        <v>57.671957671957671</v>
      </c>
      <c r="K57" s="22">
        <v>48</v>
      </c>
      <c r="L57" s="23">
        <f>K57*100/K49</f>
        <v>27.745664739884393</v>
      </c>
      <c r="M57" s="8"/>
      <c r="N57" s="8"/>
      <c r="O57" s="8"/>
      <c r="P57" s="8"/>
      <c r="R57" s="95"/>
      <c r="T57" s="95"/>
      <c r="V57" s="95"/>
      <c r="X57" s="95"/>
      <c r="Z57" s="95"/>
      <c r="AB57" s="95"/>
      <c r="AD57" s="95"/>
      <c r="AF57" s="95"/>
      <c r="AH57" s="95"/>
      <c r="AJ57" s="95"/>
      <c r="AL57" s="95"/>
      <c r="AN57" s="95"/>
      <c r="AP57" s="95"/>
    </row>
    <row r="58" spans="2:42" ht="24.75" customHeight="1" x14ac:dyDescent="0.3">
      <c r="B58" s="87" t="s">
        <v>55</v>
      </c>
      <c r="C58" s="7"/>
      <c r="D58" s="8"/>
      <c r="E58" s="8"/>
      <c r="F58" s="8"/>
      <c r="G58" s="20"/>
      <c r="H58" s="21"/>
      <c r="I58" s="21"/>
      <c r="J58" s="21"/>
      <c r="K58" s="21"/>
      <c r="L58" s="21"/>
      <c r="M58" s="22">
        <v>89</v>
      </c>
      <c r="N58" s="24">
        <f>M58*100/M49</f>
        <v>42.78846153846154</v>
      </c>
      <c r="O58" s="22">
        <v>98</v>
      </c>
      <c r="P58" s="24">
        <f>O58*100/O49</f>
        <v>43.555555555555557</v>
      </c>
      <c r="R58" s="95"/>
      <c r="T58" s="95"/>
      <c r="V58" s="95"/>
      <c r="X58" s="95"/>
      <c r="Z58" s="95"/>
      <c r="AB58" s="95"/>
      <c r="AD58" s="95"/>
      <c r="AF58" s="95"/>
      <c r="AH58" s="95"/>
      <c r="AJ58" s="95"/>
      <c r="AL58" s="95"/>
      <c r="AN58" s="95"/>
      <c r="AP58" s="95"/>
    </row>
    <row r="59" spans="2:42" ht="24.75" customHeight="1" x14ac:dyDescent="0.3">
      <c r="B59" s="87" t="s">
        <v>20</v>
      </c>
      <c r="C59" s="7"/>
      <c r="D59" s="8"/>
      <c r="E59" s="22">
        <v>88</v>
      </c>
      <c r="F59" s="23">
        <f>E59*100/E49</f>
        <v>37.288135593220339</v>
      </c>
      <c r="G59" s="16">
        <v>77</v>
      </c>
      <c r="H59" s="23">
        <f>G59*100/G49</f>
        <v>36.666666666666664</v>
      </c>
      <c r="I59" s="22">
        <v>71</v>
      </c>
      <c r="J59" s="23">
        <f>I59*100/I49</f>
        <v>37.566137566137563</v>
      </c>
      <c r="K59" s="22">
        <v>97</v>
      </c>
      <c r="L59" s="23">
        <f>K59*100/K49</f>
        <v>56.069364161849713</v>
      </c>
      <c r="M59" s="22">
        <v>111</v>
      </c>
      <c r="N59" s="23">
        <f>M59*100/M49</f>
        <v>53.365384615384613</v>
      </c>
      <c r="O59" s="22">
        <v>116</v>
      </c>
      <c r="P59" s="23">
        <f>O59*100/O49</f>
        <v>51.555555555555557</v>
      </c>
      <c r="R59" s="95"/>
      <c r="T59" s="95"/>
      <c r="V59" s="95"/>
      <c r="X59" s="95"/>
      <c r="Z59" s="95"/>
      <c r="AB59" s="95"/>
      <c r="AD59" s="95"/>
      <c r="AF59" s="95"/>
      <c r="AH59" s="95"/>
      <c r="AJ59" s="95"/>
      <c r="AL59" s="95"/>
      <c r="AN59" s="95"/>
      <c r="AP59" s="95"/>
    </row>
    <row r="60" spans="2:42" ht="24.75" customHeight="1" x14ac:dyDescent="0.3">
      <c r="B60" s="87" t="s">
        <v>52</v>
      </c>
      <c r="C60" s="16">
        <v>111</v>
      </c>
      <c r="D60" s="23">
        <f>C60*100/C49</f>
        <v>42.692307692307693</v>
      </c>
      <c r="E60" s="9"/>
      <c r="F60" s="8"/>
      <c r="G60" s="8"/>
      <c r="H60" s="8"/>
      <c r="I60" s="8"/>
      <c r="J60" s="8"/>
      <c r="K60" s="8"/>
      <c r="L60" s="8"/>
      <c r="M60" s="8"/>
      <c r="N60" s="8"/>
      <c r="O60" s="8"/>
      <c r="P60" s="8"/>
      <c r="R60" s="95"/>
      <c r="T60" s="95"/>
      <c r="V60" s="95"/>
      <c r="X60" s="95"/>
      <c r="Z60" s="95"/>
      <c r="AB60" s="95"/>
      <c r="AD60" s="95"/>
      <c r="AF60" s="95"/>
      <c r="AH60" s="95"/>
      <c r="AJ60" s="95"/>
      <c r="AL60" s="95"/>
      <c r="AN60" s="95"/>
      <c r="AP60" s="95"/>
    </row>
    <row r="61" spans="2:42" ht="24.75" customHeight="1" x14ac:dyDescent="0.3">
      <c r="B61" s="6" t="s">
        <v>22</v>
      </c>
      <c r="C61" s="7"/>
      <c r="D61" s="8"/>
      <c r="E61" s="8"/>
      <c r="F61" s="8"/>
      <c r="G61" s="8"/>
      <c r="H61" s="8"/>
      <c r="I61" s="8"/>
      <c r="J61" s="8"/>
      <c r="K61" s="22">
        <v>1</v>
      </c>
      <c r="L61" s="23">
        <f>K61*100/K49</f>
        <v>0.5780346820809249</v>
      </c>
      <c r="M61" s="8"/>
      <c r="N61" s="8"/>
      <c r="O61" s="8"/>
      <c r="P61" s="8"/>
      <c r="R61" s="95"/>
      <c r="T61" s="95"/>
      <c r="V61" s="95"/>
      <c r="X61" s="95"/>
      <c r="Z61" s="95"/>
      <c r="AB61" s="95"/>
      <c r="AD61" s="95"/>
      <c r="AF61" s="95"/>
      <c r="AH61" s="95"/>
      <c r="AJ61" s="95"/>
      <c r="AL61" s="95"/>
      <c r="AN61" s="95"/>
      <c r="AP61" s="95"/>
    </row>
    <row r="62" spans="2:42" ht="24.75" customHeight="1" x14ac:dyDescent="0.3">
      <c r="B62" s="6" t="s">
        <v>24</v>
      </c>
      <c r="C62" s="33">
        <v>4</v>
      </c>
      <c r="D62" s="32">
        <f>C62*100/C49</f>
        <v>1.5384615384615385</v>
      </c>
      <c r="E62" s="8"/>
      <c r="F62" s="8"/>
      <c r="G62" s="8"/>
      <c r="H62" s="8"/>
      <c r="I62" s="8"/>
      <c r="J62" s="8"/>
      <c r="K62" s="8"/>
      <c r="L62" s="8"/>
      <c r="M62" s="8"/>
      <c r="N62" s="8"/>
      <c r="O62" s="8"/>
      <c r="P62" s="8"/>
      <c r="R62" s="95"/>
      <c r="T62" s="95"/>
      <c r="V62" s="95"/>
      <c r="X62" s="95"/>
      <c r="Z62" s="95"/>
      <c r="AB62" s="95"/>
      <c r="AD62" s="95"/>
      <c r="AF62" s="95"/>
      <c r="AH62" s="95"/>
      <c r="AJ62" s="95"/>
      <c r="AL62" s="95"/>
      <c r="AN62" s="95"/>
      <c r="AP62" s="95"/>
    </row>
    <row r="63" spans="2:42" ht="3.75" customHeight="1" x14ac:dyDescent="0.3">
      <c r="B63" s="13"/>
      <c r="C63" s="14"/>
      <c r="D63" s="14"/>
      <c r="E63" s="14"/>
      <c r="F63" s="14"/>
      <c r="G63" s="14"/>
      <c r="H63" s="14"/>
      <c r="I63" s="14"/>
      <c r="J63" s="14"/>
      <c r="K63" s="14"/>
      <c r="L63" s="14"/>
      <c r="M63" s="14"/>
      <c r="N63" s="14"/>
      <c r="O63" s="14"/>
      <c r="P63" s="14"/>
    </row>
    <row r="64" spans="2:42" ht="14.25" customHeight="1" x14ac:dyDescent="0.3">
      <c r="B64" s="6" t="s">
        <v>438</v>
      </c>
    </row>
    <row r="65" spans="2:42" ht="14.25" customHeight="1" x14ac:dyDescent="0.3">
      <c r="B65" s="4"/>
    </row>
    <row r="66" spans="2:42" ht="30" customHeight="1" x14ac:dyDescent="0.3">
      <c r="B66" s="115" t="s">
        <v>245</v>
      </c>
      <c r="C66" s="115"/>
      <c r="D66" s="115"/>
      <c r="E66" s="115"/>
      <c r="F66" s="115"/>
      <c r="G66" s="115"/>
      <c r="H66" s="115"/>
      <c r="I66" s="115"/>
      <c r="J66" s="115"/>
      <c r="K66" s="115"/>
      <c r="L66" s="115"/>
      <c r="M66" s="115"/>
      <c r="N66" s="115"/>
      <c r="O66" s="115"/>
      <c r="P66" s="115"/>
    </row>
    <row r="67" spans="2:42" x14ac:dyDescent="0.3">
      <c r="B67" s="15" t="s">
        <v>27</v>
      </c>
      <c r="C67" s="125">
        <v>2001</v>
      </c>
      <c r="D67" s="126"/>
      <c r="E67" s="129">
        <v>2005</v>
      </c>
      <c r="F67" s="130"/>
      <c r="G67" s="125">
        <v>2009</v>
      </c>
      <c r="H67" s="126"/>
      <c r="I67" s="129">
        <v>2013</v>
      </c>
      <c r="J67" s="126"/>
      <c r="K67" s="129">
        <v>2017</v>
      </c>
      <c r="L67" s="126"/>
      <c r="M67" s="129">
        <v>2021</v>
      </c>
      <c r="N67" s="126"/>
      <c r="O67" s="129">
        <v>2025</v>
      </c>
      <c r="P67" s="126"/>
    </row>
    <row r="68" spans="2:42" x14ac:dyDescent="0.3">
      <c r="B68" s="134" t="s">
        <v>0</v>
      </c>
      <c r="C68" s="132">
        <v>44911</v>
      </c>
      <c r="D68" s="128"/>
      <c r="E68" s="119">
        <v>44843</v>
      </c>
      <c r="F68" s="118"/>
      <c r="G68" s="137">
        <v>44845</v>
      </c>
      <c r="H68" s="127"/>
      <c r="I68" s="135">
        <v>44833</v>
      </c>
      <c r="J68" s="128"/>
      <c r="K68" s="135">
        <v>44835</v>
      </c>
      <c r="L68" s="128"/>
      <c r="M68" s="135">
        <v>44830</v>
      </c>
      <c r="N68" s="128"/>
      <c r="O68" s="135">
        <v>45942</v>
      </c>
      <c r="P68" s="128"/>
    </row>
    <row r="69" spans="2:42" x14ac:dyDescent="0.3">
      <c r="B69" s="133"/>
      <c r="C69" s="71" t="s">
        <v>4</v>
      </c>
      <c r="D69" s="72" t="s">
        <v>5</v>
      </c>
      <c r="E69" s="72" t="s">
        <v>4</v>
      </c>
      <c r="F69" s="72" t="s">
        <v>5</v>
      </c>
      <c r="G69" s="72" t="s">
        <v>4</v>
      </c>
      <c r="H69" s="71" t="s">
        <v>5</v>
      </c>
      <c r="I69" s="71" t="s">
        <v>4</v>
      </c>
      <c r="J69" s="71" t="s">
        <v>5</v>
      </c>
      <c r="K69" s="68" t="s">
        <v>4</v>
      </c>
      <c r="L69" s="71" t="s">
        <v>5</v>
      </c>
      <c r="M69" s="68" t="s">
        <v>4</v>
      </c>
      <c r="N69" s="71" t="s">
        <v>5</v>
      </c>
      <c r="O69" s="68" t="s">
        <v>4</v>
      </c>
      <c r="P69" s="71" t="s">
        <v>5</v>
      </c>
    </row>
    <row r="70" spans="2:42" ht="24.75" customHeight="1" x14ac:dyDescent="0.3">
      <c r="B70" s="6" t="s">
        <v>1</v>
      </c>
      <c r="C70" s="16">
        <v>736</v>
      </c>
      <c r="D70" s="23">
        <v>100</v>
      </c>
      <c r="E70" s="22">
        <v>736</v>
      </c>
      <c r="F70" s="23">
        <v>100</v>
      </c>
      <c r="G70" s="16">
        <v>817</v>
      </c>
      <c r="H70" s="23">
        <v>100</v>
      </c>
      <c r="I70" s="22">
        <v>808</v>
      </c>
      <c r="J70" s="23">
        <v>100</v>
      </c>
      <c r="K70" s="22">
        <v>737</v>
      </c>
      <c r="L70" s="23">
        <v>100</v>
      </c>
      <c r="M70" s="22">
        <v>715</v>
      </c>
      <c r="N70" s="23">
        <v>100</v>
      </c>
      <c r="O70" s="22">
        <v>745</v>
      </c>
      <c r="P70" s="23">
        <v>100</v>
      </c>
      <c r="R70" s="95"/>
      <c r="T70" s="95"/>
      <c r="V70" s="95"/>
      <c r="X70" s="95"/>
      <c r="Z70" s="95"/>
      <c r="AB70" s="95"/>
      <c r="AD70" s="95"/>
      <c r="AF70" s="95"/>
      <c r="AH70" s="95"/>
      <c r="AJ70" s="95"/>
      <c r="AL70" s="95"/>
      <c r="AN70" s="95"/>
      <c r="AP70" s="95"/>
    </row>
    <row r="71" spans="2:42" ht="24.75" customHeight="1" x14ac:dyDescent="0.3">
      <c r="B71" s="87" t="s">
        <v>28</v>
      </c>
      <c r="C71" s="16">
        <v>526</v>
      </c>
      <c r="D71" s="23">
        <f>C71*100/C70</f>
        <v>71.467391304347828</v>
      </c>
      <c r="E71" s="22">
        <v>549</v>
      </c>
      <c r="F71" s="23">
        <f>E71*100/E70</f>
        <v>74.592391304347828</v>
      </c>
      <c r="G71" s="16">
        <v>551</v>
      </c>
      <c r="H71" s="23">
        <f>G71*100/G70</f>
        <v>67.441860465116278</v>
      </c>
      <c r="I71" s="22">
        <v>559</v>
      </c>
      <c r="J71" s="23">
        <f>I71*100/I70</f>
        <v>69.183168316831683</v>
      </c>
      <c r="K71" s="22">
        <v>513</v>
      </c>
      <c r="L71" s="23">
        <f>K71*100/K70</f>
        <v>69.606512890094976</v>
      </c>
      <c r="M71" s="22">
        <v>512</v>
      </c>
      <c r="N71" s="23">
        <f>M71*100/M70</f>
        <v>71.608391608391614</v>
      </c>
      <c r="O71" s="22">
        <v>543</v>
      </c>
      <c r="P71" s="23">
        <f>O71*100/O70</f>
        <v>72.885906040268452</v>
      </c>
      <c r="R71" s="95"/>
      <c r="T71" s="95"/>
      <c r="V71" s="95"/>
      <c r="X71" s="95"/>
      <c r="Z71" s="95"/>
      <c r="AB71" s="95"/>
      <c r="AD71" s="95"/>
      <c r="AF71" s="95"/>
      <c r="AH71" s="95"/>
      <c r="AJ71" s="95"/>
      <c r="AL71" s="95"/>
      <c r="AN71" s="95"/>
      <c r="AP71" s="95"/>
    </row>
    <row r="72" spans="2:42" ht="24.75" customHeight="1" x14ac:dyDescent="0.3">
      <c r="B72" s="87" t="s">
        <v>2</v>
      </c>
      <c r="C72" s="16">
        <v>8</v>
      </c>
      <c r="D72" s="23">
        <f>C72*100/C71</f>
        <v>1.520912547528517</v>
      </c>
      <c r="E72" s="22">
        <v>4</v>
      </c>
      <c r="F72" s="23">
        <f>E72*100/E71</f>
        <v>0.72859744990892528</v>
      </c>
      <c r="G72" s="16">
        <v>2</v>
      </c>
      <c r="H72" s="23">
        <f>G72*100/G71</f>
        <v>0.36297640653357532</v>
      </c>
      <c r="I72" s="22">
        <v>3</v>
      </c>
      <c r="J72" s="23">
        <f>I72*100/I71</f>
        <v>0.53667262969588547</v>
      </c>
      <c r="K72" s="22">
        <v>2</v>
      </c>
      <c r="L72" s="23">
        <f>K72*100/K71</f>
        <v>0.38986354775828458</v>
      </c>
      <c r="M72" s="22">
        <v>4</v>
      </c>
      <c r="N72" s="23">
        <f>M72*100/M71</f>
        <v>0.78125</v>
      </c>
      <c r="O72" s="22">
        <v>1</v>
      </c>
      <c r="P72" s="23">
        <f>O72*100/O71</f>
        <v>0.18416206261510129</v>
      </c>
      <c r="R72" s="95"/>
      <c r="T72" s="95"/>
      <c r="V72" s="95"/>
      <c r="X72" s="95"/>
      <c r="Z72" s="95"/>
      <c r="AB72" s="95"/>
      <c r="AD72" s="95"/>
      <c r="AF72" s="95"/>
      <c r="AH72" s="95"/>
      <c r="AJ72" s="95"/>
      <c r="AL72" s="95"/>
      <c r="AN72" s="95"/>
      <c r="AP72" s="95"/>
    </row>
    <row r="73" spans="2:42" ht="24.75" customHeight="1" x14ac:dyDescent="0.3">
      <c r="B73" s="87" t="s">
        <v>3</v>
      </c>
      <c r="C73" s="16">
        <v>12</v>
      </c>
      <c r="D73" s="23">
        <f>C73*100/C71</f>
        <v>2.2813688212927756</v>
      </c>
      <c r="E73" s="22">
        <v>8</v>
      </c>
      <c r="F73" s="23">
        <f>E73*100/E71</f>
        <v>1.4571948998178506</v>
      </c>
      <c r="G73" s="16">
        <v>5</v>
      </c>
      <c r="H73" s="23">
        <f>G73*100/G71</f>
        <v>0.90744101633393826</v>
      </c>
      <c r="I73" s="22">
        <v>4</v>
      </c>
      <c r="J73" s="23">
        <f>I73*100/I71</f>
        <v>0.7155635062611807</v>
      </c>
      <c r="K73" s="22">
        <v>3</v>
      </c>
      <c r="L73" s="23">
        <f>K73*100/K71</f>
        <v>0.58479532163742687</v>
      </c>
      <c r="M73" s="22">
        <v>7</v>
      </c>
      <c r="N73" s="23">
        <f>M73*100/M71</f>
        <v>1.3671875</v>
      </c>
      <c r="O73" s="22">
        <v>4</v>
      </c>
      <c r="P73" s="23">
        <f>O73*100/O71</f>
        <v>0.73664825046040516</v>
      </c>
      <c r="R73" s="95"/>
      <c r="T73" s="95"/>
      <c r="V73" s="95"/>
      <c r="X73" s="95"/>
      <c r="Z73" s="95"/>
      <c r="AB73" s="95"/>
      <c r="AD73" s="95"/>
      <c r="AF73" s="95"/>
      <c r="AH73" s="95"/>
      <c r="AJ73" s="95"/>
      <c r="AL73" s="95"/>
      <c r="AN73" s="95"/>
      <c r="AP73" s="95"/>
    </row>
    <row r="74" spans="2:42" ht="24.75" customHeight="1" x14ac:dyDescent="0.3">
      <c r="B74" s="87" t="s">
        <v>8</v>
      </c>
      <c r="C74" s="7"/>
      <c r="D74" s="8"/>
      <c r="E74" s="22">
        <v>8</v>
      </c>
      <c r="F74" s="23">
        <f>E74*100/E71</f>
        <v>1.4571948998178506</v>
      </c>
      <c r="G74" s="16">
        <v>9</v>
      </c>
      <c r="H74" s="23">
        <f>G74*100/G71</f>
        <v>1.633393829401089</v>
      </c>
      <c r="I74" s="22">
        <v>28</v>
      </c>
      <c r="J74" s="23">
        <f>I74*100/I71</f>
        <v>5.0089445438282647</v>
      </c>
      <c r="K74" s="8"/>
      <c r="L74" s="8"/>
      <c r="M74" s="8"/>
      <c r="N74" s="8"/>
      <c r="O74" s="8"/>
      <c r="P74" s="8"/>
      <c r="R74" s="95"/>
      <c r="T74" s="95"/>
      <c r="V74" s="95"/>
      <c r="X74" s="95"/>
      <c r="Z74" s="95"/>
      <c r="AB74" s="95"/>
      <c r="AD74" s="95"/>
      <c r="AF74" s="95"/>
      <c r="AH74" s="95"/>
      <c r="AJ74" s="95"/>
      <c r="AL74" s="95"/>
      <c r="AN74" s="95"/>
      <c r="AP74" s="95"/>
    </row>
    <row r="75" spans="2:42" ht="24.75" customHeight="1" x14ac:dyDescent="0.3">
      <c r="B75" s="87" t="s">
        <v>54</v>
      </c>
      <c r="C75" s="7"/>
      <c r="D75" s="8"/>
      <c r="E75" s="8"/>
      <c r="F75" s="8"/>
      <c r="G75" s="7"/>
      <c r="H75" s="8"/>
      <c r="I75" s="8"/>
      <c r="J75" s="8"/>
      <c r="K75" s="63">
        <v>47</v>
      </c>
      <c r="L75" s="23">
        <f>K75*100/K71</f>
        <v>9.1617933723196874</v>
      </c>
      <c r="M75" s="8"/>
      <c r="N75" s="8"/>
      <c r="O75" s="8"/>
      <c r="P75" s="8"/>
      <c r="R75" s="95"/>
      <c r="T75" s="95"/>
      <c r="V75" s="95"/>
      <c r="X75" s="95"/>
      <c r="Z75" s="95"/>
      <c r="AB75" s="95"/>
      <c r="AD75" s="95"/>
      <c r="AF75" s="95"/>
      <c r="AH75" s="95"/>
      <c r="AJ75" s="95"/>
      <c r="AL75" s="95"/>
      <c r="AN75" s="95"/>
      <c r="AP75" s="95"/>
    </row>
    <row r="76" spans="2:42" ht="24.75" customHeight="1" x14ac:dyDescent="0.3">
      <c r="B76" s="87" t="s">
        <v>12</v>
      </c>
      <c r="C76" s="7"/>
      <c r="D76" s="8"/>
      <c r="E76" s="8"/>
      <c r="F76" s="8"/>
      <c r="G76" s="7"/>
      <c r="H76" s="8"/>
      <c r="I76" s="8"/>
      <c r="J76" s="8"/>
      <c r="K76" s="8"/>
      <c r="L76" s="8"/>
      <c r="M76" s="8"/>
      <c r="N76" s="8"/>
      <c r="O76" s="22">
        <v>14</v>
      </c>
      <c r="P76" s="23">
        <f>O76*100/O71</f>
        <v>2.5782688766114181</v>
      </c>
      <c r="R76" s="95"/>
      <c r="T76" s="95"/>
      <c r="V76" s="95"/>
      <c r="X76" s="95"/>
      <c r="Z76" s="95"/>
      <c r="AB76" s="95"/>
      <c r="AD76" s="95"/>
      <c r="AF76" s="95"/>
      <c r="AH76" s="95"/>
      <c r="AJ76" s="95"/>
      <c r="AL76" s="95"/>
      <c r="AN76" s="95"/>
      <c r="AP76" s="95"/>
    </row>
    <row r="77" spans="2:42" ht="24.75" customHeight="1" x14ac:dyDescent="0.3">
      <c r="B77" s="87" t="s">
        <v>15</v>
      </c>
      <c r="C77" s="16">
        <v>8</v>
      </c>
      <c r="D77" s="23">
        <f>C77*100/C71</f>
        <v>1.520912547528517</v>
      </c>
      <c r="E77" s="22">
        <v>3</v>
      </c>
      <c r="F77" s="23">
        <f>E77*100/E71</f>
        <v>0.54644808743169404</v>
      </c>
      <c r="G77" s="16">
        <v>1</v>
      </c>
      <c r="H77" s="23">
        <f>G77*100/G71</f>
        <v>0.18148820326678766</v>
      </c>
      <c r="I77" s="22">
        <v>3</v>
      </c>
      <c r="J77" s="23">
        <f>I77*100/I71</f>
        <v>0.53667262969588547</v>
      </c>
      <c r="K77" s="22">
        <v>3</v>
      </c>
      <c r="L77" s="23">
        <f>K77*100/K71</f>
        <v>0.58479532163742687</v>
      </c>
      <c r="M77" s="22">
        <v>13</v>
      </c>
      <c r="N77" s="23">
        <f>M77*100/M71</f>
        <v>2.5390625</v>
      </c>
      <c r="O77" s="22">
        <v>1</v>
      </c>
      <c r="P77" s="23">
        <f>O77*100/O71</f>
        <v>0.18416206261510129</v>
      </c>
      <c r="R77" s="95"/>
      <c r="T77" s="95"/>
      <c r="V77" s="95"/>
      <c r="X77" s="95"/>
      <c r="Z77" s="95"/>
      <c r="AB77" s="95"/>
      <c r="AD77" s="95"/>
      <c r="AF77" s="95"/>
      <c r="AH77" s="95"/>
      <c r="AJ77" s="95"/>
      <c r="AL77" s="95"/>
      <c r="AN77" s="95"/>
      <c r="AP77" s="95"/>
    </row>
    <row r="78" spans="2:42" ht="24.75" customHeight="1" x14ac:dyDescent="0.3">
      <c r="B78" s="87" t="s">
        <v>19</v>
      </c>
      <c r="C78" s="16">
        <v>323</v>
      </c>
      <c r="D78" s="23">
        <f>C78*100/C71</f>
        <v>61.406844106463879</v>
      </c>
      <c r="E78" s="22">
        <v>283</v>
      </c>
      <c r="F78" s="23">
        <f>E78*100/E71</f>
        <v>51.548269581056466</v>
      </c>
      <c r="G78" s="16">
        <v>310</v>
      </c>
      <c r="H78" s="23">
        <f>G78*100/G71</f>
        <v>56.261343012704174</v>
      </c>
      <c r="I78" s="22">
        <v>254</v>
      </c>
      <c r="J78" s="23">
        <f>I78*100/I71</f>
        <v>45.43828264758497</v>
      </c>
      <c r="K78" s="22">
        <v>145</v>
      </c>
      <c r="L78" s="23">
        <f>K78*100/K71</f>
        <v>28.265107212475634</v>
      </c>
      <c r="M78" s="8"/>
      <c r="N78" s="8"/>
      <c r="O78" s="8"/>
      <c r="P78" s="8"/>
      <c r="R78" s="95"/>
      <c r="T78" s="95"/>
      <c r="V78" s="95"/>
      <c r="X78" s="95"/>
      <c r="Z78" s="95"/>
      <c r="AB78" s="95"/>
      <c r="AD78" s="95"/>
      <c r="AF78" s="95"/>
      <c r="AH78" s="95"/>
      <c r="AJ78" s="95"/>
      <c r="AL78" s="95"/>
      <c r="AN78" s="95"/>
      <c r="AP78" s="95"/>
    </row>
    <row r="79" spans="2:42" ht="24.75" customHeight="1" x14ac:dyDescent="0.3">
      <c r="B79" s="87" t="s">
        <v>55</v>
      </c>
      <c r="C79" s="7"/>
      <c r="D79" s="8"/>
      <c r="E79" s="8"/>
      <c r="F79" s="8"/>
      <c r="G79" s="20"/>
      <c r="H79" s="21"/>
      <c r="I79" s="21"/>
      <c r="J79" s="21"/>
      <c r="K79" s="21"/>
      <c r="L79" s="21"/>
      <c r="M79" s="22">
        <v>248</v>
      </c>
      <c r="N79" s="24">
        <f>M79*100/M71</f>
        <v>48.4375</v>
      </c>
      <c r="O79" s="22">
        <v>282</v>
      </c>
      <c r="P79" s="24">
        <f>O79*100/O71</f>
        <v>51.933701657458563</v>
      </c>
      <c r="R79" s="95"/>
      <c r="T79" s="95"/>
      <c r="V79" s="95"/>
      <c r="X79" s="95"/>
      <c r="Z79" s="95"/>
      <c r="AB79" s="95"/>
      <c r="AD79" s="95"/>
      <c r="AF79" s="95"/>
      <c r="AH79" s="95"/>
      <c r="AJ79" s="95"/>
      <c r="AL79" s="95"/>
      <c r="AN79" s="95"/>
      <c r="AP79" s="95"/>
    </row>
    <row r="80" spans="2:42" ht="24.75" customHeight="1" x14ac:dyDescent="0.3">
      <c r="B80" s="87" t="s">
        <v>20</v>
      </c>
      <c r="C80" s="7"/>
      <c r="D80" s="8"/>
      <c r="E80" s="22">
        <v>243</v>
      </c>
      <c r="F80" s="23">
        <f>E80*100/E71</f>
        <v>44.26229508196721</v>
      </c>
      <c r="G80" s="16">
        <v>224</v>
      </c>
      <c r="H80" s="23">
        <f>G80*100/G71</f>
        <v>40.653357531760435</v>
      </c>
      <c r="I80" s="22">
        <v>267</v>
      </c>
      <c r="J80" s="23">
        <f>I80*100/I71</f>
        <v>47.763864042933811</v>
      </c>
      <c r="K80" s="22">
        <v>308</v>
      </c>
      <c r="L80" s="23">
        <f>K80*100/K71</f>
        <v>60.03898635477583</v>
      </c>
      <c r="M80" s="22">
        <v>240</v>
      </c>
      <c r="N80" s="23">
        <f>M80*100/M71</f>
        <v>46.875</v>
      </c>
      <c r="O80" s="22">
        <v>241</v>
      </c>
      <c r="P80" s="23">
        <f>O80*100/O71</f>
        <v>44.383057090239411</v>
      </c>
      <c r="R80" s="95"/>
      <c r="T80" s="95"/>
      <c r="V80" s="95"/>
      <c r="X80" s="95"/>
      <c r="Z80" s="95"/>
      <c r="AB80" s="95"/>
      <c r="AD80" s="95"/>
      <c r="AF80" s="95"/>
      <c r="AH80" s="95"/>
      <c r="AJ80" s="95"/>
      <c r="AL80" s="95"/>
      <c r="AN80" s="95"/>
      <c r="AP80" s="95"/>
    </row>
    <row r="81" spans="2:42" ht="24.75" customHeight="1" x14ac:dyDescent="0.3">
      <c r="B81" s="87" t="s">
        <v>52</v>
      </c>
      <c r="C81" s="16">
        <v>169</v>
      </c>
      <c r="D81" s="23">
        <f>C81*100/C71</f>
        <v>32.129277566539926</v>
      </c>
      <c r="E81" s="9"/>
      <c r="F81" s="8"/>
      <c r="G81" s="8"/>
      <c r="H81" s="8"/>
      <c r="I81" s="8"/>
      <c r="J81" s="8"/>
      <c r="K81" s="8"/>
      <c r="L81" s="8"/>
      <c r="M81" s="8"/>
      <c r="N81" s="8"/>
      <c r="O81" s="8"/>
      <c r="P81" s="8"/>
      <c r="R81" s="95"/>
      <c r="T81" s="95"/>
      <c r="V81" s="95"/>
      <c r="X81" s="95"/>
      <c r="Z81" s="95"/>
      <c r="AB81" s="95"/>
      <c r="AD81" s="95"/>
      <c r="AF81" s="95"/>
      <c r="AH81" s="95"/>
      <c r="AJ81" s="95"/>
      <c r="AL81" s="95"/>
      <c r="AN81" s="95"/>
      <c r="AP81" s="95"/>
    </row>
    <row r="82" spans="2:42" ht="24.75" customHeight="1" x14ac:dyDescent="0.3">
      <c r="B82" s="6" t="s">
        <v>22</v>
      </c>
      <c r="C82" s="7"/>
      <c r="D82" s="8"/>
      <c r="E82" s="8"/>
      <c r="F82" s="8"/>
      <c r="G82" s="8"/>
      <c r="H82" s="8"/>
      <c r="I82" s="8"/>
      <c r="J82" s="8"/>
      <c r="K82" s="22">
        <v>5</v>
      </c>
      <c r="L82" s="23">
        <f>K82*100/K71</f>
        <v>0.97465886939571145</v>
      </c>
      <c r="M82" s="8"/>
      <c r="N82" s="8"/>
      <c r="O82" s="8"/>
      <c r="P82" s="8"/>
      <c r="R82" s="95"/>
      <c r="T82" s="95"/>
      <c r="V82" s="95"/>
      <c r="X82" s="95"/>
      <c r="Z82" s="95"/>
      <c r="AB82" s="95"/>
      <c r="AD82" s="95"/>
      <c r="AF82" s="95"/>
      <c r="AH82" s="95"/>
      <c r="AJ82" s="95"/>
      <c r="AL82" s="95"/>
      <c r="AN82" s="95"/>
      <c r="AP82" s="95"/>
    </row>
    <row r="83" spans="2:42" ht="24.75" customHeight="1" x14ac:dyDescent="0.3">
      <c r="B83" s="6" t="s">
        <v>24</v>
      </c>
      <c r="C83" s="33">
        <v>6</v>
      </c>
      <c r="D83" s="32">
        <f>C83*100/C71</f>
        <v>1.1406844106463878</v>
      </c>
      <c r="E83" s="8"/>
      <c r="F83" s="8"/>
      <c r="G83" s="8"/>
      <c r="H83" s="8"/>
      <c r="I83" s="8"/>
      <c r="J83" s="8"/>
      <c r="K83" s="8"/>
      <c r="L83" s="8"/>
      <c r="M83" s="8"/>
      <c r="N83" s="8"/>
      <c r="O83" s="8"/>
      <c r="P83" s="8"/>
      <c r="R83" s="95"/>
      <c r="T83" s="95"/>
      <c r="V83" s="95"/>
      <c r="X83" s="95"/>
      <c r="Z83" s="95"/>
      <c r="AB83" s="95"/>
      <c r="AD83" s="95"/>
      <c r="AF83" s="95"/>
      <c r="AH83" s="95"/>
      <c r="AJ83" s="95"/>
      <c r="AL83" s="95"/>
      <c r="AN83" s="95"/>
      <c r="AP83" s="95"/>
    </row>
    <row r="84" spans="2:42" ht="3.75" customHeight="1" x14ac:dyDescent="0.3">
      <c r="B84" s="13"/>
      <c r="C84" s="14"/>
      <c r="D84" s="14"/>
      <c r="E84" s="14"/>
      <c r="F84" s="14"/>
      <c r="G84" s="14"/>
      <c r="H84" s="14"/>
      <c r="I84" s="14"/>
      <c r="J84" s="14"/>
      <c r="K84" s="14"/>
      <c r="L84" s="14"/>
      <c r="M84" s="14"/>
      <c r="N84" s="14"/>
      <c r="O84" s="14"/>
      <c r="P84" s="14"/>
    </row>
    <row r="85" spans="2:42" ht="14.25" customHeight="1" x14ac:dyDescent="0.3">
      <c r="B85" s="6" t="s">
        <v>438</v>
      </c>
    </row>
    <row r="86" spans="2:42" x14ac:dyDescent="0.3">
      <c r="C86" s="19"/>
      <c r="E86" s="19"/>
      <c r="G86" s="19"/>
      <c r="I86" s="19"/>
      <c r="K86" s="19"/>
      <c r="M86" s="19"/>
      <c r="O86" s="19"/>
    </row>
  </sheetData>
  <mergeCells count="65">
    <mergeCell ref="M67:N67"/>
    <mergeCell ref="M68:N68"/>
    <mergeCell ref="B2:P2"/>
    <mergeCell ref="C3:D3"/>
    <mergeCell ref="E3:F3"/>
    <mergeCell ref="G3:H3"/>
    <mergeCell ref="I3:J3"/>
    <mergeCell ref="K3:L3"/>
    <mergeCell ref="O3:P3"/>
    <mergeCell ref="M3:N3"/>
    <mergeCell ref="B4:B5"/>
    <mergeCell ref="O24:P24"/>
    <mergeCell ref="K4:L4"/>
    <mergeCell ref="O4:P4"/>
    <mergeCell ref="B23:P23"/>
    <mergeCell ref="C4:D4"/>
    <mergeCell ref="E4:F4"/>
    <mergeCell ref="G4:H4"/>
    <mergeCell ref="I4:J4"/>
    <mergeCell ref="C24:D24"/>
    <mergeCell ref="E24:F24"/>
    <mergeCell ref="G24:H24"/>
    <mergeCell ref="I24:J24"/>
    <mergeCell ref="K24:L24"/>
    <mergeCell ref="M4:N4"/>
    <mergeCell ref="M24:N24"/>
    <mergeCell ref="O45:P45"/>
    <mergeCell ref="K25:L25"/>
    <mergeCell ref="O25:P25"/>
    <mergeCell ref="B44:P44"/>
    <mergeCell ref="C25:D25"/>
    <mergeCell ref="E25:F25"/>
    <mergeCell ref="G25:H25"/>
    <mergeCell ref="I25:J25"/>
    <mergeCell ref="B25:B26"/>
    <mergeCell ref="C45:D45"/>
    <mergeCell ref="E45:F45"/>
    <mergeCell ref="G45:H45"/>
    <mergeCell ref="I45:J45"/>
    <mergeCell ref="K45:L45"/>
    <mergeCell ref="M25:N25"/>
    <mergeCell ref="M45:N45"/>
    <mergeCell ref="B66:P66"/>
    <mergeCell ref="C46:D46"/>
    <mergeCell ref="E46:F46"/>
    <mergeCell ref="G46:H46"/>
    <mergeCell ref="I46:J46"/>
    <mergeCell ref="B46:B47"/>
    <mergeCell ref="M46:N46"/>
    <mergeCell ref="B1:P1"/>
    <mergeCell ref="K68:L68"/>
    <mergeCell ref="O68:P68"/>
    <mergeCell ref="C68:D68"/>
    <mergeCell ref="E68:F68"/>
    <mergeCell ref="G68:H68"/>
    <mergeCell ref="I68:J68"/>
    <mergeCell ref="B68:B69"/>
    <mergeCell ref="C67:D67"/>
    <mergeCell ref="E67:F67"/>
    <mergeCell ref="G67:H67"/>
    <mergeCell ref="I67:J67"/>
    <mergeCell ref="K67:L67"/>
    <mergeCell ref="O67:P67"/>
    <mergeCell ref="K46:L46"/>
    <mergeCell ref="O46:P46"/>
  </mergeCells>
  <conditionalFormatting sqref="C43">
    <cfRule type="cellIs" dxfId="1111" priority="55" operator="greaterThan">
      <formula>0</formula>
    </cfRule>
  </conditionalFormatting>
  <conditionalFormatting sqref="C21:P21">
    <cfRule type="cellIs" dxfId="1110" priority="5" operator="notEqual">
      <formula>0</formula>
    </cfRule>
  </conditionalFormatting>
  <conditionalFormatting sqref="C42:P42">
    <cfRule type="cellIs" dxfId="1109" priority="4" operator="notEqual">
      <formula>0</formula>
    </cfRule>
  </conditionalFormatting>
  <conditionalFormatting sqref="C64:P64">
    <cfRule type="cellIs" dxfId="1108" priority="3" operator="notEqual">
      <formula>0</formula>
    </cfRule>
  </conditionalFormatting>
  <conditionalFormatting sqref="C85:P85">
    <cfRule type="cellIs" dxfId="1107" priority="2" operator="notEqual">
      <formula>0</formula>
    </cfRule>
  </conditionalFormatting>
  <conditionalFormatting sqref="E43">
    <cfRule type="cellIs" dxfId="1106" priority="53" operator="greaterThan">
      <formula>0</formula>
    </cfRule>
  </conditionalFormatting>
  <conditionalFormatting sqref="G43">
    <cfRule type="cellIs" dxfId="1105" priority="51" operator="greaterThan">
      <formula>0</formula>
    </cfRule>
  </conditionalFormatting>
  <conditionalFormatting sqref="I43">
    <cfRule type="cellIs" dxfId="1104" priority="49" operator="greaterThan">
      <formula>0</formula>
    </cfRule>
  </conditionalFormatting>
  <conditionalFormatting sqref="K43">
    <cfRule type="cellIs" dxfId="1103" priority="47" operator="greaterThan">
      <formula>0</formula>
    </cfRule>
  </conditionalFormatting>
  <conditionalFormatting sqref="M43">
    <cfRule type="cellIs" dxfId="1102" priority="1" operator="greaterThan">
      <formula>0</formula>
    </cfRule>
  </conditionalFormatting>
  <conditionalFormatting sqref="O43">
    <cfRule type="cellIs" dxfId="1101" priority="45" operator="greaterThan">
      <formula>0</formula>
    </cfRule>
  </conditionalFormatting>
  <hyperlinks>
    <hyperlink ref="R3" location="ÍNDICE!A1" display="(Voltar ao Índice)" xr:uid="{73A27B79-BC9D-4388-AD68-845460C74953}"/>
  </hyperlinks>
  <printOptions horizontalCentered="1"/>
  <pageMargins left="0.47244094488188981" right="0.47244094488188981" top="0.6692913385826772" bottom="0.6692913385826772" header="0" footer="0"/>
  <pageSetup paperSize="9" scale="80" fitToHeight="3" orientation="landscape"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BD29"/>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342</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30" customHeight="1" x14ac:dyDescent="0.3">
      <c r="B2" s="115" t="s">
        <v>107</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6" x14ac:dyDescent="0.3">
      <c r="B3" s="15" t="s">
        <v>27</v>
      </c>
      <c r="C3" s="125">
        <v>1976</v>
      </c>
      <c r="D3" s="126"/>
      <c r="E3" s="125">
        <v>1979</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6"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6" x14ac:dyDescent="0.3">
      <c r="B5" s="133"/>
      <c r="C5" s="71" t="s">
        <v>4</v>
      </c>
      <c r="D5" s="71" t="s">
        <v>5</v>
      </c>
      <c r="E5" s="71" t="s">
        <v>4</v>
      </c>
      <c r="F5" s="71" t="s">
        <v>5</v>
      </c>
      <c r="G5" s="71" t="s">
        <v>4</v>
      </c>
      <c r="H5" s="71" t="s">
        <v>5</v>
      </c>
      <c r="I5" s="71" t="s">
        <v>4</v>
      </c>
      <c r="J5" s="71" t="s">
        <v>5</v>
      </c>
      <c r="K5" s="71" t="s">
        <v>4</v>
      </c>
      <c r="L5" s="67" t="s">
        <v>5</v>
      </c>
      <c r="M5" s="71" t="s">
        <v>4</v>
      </c>
      <c r="N5" s="67" t="s">
        <v>5</v>
      </c>
      <c r="O5" s="68" t="s">
        <v>4</v>
      </c>
      <c r="P5" s="71" t="s">
        <v>5</v>
      </c>
      <c r="Q5" s="71" t="s">
        <v>4</v>
      </c>
      <c r="R5" s="72" t="s">
        <v>5</v>
      </c>
      <c r="S5" s="72" t="s">
        <v>4</v>
      </c>
      <c r="T5" s="72" t="s">
        <v>5</v>
      </c>
      <c r="U5" s="72" t="s">
        <v>4</v>
      </c>
      <c r="V5" s="71" t="s">
        <v>5</v>
      </c>
      <c r="W5" s="71" t="s">
        <v>4</v>
      </c>
      <c r="X5" s="71" t="s">
        <v>5</v>
      </c>
      <c r="Y5" s="68" t="s">
        <v>4</v>
      </c>
      <c r="Z5" s="71" t="s">
        <v>5</v>
      </c>
      <c r="AA5" s="75" t="s">
        <v>4</v>
      </c>
      <c r="AB5" s="75" t="s">
        <v>5</v>
      </c>
      <c r="AC5" s="75" t="s">
        <v>4</v>
      </c>
      <c r="AD5" s="75" t="s">
        <v>5</v>
      </c>
    </row>
    <row r="6" spans="2:56" ht="25" customHeight="1" x14ac:dyDescent="0.3">
      <c r="B6" s="6" t="s">
        <v>1</v>
      </c>
      <c r="C6" s="16">
        <v>2448</v>
      </c>
      <c r="D6" s="23">
        <v>100</v>
      </c>
      <c r="E6" s="16">
        <v>2511</v>
      </c>
      <c r="F6" s="23">
        <v>100</v>
      </c>
      <c r="G6" s="16">
        <v>1608</v>
      </c>
      <c r="H6" s="23">
        <v>100</v>
      </c>
      <c r="I6" s="16">
        <v>2754</v>
      </c>
      <c r="J6" s="23">
        <v>100</v>
      </c>
      <c r="K6" s="16">
        <v>2946</v>
      </c>
      <c r="L6" s="23">
        <v>100</v>
      </c>
      <c r="M6" s="16">
        <v>3010</v>
      </c>
      <c r="N6" s="23">
        <v>100</v>
      </c>
      <c r="O6" s="16">
        <v>3099</v>
      </c>
      <c r="P6" s="23">
        <v>100</v>
      </c>
      <c r="Q6" s="16">
        <v>3155</v>
      </c>
      <c r="R6" s="23">
        <v>100</v>
      </c>
      <c r="S6" s="16">
        <v>3171</v>
      </c>
      <c r="T6" s="23">
        <v>100</v>
      </c>
      <c r="U6" s="16">
        <v>3443</v>
      </c>
      <c r="V6" s="23">
        <v>100</v>
      </c>
      <c r="W6" s="16">
        <v>3453</v>
      </c>
      <c r="X6" s="23">
        <v>100</v>
      </c>
      <c r="Y6" s="16">
        <v>3150</v>
      </c>
      <c r="Z6" s="23">
        <v>100</v>
      </c>
      <c r="AA6" s="16">
        <v>3052</v>
      </c>
      <c r="AB6" s="23">
        <v>100</v>
      </c>
      <c r="AC6" s="16">
        <v>3100</v>
      </c>
      <c r="AD6" s="23">
        <v>100</v>
      </c>
      <c r="AF6" s="95"/>
      <c r="AH6" s="95"/>
      <c r="AJ6" s="95"/>
      <c r="AL6" s="95"/>
      <c r="AN6" s="95"/>
      <c r="AP6" s="95"/>
      <c r="AR6" s="95"/>
      <c r="AT6" s="95"/>
      <c r="AV6" s="95"/>
      <c r="AX6" s="95"/>
      <c r="AZ6" s="95"/>
      <c r="BB6" s="95"/>
      <c r="BD6" s="95"/>
    </row>
    <row r="7" spans="2:56" ht="25" customHeight="1" x14ac:dyDescent="0.3">
      <c r="B7" s="87" t="s">
        <v>28</v>
      </c>
      <c r="C7" s="16">
        <v>1829</v>
      </c>
      <c r="D7" s="23">
        <f>C7*100/C6</f>
        <v>74.714052287581694</v>
      </c>
      <c r="E7" s="16">
        <v>2160</v>
      </c>
      <c r="F7" s="23">
        <f>E7*100/E6</f>
        <v>86.021505376344081</v>
      </c>
      <c r="G7" s="16">
        <v>1305</v>
      </c>
      <c r="H7" s="23">
        <f>G7*100/G6</f>
        <v>81.156716417910445</v>
      </c>
      <c r="I7" s="16">
        <v>2000</v>
      </c>
      <c r="J7" s="23">
        <f>I7*100/I6</f>
        <v>72.621641249092235</v>
      </c>
      <c r="K7" s="16">
        <v>2071</v>
      </c>
      <c r="L7" s="23">
        <f>K7*100/K6</f>
        <v>70.298710115410728</v>
      </c>
      <c r="M7" s="16">
        <v>2160</v>
      </c>
      <c r="N7" s="23">
        <f>M7*100/M6</f>
        <v>71.760797342192689</v>
      </c>
      <c r="O7" s="16">
        <v>2246</v>
      </c>
      <c r="P7" s="23">
        <f>O7*100/O6</f>
        <v>72.474991932881579</v>
      </c>
      <c r="Q7" s="16">
        <v>2272</v>
      </c>
      <c r="R7" s="23">
        <f>Q7*100/Q6</f>
        <v>72.012678288431061</v>
      </c>
      <c r="S7" s="16">
        <v>2288</v>
      </c>
      <c r="T7" s="23">
        <f>S7*100/S6</f>
        <v>72.153894670450967</v>
      </c>
      <c r="U7" s="16">
        <v>2255</v>
      </c>
      <c r="V7" s="23">
        <f>U7*100/U6</f>
        <v>65.495207667731634</v>
      </c>
      <c r="W7" s="16">
        <v>2173</v>
      </c>
      <c r="X7" s="23">
        <f>W7*100/W6</f>
        <v>62.930784824790038</v>
      </c>
      <c r="Y7" s="16">
        <v>2151</v>
      </c>
      <c r="Z7" s="23">
        <f>Y7*100/Y6</f>
        <v>68.285714285714292</v>
      </c>
      <c r="AA7" s="16">
        <v>2097</v>
      </c>
      <c r="AB7" s="23">
        <f>AA7*100/AA6</f>
        <v>68.709043250327653</v>
      </c>
      <c r="AC7" s="16">
        <v>2225</v>
      </c>
      <c r="AD7" s="23">
        <f>AC7*100/AC6</f>
        <v>71.774193548387103</v>
      </c>
      <c r="AF7" s="95"/>
      <c r="AH7" s="95"/>
      <c r="AJ7" s="95"/>
      <c r="AL7" s="95"/>
      <c r="AN7" s="95"/>
      <c r="AP7" s="95"/>
      <c r="AR7" s="95"/>
      <c r="AT7" s="95"/>
      <c r="AV7" s="95"/>
      <c r="AX7" s="95"/>
      <c r="AZ7" s="95"/>
      <c r="BB7" s="95"/>
      <c r="BD7" s="95"/>
    </row>
    <row r="8" spans="2:56" ht="25" customHeight="1" x14ac:dyDescent="0.3">
      <c r="B8" s="87" t="s">
        <v>2</v>
      </c>
      <c r="C8" s="16">
        <v>19</v>
      </c>
      <c r="D8" s="23">
        <f t="shared" ref="D8" si="0">C8*100/C7</f>
        <v>1.0388190267905959</v>
      </c>
      <c r="E8" s="16">
        <v>13</v>
      </c>
      <c r="F8" s="23">
        <f t="shared" ref="F8" si="1">E8*100/E7</f>
        <v>0.60185185185185186</v>
      </c>
      <c r="G8" s="16">
        <v>14</v>
      </c>
      <c r="H8" s="23">
        <f>G8*100/G7</f>
        <v>1.0727969348659003</v>
      </c>
      <c r="I8" s="16">
        <v>37</v>
      </c>
      <c r="J8" s="23">
        <f>I8*100/I7</f>
        <v>1.85</v>
      </c>
      <c r="K8" s="16">
        <v>48</v>
      </c>
      <c r="L8" s="23">
        <f>K8*100/K7</f>
        <v>2.3177209077740222</v>
      </c>
      <c r="M8" s="16">
        <v>21</v>
      </c>
      <c r="N8" s="23">
        <f>M8*100/M7</f>
        <v>0.97222222222222221</v>
      </c>
      <c r="O8" s="16">
        <v>23</v>
      </c>
      <c r="P8" s="23">
        <f>O8*100/O7</f>
        <v>1.0240427426536065</v>
      </c>
      <c r="Q8" s="16">
        <v>43</v>
      </c>
      <c r="R8" s="23">
        <f>Q8*100/Q7</f>
        <v>1.892605633802817</v>
      </c>
      <c r="S8" s="16">
        <v>21</v>
      </c>
      <c r="T8" s="23">
        <f>S8*100/S7</f>
        <v>0.91783216783216781</v>
      </c>
      <c r="U8" s="16">
        <v>18</v>
      </c>
      <c r="V8" s="23">
        <f>U8*100/U7</f>
        <v>0.79822616407982261</v>
      </c>
      <c r="W8" s="16">
        <v>15</v>
      </c>
      <c r="X8" s="23">
        <f>W8*100/W7</f>
        <v>0.69028992176714221</v>
      </c>
      <c r="Y8" s="16">
        <v>8</v>
      </c>
      <c r="Z8" s="23">
        <f>Y8*100/Y7</f>
        <v>0.37192003719200373</v>
      </c>
      <c r="AA8" s="16">
        <v>22</v>
      </c>
      <c r="AB8" s="23">
        <f>AA8*100/AA7</f>
        <v>1.0491177873152122</v>
      </c>
      <c r="AC8" s="16">
        <v>6</v>
      </c>
      <c r="AD8" s="23">
        <f>AC8*100/AC7</f>
        <v>0.2696629213483146</v>
      </c>
      <c r="AF8" s="95"/>
      <c r="AH8" s="95"/>
      <c r="AJ8" s="95"/>
      <c r="AL8" s="95"/>
      <c r="AN8" s="95"/>
      <c r="AP8" s="95"/>
      <c r="AR8" s="95"/>
      <c r="AT8" s="95"/>
      <c r="AV8" s="95"/>
      <c r="AX8" s="95"/>
      <c r="AZ8" s="95"/>
      <c r="BB8" s="95"/>
      <c r="BD8" s="95"/>
    </row>
    <row r="9" spans="2:56" ht="25" customHeight="1" x14ac:dyDescent="0.3">
      <c r="B9" s="87" t="s">
        <v>3</v>
      </c>
      <c r="C9" s="22">
        <v>10</v>
      </c>
      <c r="D9" s="23">
        <f>C9*100/C7</f>
        <v>0.54674685620557684</v>
      </c>
      <c r="E9" s="16">
        <v>29</v>
      </c>
      <c r="F9" s="23">
        <f>E9*100/E7</f>
        <v>1.3425925925925926</v>
      </c>
      <c r="G9" s="16">
        <v>13</v>
      </c>
      <c r="H9" s="23">
        <f>G9*100/G7</f>
        <v>0.99616858237547889</v>
      </c>
      <c r="I9" s="16">
        <v>35</v>
      </c>
      <c r="J9" s="23">
        <f>I9*100/I7</f>
        <v>1.75</v>
      </c>
      <c r="K9" s="16">
        <v>29</v>
      </c>
      <c r="L9" s="23">
        <f>K9*100/K7</f>
        <v>1.4002897151134717</v>
      </c>
      <c r="M9" s="16">
        <v>26</v>
      </c>
      <c r="N9" s="23">
        <f>M9*100/M7</f>
        <v>1.2037037037037037</v>
      </c>
      <c r="O9" s="16">
        <v>24</v>
      </c>
      <c r="P9" s="23">
        <f>O9*100/O7</f>
        <v>1.068566340160285</v>
      </c>
      <c r="Q9" s="16">
        <v>31</v>
      </c>
      <c r="R9" s="23">
        <f>Q9*100/Q7</f>
        <v>1.3644366197183098</v>
      </c>
      <c r="S9" s="16">
        <v>24</v>
      </c>
      <c r="T9" s="23">
        <f>S9*100/S7</f>
        <v>1.048951048951049</v>
      </c>
      <c r="U9" s="16">
        <v>23</v>
      </c>
      <c r="V9" s="23">
        <f>U9*100/U7</f>
        <v>1.0199556541019956</v>
      </c>
      <c r="W9" s="16">
        <v>33</v>
      </c>
      <c r="X9" s="23">
        <f>W9*100/W7</f>
        <v>1.5186378278877128</v>
      </c>
      <c r="Y9" s="16">
        <v>31</v>
      </c>
      <c r="Z9" s="23">
        <f>Y9*100/Y7</f>
        <v>1.4411901441190145</v>
      </c>
      <c r="AA9" s="16">
        <v>28</v>
      </c>
      <c r="AB9" s="23">
        <f>AA9*100/AA7</f>
        <v>1.3352408202193611</v>
      </c>
      <c r="AC9" s="16">
        <v>29</v>
      </c>
      <c r="AD9" s="23">
        <f>AC9*100/AC7</f>
        <v>1.303370786516854</v>
      </c>
      <c r="AF9" s="95"/>
      <c r="AH9" s="95"/>
      <c r="AJ9" s="95"/>
      <c r="AL9" s="95"/>
      <c r="AN9" s="95"/>
      <c r="AP9" s="95"/>
      <c r="AR9" s="95"/>
      <c r="AT9" s="95"/>
      <c r="AV9" s="95"/>
      <c r="AX9" s="95"/>
      <c r="AZ9" s="95"/>
      <c r="BB9" s="95"/>
      <c r="BD9" s="95"/>
    </row>
    <row r="10" spans="2:56" ht="25" customHeight="1" x14ac:dyDescent="0.3">
      <c r="B10" s="87" t="s">
        <v>6</v>
      </c>
      <c r="C10" s="7"/>
      <c r="D10" s="9"/>
      <c r="E10" s="16">
        <v>7</v>
      </c>
      <c r="F10" s="23">
        <f>E10*100/E7</f>
        <v>0.32407407407407407</v>
      </c>
      <c r="G10" s="16">
        <v>2</v>
      </c>
      <c r="H10" s="23">
        <f>G10*100/G7</f>
        <v>0.1532567049808429</v>
      </c>
      <c r="I10" s="25">
        <v>30</v>
      </c>
      <c r="J10" s="24">
        <f>I10*100/I7</f>
        <v>1.5</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c r="BB10" s="95"/>
      <c r="BD10" s="95"/>
    </row>
    <row r="11" spans="2:56" ht="25" customHeight="1" x14ac:dyDescent="0.3">
      <c r="B11" s="87" t="s">
        <v>7</v>
      </c>
      <c r="C11" s="7"/>
      <c r="D11" s="9"/>
      <c r="E11" s="9"/>
      <c r="F11" s="9"/>
      <c r="G11" s="9"/>
      <c r="H11" s="9"/>
      <c r="I11" s="9"/>
      <c r="J11" s="9"/>
      <c r="K11" s="9"/>
      <c r="L11" s="8"/>
      <c r="M11" s="7"/>
      <c r="N11" s="8"/>
      <c r="O11" s="7"/>
      <c r="P11" s="8"/>
      <c r="Q11" s="7"/>
      <c r="R11" s="8"/>
      <c r="S11" s="25">
        <v>2</v>
      </c>
      <c r="T11" s="24">
        <f>S11*100/S7</f>
        <v>8.7412587412587409E-2</v>
      </c>
      <c r="U11" s="7"/>
      <c r="V11" s="8"/>
      <c r="W11" s="7"/>
      <c r="X11" s="8"/>
      <c r="Y11" s="7"/>
      <c r="Z11" s="8"/>
      <c r="AA11" s="7"/>
      <c r="AB11" s="8"/>
      <c r="AC11" s="7"/>
      <c r="AD11" s="8"/>
      <c r="AF11" s="95"/>
      <c r="AH11" s="95"/>
      <c r="AJ11" s="95"/>
      <c r="AL11" s="95"/>
      <c r="AN11" s="95"/>
      <c r="AP11" s="95"/>
      <c r="AR11" s="95"/>
      <c r="AT11" s="95"/>
      <c r="AV11" s="95"/>
      <c r="AX11" s="95"/>
      <c r="AZ11" s="95"/>
      <c r="BB11" s="95"/>
      <c r="BD11" s="95"/>
    </row>
    <row r="12" spans="2:56" ht="25" customHeight="1" x14ac:dyDescent="0.3">
      <c r="B12" s="87" t="s">
        <v>29</v>
      </c>
      <c r="C12" s="25">
        <v>419</v>
      </c>
      <c r="D12" s="24">
        <f>C12*100/C7</f>
        <v>22.908693275013668</v>
      </c>
      <c r="E12" s="25">
        <v>546</v>
      </c>
      <c r="F12" s="24">
        <f>E12*100/E7</f>
        <v>25.277777777777779</v>
      </c>
      <c r="G12" s="25">
        <v>545</v>
      </c>
      <c r="H12" s="24">
        <f>G12*100/G7</f>
        <v>41.762452107279692</v>
      </c>
      <c r="I12" s="25">
        <v>411</v>
      </c>
      <c r="J12" s="24">
        <f>I12*100/I7</f>
        <v>20.55</v>
      </c>
      <c r="K12" s="25">
        <v>527</v>
      </c>
      <c r="L12" s="24">
        <f>K12*100/K7</f>
        <v>25.446644133268951</v>
      </c>
      <c r="M12" s="7"/>
      <c r="N12" s="8"/>
      <c r="O12" s="7"/>
      <c r="P12" s="8"/>
      <c r="Q12" s="7"/>
      <c r="R12" s="8"/>
      <c r="S12" s="7"/>
      <c r="T12" s="8"/>
      <c r="U12" s="7"/>
      <c r="V12" s="8"/>
      <c r="W12" s="7"/>
      <c r="X12" s="8"/>
      <c r="Y12" s="7"/>
      <c r="Z12" s="8"/>
      <c r="AA12" s="7"/>
      <c r="AB12" s="8"/>
      <c r="AC12" s="7"/>
      <c r="AD12" s="8"/>
      <c r="AF12" s="95"/>
      <c r="AH12" s="95"/>
      <c r="AJ12" s="95"/>
      <c r="AL12" s="95"/>
      <c r="AN12" s="95"/>
      <c r="AP12" s="95"/>
      <c r="AR12" s="95"/>
      <c r="AT12" s="95"/>
      <c r="AV12" s="95"/>
      <c r="AX12" s="95"/>
      <c r="AZ12" s="95"/>
      <c r="BB12" s="95"/>
      <c r="BD12" s="95"/>
    </row>
    <row r="13" spans="2:56" ht="25" customHeight="1" x14ac:dyDescent="0.3">
      <c r="B13" s="87" t="s">
        <v>8</v>
      </c>
      <c r="C13" s="7"/>
      <c r="D13" s="8"/>
      <c r="E13" s="8"/>
      <c r="F13" s="8"/>
      <c r="G13" s="8"/>
      <c r="H13" s="8"/>
      <c r="I13" s="8"/>
      <c r="J13" s="8"/>
      <c r="K13" s="8"/>
      <c r="L13" s="8"/>
      <c r="M13" s="8"/>
      <c r="N13" s="8"/>
      <c r="O13" s="8"/>
      <c r="P13" s="8"/>
      <c r="Q13" s="7"/>
      <c r="R13" s="8"/>
      <c r="S13" s="16">
        <v>37</v>
      </c>
      <c r="T13" s="23">
        <f>S13*100/S7</f>
        <v>1.6171328671328671</v>
      </c>
      <c r="U13" s="16">
        <v>32</v>
      </c>
      <c r="V13" s="23">
        <f>U13*100/U7</f>
        <v>1.419068736141907</v>
      </c>
      <c r="W13" s="16">
        <v>29</v>
      </c>
      <c r="X13" s="23">
        <f>W13*100/W7</f>
        <v>1.334560515416475</v>
      </c>
      <c r="Y13" s="7"/>
      <c r="Z13" s="8"/>
      <c r="AA13" s="7"/>
      <c r="AB13" s="8"/>
      <c r="AC13" s="7"/>
      <c r="AD13" s="8"/>
      <c r="AF13" s="95"/>
      <c r="AH13" s="95"/>
      <c r="AJ13" s="95"/>
      <c r="AL13" s="95"/>
      <c r="AN13" s="95"/>
      <c r="AP13" s="95"/>
      <c r="AR13" s="95"/>
      <c r="AT13" s="95"/>
      <c r="AV13" s="95"/>
      <c r="AX13" s="95"/>
      <c r="AZ13" s="95"/>
      <c r="BB13" s="95"/>
      <c r="BD13" s="95"/>
    </row>
    <row r="14" spans="2:56" ht="25" customHeight="1" x14ac:dyDescent="0.3">
      <c r="B14" s="87" t="s">
        <v>10</v>
      </c>
      <c r="C14" s="7"/>
      <c r="D14" s="8"/>
      <c r="E14" s="8"/>
      <c r="F14" s="8"/>
      <c r="G14" s="8"/>
      <c r="H14" s="8"/>
      <c r="I14" s="8"/>
      <c r="J14" s="8"/>
      <c r="K14" s="8"/>
      <c r="L14" s="8"/>
      <c r="M14" s="8"/>
      <c r="N14" s="8"/>
      <c r="O14" s="8"/>
      <c r="P14" s="8"/>
      <c r="Q14" s="7"/>
      <c r="R14" s="8"/>
      <c r="S14" s="8"/>
      <c r="T14" s="8"/>
      <c r="U14" s="8"/>
      <c r="V14" s="8"/>
      <c r="W14" s="8"/>
      <c r="X14" s="8"/>
      <c r="Y14" s="7"/>
      <c r="Z14" s="8"/>
      <c r="AA14" s="7"/>
      <c r="AB14" s="8"/>
      <c r="AC14" s="16">
        <v>20</v>
      </c>
      <c r="AD14" s="23">
        <f>AC14*100/AC7</f>
        <v>0.898876404494382</v>
      </c>
      <c r="AF14" s="95"/>
      <c r="AH14" s="95"/>
      <c r="AJ14" s="95"/>
      <c r="AL14" s="95"/>
      <c r="AN14" s="95"/>
      <c r="AP14" s="95"/>
      <c r="AR14" s="95"/>
      <c r="AT14" s="95"/>
      <c r="AV14" s="95"/>
      <c r="AX14" s="95"/>
      <c r="AZ14" s="95"/>
      <c r="BB14" s="95"/>
      <c r="BD14" s="95"/>
    </row>
    <row r="15" spans="2:56" ht="25" customHeight="1" x14ac:dyDescent="0.3">
      <c r="B15" s="87" t="s">
        <v>12</v>
      </c>
      <c r="C15" s="7"/>
      <c r="D15" s="8"/>
      <c r="E15" s="8"/>
      <c r="F15" s="8"/>
      <c r="G15" s="8"/>
      <c r="H15" s="8"/>
      <c r="I15" s="8"/>
      <c r="J15" s="8"/>
      <c r="K15" s="8"/>
      <c r="L15" s="8"/>
      <c r="M15" s="8"/>
      <c r="N15" s="8"/>
      <c r="O15" s="8"/>
      <c r="P15" s="8"/>
      <c r="Q15" s="7"/>
      <c r="R15" s="8"/>
      <c r="S15" s="8"/>
      <c r="T15" s="8"/>
      <c r="U15" s="8"/>
      <c r="V15" s="8"/>
      <c r="W15" s="8"/>
      <c r="X15" s="8"/>
      <c r="Y15" s="7"/>
      <c r="Z15" s="8"/>
      <c r="AA15" s="7"/>
      <c r="AB15" s="8"/>
      <c r="AC15" s="16">
        <v>66</v>
      </c>
      <c r="AD15" s="23">
        <f>AC15*100/AC7</f>
        <v>2.9662921348314608</v>
      </c>
      <c r="AF15" s="95"/>
      <c r="AH15" s="95"/>
      <c r="AJ15" s="95"/>
      <c r="AL15" s="95"/>
      <c r="AN15" s="95"/>
      <c r="AP15" s="95"/>
      <c r="AR15" s="95"/>
      <c r="AT15" s="95"/>
      <c r="AV15" s="95"/>
      <c r="AX15" s="95"/>
      <c r="AZ15" s="95"/>
      <c r="BB15" s="95"/>
      <c r="BD15" s="95"/>
    </row>
    <row r="16" spans="2:56" ht="25" customHeight="1" x14ac:dyDescent="0.3">
      <c r="B16" s="87" t="s">
        <v>54</v>
      </c>
      <c r="C16" s="7"/>
      <c r="D16" s="9"/>
      <c r="E16" s="7"/>
      <c r="F16" s="8"/>
      <c r="G16" s="7"/>
      <c r="H16" s="8"/>
      <c r="I16" s="7"/>
      <c r="J16" s="8"/>
      <c r="K16" s="7"/>
      <c r="L16" s="8"/>
      <c r="M16" s="7"/>
      <c r="N16" s="8"/>
      <c r="O16" s="7"/>
      <c r="P16" s="8"/>
      <c r="Q16" s="7"/>
      <c r="R16" s="8"/>
      <c r="S16" s="7"/>
      <c r="T16" s="8"/>
      <c r="U16" s="7"/>
      <c r="V16" s="8"/>
      <c r="W16" s="7"/>
      <c r="X16" s="8"/>
      <c r="Y16" s="25">
        <v>227</v>
      </c>
      <c r="Z16" s="23">
        <f>Y16*100/Y7</f>
        <v>10.553231055323106</v>
      </c>
      <c r="AA16" s="7"/>
      <c r="AB16" s="8"/>
      <c r="AC16" s="7"/>
      <c r="AD16" s="8"/>
      <c r="AF16" s="95"/>
      <c r="AH16" s="95"/>
      <c r="AJ16" s="95"/>
      <c r="AL16" s="95"/>
      <c r="AN16" s="95"/>
      <c r="AP16" s="95"/>
      <c r="AR16" s="95"/>
      <c r="AT16" s="95"/>
      <c r="AV16" s="95"/>
      <c r="AX16" s="95"/>
      <c r="AZ16" s="95"/>
      <c r="BB16" s="95"/>
      <c r="BD16" s="95"/>
    </row>
    <row r="17" spans="2:56" ht="25" customHeight="1" x14ac:dyDescent="0.3">
      <c r="B17" s="87" t="s">
        <v>13</v>
      </c>
      <c r="C17" s="7"/>
      <c r="D17" s="9"/>
      <c r="E17" s="7"/>
      <c r="F17" s="8"/>
      <c r="G17" s="7"/>
      <c r="H17" s="8"/>
      <c r="I17" s="7"/>
      <c r="J17" s="8"/>
      <c r="K17" s="7"/>
      <c r="L17" s="8"/>
      <c r="M17" s="7"/>
      <c r="N17" s="8"/>
      <c r="O17" s="7"/>
      <c r="P17" s="8"/>
      <c r="Q17" s="7"/>
      <c r="R17" s="8"/>
      <c r="S17" s="7"/>
      <c r="T17" s="8"/>
      <c r="U17" s="7"/>
      <c r="V17" s="8"/>
      <c r="W17" s="7"/>
      <c r="X17" s="8"/>
      <c r="Y17" s="25">
        <v>3</v>
      </c>
      <c r="Z17" s="23">
        <f>Y17*100/Y7</f>
        <v>0.1394700139470014</v>
      </c>
      <c r="AA17" s="7"/>
      <c r="AB17" s="8"/>
      <c r="AC17" s="7"/>
      <c r="AD17" s="8"/>
      <c r="AF17" s="95"/>
      <c r="AH17" s="95"/>
      <c r="AJ17" s="95"/>
      <c r="AL17" s="95"/>
      <c r="AN17" s="95"/>
      <c r="AP17" s="95"/>
      <c r="AR17" s="95"/>
      <c r="AT17" s="95"/>
      <c r="AV17" s="95"/>
      <c r="AX17" s="95"/>
      <c r="AZ17" s="95"/>
      <c r="BB17" s="95"/>
      <c r="BD17" s="95"/>
    </row>
    <row r="18" spans="2:56" ht="25" customHeight="1" x14ac:dyDescent="0.3">
      <c r="B18" s="87" t="s">
        <v>15</v>
      </c>
      <c r="C18" s="7"/>
      <c r="D18" s="9"/>
      <c r="E18" s="7"/>
      <c r="F18" s="8"/>
      <c r="G18" s="7"/>
      <c r="H18" s="8"/>
      <c r="I18" s="7"/>
      <c r="J18" s="8"/>
      <c r="K18" s="16">
        <v>11</v>
      </c>
      <c r="L18" s="23">
        <f>K18*100/K7</f>
        <v>0.53114437469821341</v>
      </c>
      <c r="M18" s="16">
        <v>20</v>
      </c>
      <c r="N18" s="23">
        <f>M18*100/M7</f>
        <v>0.92592592592592593</v>
      </c>
      <c r="O18" s="16">
        <v>16</v>
      </c>
      <c r="P18" s="23">
        <f>O18*100/O7</f>
        <v>0.7123775601068566</v>
      </c>
      <c r="Q18" s="16">
        <v>37</v>
      </c>
      <c r="R18" s="23">
        <f>Q18*100/Q7</f>
        <v>1.6285211267605635</v>
      </c>
      <c r="S18" s="16">
        <v>11</v>
      </c>
      <c r="T18" s="23">
        <f>S18*100/S7</f>
        <v>0.48076923076923078</v>
      </c>
      <c r="U18" s="16">
        <v>8</v>
      </c>
      <c r="V18" s="23">
        <f>U18*100/U7</f>
        <v>0.35476718403547675</v>
      </c>
      <c r="W18" s="16">
        <v>18</v>
      </c>
      <c r="X18" s="23">
        <f>W18*100/W7</f>
        <v>0.82834790612057063</v>
      </c>
      <c r="Y18" s="16">
        <v>8</v>
      </c>
      <c r="Z18" s="23">
        <f>Y18*100/Y7</f>
        <v>0.37192003719200373</v>
      </c>
      <c r="AA18" s="16">
        <v>24</v>
      </c>
      <c r="AB18" s="23">
        <f>AA18*100/AA7</f>
        <v>1.1444921316165952</v>
      </c>
      <c r="AC18" s="16">
        <v>8</v>
      </c>
      <c r="AD18" s="23">
        <f>AC18*100/AC7</f>
        <v>0.3595505617977528</v>
      </c>
      <c r="AF18" s="95"/>
      <c r="AH18" s="95"/>
      <c r="AJ18" s="95"/>
      <c r="AL18" s="95"/>
      <c r="AN18" s="95"/>
      <c r="AP18" s="95"/>
      <c r="AR18" s="95"/>
      <c r="AT18" s="95"/>
      <c r="AV18" s="95"/>
      <c r="AX18" s="95"/>
      <c r="AZ18" s="95"/>
      <c r="BB18" s="95"/>
      <c r="BD18" s="95"/>
    </row>
    <row r="19" spans="2:56" ht="25" customHeight="1" x14ac:dyDescent="0.3">
      <c r="B19" s="87" t="s">
        <v>19</v>
      </c>
      <c r="C19" s="16">
        <v>1224</v>
      </c>
      <c r="D19" s="23">
        <f>C19*100/C7</f>
        <v>66.921815199562602</v>
      </c>
      <c r="E19" s="16">
        <v>1402</v>
      </c>
      <c r="F19" s="23">
        <f>E19*100/E7</f>
        <v>64.907407407407405</v>
      </c>
      <c r="G19" s="16">
        <v>719</v>
      </c>
      <c r="H19" s="23">
        <f>G19*100/G7</f>
        <v>55.095785440613028</v>
      </c>
      <c r="I19" s="16">
        <v>1362</v>
      </c>
      <c r="J19" s="23">
        <f>I19*100/I7</f>
        <v>68.099999999999994</v>
      </c>
      <c r="K19" s="16">
        <v>1443</v>
      </c>
      <c r="L19" s="23">
        <f>K19*100/K7</f>
        <v>69.676484789956547</v>
      </c>
      <c r="M19" s="16">
        <v>1150</v>
      </c>
      <c r="N19" s="23">
        <f>M19*100/M7</f>
        <v>53.24074074074074</v>
      </c>
      <c r="O19" s="16">
        <v>1358</v>
      </c>
      <c r="P19" s="23">
        <f>O19*100/O7</f>
        <v>60.463045414069455</v>
      </c>
      <c r="Q19" s="16">
        <v>1324</v>
      </c>
      <c r="R19" s="23">
        <f>Q19*100/Q7</f>
        <v>58.274647887323944</v>
      </c>
      <c r="S19" s="16">
        <v>1166</v>
      </c>
      <c r="T19" s="23">
        <f>S19*100/S7</f>
        <v>50.96153846153846</v>
      </c>
      <c r="U19" s="16">
        <v>1150</v>
      </c>
      <c r="V19" s="23">
        <f>U19*100/U7</f>
        <v>50.99778270509978</v>
      </c>
      <c r="W19" s="16">
        <v>1011</v>
      </c>
      <c r="X19" s="23">
        <f>W19*100/W7</f>
        <v>46.525540727105387</v>
      </c>
      <c r="Y19" s="16">
        <v>461</v>
      </c>
      <c r="Z19" s="23">
        <f>Y19*100/Y7</f>
        <v>21.431892143189213</v>
      </c>
      <c r="AA19" s="7"/>
      <c r="AB19" s="8"/>
      <c r="AC19" s="7"/>
      <c r="AD19" s="8"/>
      <c r="AF19" s="95"/>
      <c r="AH19" s="95"/>
      <c r="AJ19" s="95"/>
      <c r="AL19" s="95"/>
      <c r="AN19" s="95"/>
      <c r="AP19" s="95"/>
      <c r="AR19" s="95"/>
      <c r="AT19" s="95"/>
      <c r="AV19" s="95"/>
      <c r="AX19" s="95"/>
      <c r="AZ19" s="95"/>
      <c r="BB19" s="95"/>
      <c r="BD19" s="95"/>
    </row>
    <row r="20" spans="2:56" ht="25" customHeight="1" x14ac:dyDescent="0.3">
      <c r="B20" s="87" t="s">
        <v>55</v>
      </c>
      <c r="C20" s="7"/>
      <c r="D20" s="8"/>
      <c r="E20" s="7"/>
      <c r="F20" s="8"/>
      <c r="G20" s="7"/>
      <c r="H20" s="8"/>
      <c r="I20" s="7"/>
      <c r="J20" s="8"/>
      <c r="K20" s="7"/>
      <c r="L20" s="8"/>
      <c r="M20" s="7"/>
      <c r="N20" s="8"/>
      <c r="O20" s="7"/>
      <c r="P20" s="8"/>
      <c r="Q20" s="7"/>
      <c r="R20" s="8"/>
      <c r="S20" s="7"/>
      <c r="T20" s="8"/>
      <c r="U20" s="20"/>
      <c r="V20" s="21"/>
      <c r="W20" s="20"/>
      <c r="X20" s="21"/>
      <c r="Y20" s="20"/>
      <c r="Z20" s="21"/>
      <c r="AA20" s="16">
        <v>876</v>
      </c>
      <c r="AB20" s="24">
        <f>AA20*100/AA7</f>
        <v>41.77396280400572</v>
      </c>
      <c r="AC20" s="16">
        <v>851</v>
      </c>
      <c r="AD20" s="24">
        <f>AC20*100/AC7</f>
        <v>38.247191011235955</v>
      </c>
      <c r="AF20" s="95"/>
      <c r="AH20" s="95"/>
      <c r="AJ20" s="95"/>
      <c r="AL20" s="95"/>
      <c r="AN20" s="95"/>
      <c r="AP20" s="95"/>
      <c r="AR20" s="95"/>
      <c r="AT20" s="95"/>
      <c r="AV20" s="95"/>
      <c r="AX20" s="95"/>
      <c r="AZ20" s="95"/>
      <c r="BB20" s="95"/>
      <c r="BD20" s="95"/>
    </row>
    <row r="21" spans="2:56" ht="25" customHeight="1" x14ac:dyDescent="0.3">
      <c r="B21" s="87" t="s">
        <v>20</v>
      </c>
      <c r="C21" s="25">
        <v>157</v>
      </c>
      <c r="D21" s="24">
        <f>C21*100/C7</f>
        <v>8.5839256424275554</v>
      </c>
      <c r="E21" s="16">
        <v>163</v>
      </c>
      <c r="F21" s="23">
        <f>E21*100/E7</f>
        <v>7.5462962962962967</v>
      </c>
      <c r="G21" s="16">
        <v>12</v>
      </c>
      <c r="H21" s="23">
        <f>G21*100/G7</f>
        <v>0.91954022988505746</v>
      </c>
      <c r="I21" s="16">
        <v>120</v>
      </c>
      <c r="J21" s="23">
        <f>I21*100/I7</f>
        <v>6</v>
      </c>
      <c r="K21" s="7"/>
      <c r="L21" s="8"/>
      <c r="M21" s="16">
        <v>936</v>
      </c>
      <c r="N21" s="23">
        <f>M21*100/M7</f>
        <v>43.333333333333336</v>
      </c>
      <c r="O21" s="16">
        <v>818</v>
      </c>
      <c r="P21" s="23">
        <f>O21*100/O7</f>
        <v>36.420302760463045</v>
      </c>
      <c r="Q21" s="7"/>
      <c r="R21" s="8"/>
      <c r="S21" s="16">
        <v>1027</v>
      </c>
      <c r="T21" s="23">
        <f>S21*100/S7</f>
        <v>44.886363636363633</v>
      </c>
      <c r="U21" s="16">
        <v>1024</v>
      </c>
      <c r="V21" s="23">
        <f>U21*100/U7</f>
        <v>45.410199556541023</v>
      </c>
      <c r="W21" s="16">
        <v>1067</v>
      </c>
      <c r="X21" s="23">
        <f>W21*100/W7</f>
        <v>49.102623101702719</v>
      </c>
      <c r="Y21" s="16">
        <v>1406</v>
      </c>
      <c r="Z21" s="23">
        <f>Y21*100/Y7</f>
        <v>65.364946536494656</v>
      </c>
      <c r="AA21" s="16">
        <v>1147</v>
      </c>
      <c r="AB21" s="23">
        <f>AA21*100/AA7</f>
        <v>54.697186456843106</v>
      </c>
      <c r="AC21" s="16">
        <v>1245</v>
      </c>
      <c r="AD21" s="23">
        <f>AC21*100/AC7</f>
        <v>55.955056179775283</v>
      </c>
      <c r="AF21" s="95"/>
      <c r="AH21" s="95"/>
      <c r="AJ21" s="95"/>
      <c r="AL21" s="95"/>
      <c r="AN21" s="95"/>
      <c r="AP21" s="95"/>
      <c r="AR21" s="95"/>
      <c r="AT21" s="95"/>
      <c r="AV21" s="95"/>
      <c r="AX21" s="95"/>
      <c r="AZ21" s="95"/>
      <c r="BB21" s="95"/>
      <c r="BD21" s="95"/>
    </row>
    <row r="22" spans="2:56" ht="25" customHeight="1" x14ac:dyDescent="0.3">
      <c r="B22" s="87" t="s">
        <v>52</v>
      </c>
      <c r="C22" s="7"/>
      <c r="D22" s="8"/>
      <c r="E22" s="7"/>
      <c r="F22" s="8"/>
      <c r="G22" s="7"/>
      <c r="H22" s="8"/>
      <c r="I22" s="7"/>
      <c r="J22" s="8"/>
      <c r="K22" s="7"/>
      <c r="L22" s="8"/>
      <c r="M22" s="7"/>
      <c r="N22" s="8"/>
      <c r="O22" s="7"/>
      <c r="P22" s="8"/>
      <c r="Q22" s="16">
        <v>817</v>
      </c>
      <c r="R22" s="23">
        <f>Q22*100/Q7</f>
        <v>35.95950704225352</v>
      </c>
      <c r="S22" s="9"/>
      <c r="T22" s="8"/>
      <c r="U22" s="8"/>
      <c r="V22" s="8"/>
      <c r="W22" s="7"/>
      <c r="X22" s="8"/>
      <c r="Y22" s="7"/>
      <c r="Z22" s="8"/>
      <c r="AA22" s="7"/>
      <c r="AB22" s="8"/>
      <c r="AC22" s="7"/>
      <c r="AD22" s="8"/>
      <c r="AF22" s="95"/>
      <c r="AH22" s="95"/>
      <c r="AJ22" s="95"/>
      <c r="AL22" s="95"/>
      <c r="AN22" s="95"/>
      <c r="AP22" s="95"/>
      <c r="AR22" s="95"/>
      <c r="AT22" s="95"/>
      <c r="AV22" s="95"/>
      <c r="AX22" s="95"/>
      <c r="AZ22" s="95"/>
      <c r="BB22" s="95"/>
      <c r="BD22" s="95"/>
    </row>
    <row r="23" spans="2:56" ht="25" customHeight="1" x14ac:dyDescent="0.3">
      <c r="B23" s="87" t="s">
        <v>22</v>
      </c>
      <c r="C23" s="7"/>
      <c r="D23" s="8"/>
      <c r="E23" s="7"/>
      <c r="F23" s="8"/>
      <c r="G23" s="7"/>
      <c r="H23" s="8"/>
      <c r="I23" s="7"/>
      <c r="J23" s="8"/>
      <c r="K23" s="7"/>
      <c r="L23" s="8"/>
      <c r="M23" s="7"/>
      <c r="N23" s="8"/>
      <c r="O23" s="7"/>
      <c r="P23" s="8"/>
      <c r="Q23" s="7"/>
      <c r="R23" s="8"/>
      <c r="S23" s="8"/>
      <c r="T23" s="8"/>
      <c r="U23" s="8"/>
      <c r="V23" s="8"/>
      <c r="W23" s="8"/>
      <c r="X23" s="8"/>
      <c r="Y23" s="16">
        <v>7</v>
      </c>
      <c r="Z23" s="23">
        <f>Y23*100/Y7</f>
        <v>0.32543003254300323</v>
      </c>
      <c r="AA23" s="7"/>
      <c r="AB23" s="8"/>
      <c r="AC23" s="7"/>
      <c r="AD23" s="8"/>
      <c r="AF23" s="95"/>
      <c r="AH23" s="95"/>
      <c r="AJ23" s="95"/>
      <c r="AL23" s="95"/>
      <c r="AN23" s="95"/>
      <c r="AP23" s="95"/>
      <c r="AR23" s="95"/>
      <c r="AT23" s="95"/>
      <c r="AV23" s="95"/>
      <c r="AX23" s="95"/>
      <c r="AZ23" s="95"/>
      <c r="BB23" s="95"/>
      <c r="BD23" s="95"/>
    </row>
    <row r="24" spans="2:56" ht="25" customHeight="1" x14ac:dyDescent="0.3">
      <c r="B24" s="6" t="s">
        <v>24</v>
      </c>
      <c r="C24" s="7"/>
      <c r="D24" s="8"/>
      <c r="E24" s="7"/>
      <c r="F24" s="8"/>
      <c r="G24" s="7"/>
      <c r="H24" s="8"/>
      <c r="I24" s="63">
        <v>5</v>
      </c>
      <c r="J24" s="24">
        <f>I24*100/I7</f>
        <v>0.25</v>
      </c>
      <c r="K24" s="25">
        <v>13</v>
      </c>
      <c r="L24" s="24">
        <f>K24*100/K7</f>
        <v>0.62771607918879768</v>
      </c>
      <c r="M24" s="25">
        <v>7</v>
      </c>
      <c r="N24" s="24">
        <f>M24*100/M7</f>
        <v>0.32407407407407407</v>
      </c>
      <c r="O24" s="16">
        <v>7</v>
      </c>
      <c r="P24" s="23">
        <f>O24*100/O7</f>
        <v>0.3116651825467498</v>
      </c>
      <c r="Q24" s="25">
        <v>20</v>
      </c>
      <c r="R24" s="24">
        <f>Q24*100/Q7</f>
        <v>0.88028169014084512</v>
      </c>
      <c r="S24" s="8"/>
      <c r="T24" s="8"/>
      <c r="U24" s="7"/>
      <c r="V24" s="8"/>
      <c r="W24" s="8"/>
      <c r="X24" s="8"/>
      <c r="Y24" s="7"/>
      <c r="Z24" s="8"/>
      <c r="AA24" s="8"/>
      <c r="AB24" s="8"/>
      <c r="AC24" s="8"/>
      <c r="AD24" s="8"/>
      <c r="AF24" s="95"/>
      <c r="AH24" s="95"/>
      <c r="AJ24" s="95"/>
      <c r="AL24" s="95"/>
      <c r="AN24" s="95"/>
      <c r="AP24" s="95"/>
      <c r="AR24" s="95"/>
      <c r="AT24" s="95"/>
      <c r="AV24" s="95"/>
      <c r="AX24" s="95"/>
      <c r="AZ24" s="95"/>
      <c r="BB24" s="95"/>
      <c r="BD24" s="95"/>
    </row>
    <row r="25" spans="2:56" ht="3.75" customHeight="1" x14ac:dyDescent="0.3">
      <c r="B25" s="13"/>
      <c r="C25" s="14"/>
      <c r="D25" s="14"/>
      <c r="E25" s="14"/>
      <c r="F25" s="14"/>
      <c r="G25" s="17"/>
      <c r="H25" s="14"/>
      <c r="I25" s="14"/>
      <c r="J25" s="14"/>
      <c r="K25" s="14"/>
      <c r="L25" s="14"/>
      <c r="M25" s="14"/>
      <c r="N25" s="14"/>
      <c r="O25" s="14"/>
      <c r="P25" s="14"/>
      <c r="Q25" s="14"/>
      <c r="R25" s="14"/>
      <c r="S25" s="14"/>
      <c r="T25" s="14"/>
      <c r="U25" s="14"/>
      <c r="V25" s="14"/>
      <c r="W25" s="14"/>
      <c r="X25" s="14"/>
      <c r="Y25" s="14"/>
      <c r="Z25" s="14"/>
      <c r="AA25" s="14"/>
      <c r="AB25" s="14"/>
      <c r="AC25" s="14"/>
      <c r="AD25" s="14"/>
    </row>
    <row r="26" spans="2:56" x14ac:dyDescent="0.3">
      <c r="B26" s="6" t="s">
        <v>439</v>
      </c>
      <c r="C26" s="4"/>
      <c r="D26" s="5"/>
      <c r="E26" s="4"/>
      <c r="F26" s="5"/>
      <c r="G26" s="18"/>
      <c r="H26" s="5"/>
      <c r="I26" s="4"/>
      <c r="J26" s="5"/>
      <c r="K26" s="4"/>
      <c r="L26" s="5"/>
      <c r="M26" s="4"/>
      <c r="N26" s="5"/>
      <c r="O26" s="4"/>
      <c r="P26" s="5"/>
      <c r="Q26" s="4"/>
      <c r="R26" s="5"/>
      <c r="S26" s="4"/>
      <c r="T26" s="5"/>
      <c r="U26" s="4"/>
      <c r="V26" s="5"/>
      <c r="W26" s="4"/>
      <c r="X26" s="5"/>
      <c r="Y26" s="4"/>
      <c r="Z26" s="5"/>
    </row>
    <row r="27" spans="2:56" x14ac:dyDescent="0.3">
      <c r="C27" s="93"/>
      <c r="D27" s="94"/>
      <c r="E27" s="93"/>
      <c r="F27" s="94"/>
      <c r="G27" s="93"/>
      <c r="H27" s="94"/>
      <c r="I27" s="93"/>
      <c r="J27" s="94"/>
      <c r="K27" s="93"/>
      <c r="L27" s="94"/>
      <c r="M27" s="93"/>
      <c r="N27" s="94"/>
      <c r="O27" s="93"/>
      <c r="P27" s="94"/>
      <c r="Q27" s="93"/>
      <c r="R27" s="94"/>
      <c r="S27" s="93"/>
      <c r="T27" s="94"/>
      <c r="U27" s="93"/>
      <c r="V27" s="94"/>
      <c r="W27" s="93"/>
      <c r="X27" s="94"/>
      <c r="Y27" s="93"/>
      <c r="Z27" s="94"/>
      <c r="AA27" s="93"/>
      <c r="AB27" s="94"/>
      <c r="AC27" s="93"/>
      <c r="AD27" s="94"/>
    </row>
    <row r="28" spans="2:56" x14ac:dyDescent="0.3">
      <c r="C28" s="19"/>
      <c r="E28" s="19"/>
      <c r="G28" s="19"/>
      <c r="I28" s="19"/>
      <c r="K28" s="19"/>
      <c r="M28" s="19"/>
      <c r="O28" s="19"/>
      <c r="Q28" s="19"/>
      <c r="S28" s="19"/>
      <c r="U28" s="19"/>
      <c r="W28" s="19"/>
      <c r="Y28" s="19"/>
      <c r="AA28" s="19"/>
      <c r="AC28" s="19"/>
    </row>
    <row r="29" spans="2:56" x14ac:dyDescent="0.3">
      <c r="C29" s="19"/>
      <c r="E29" s="19"/>
      <c r="G29" s="19"/>
      <c r="I29" s="19"/>
      <c r="K29" s="19"/>
      <c r="M29" s="19"/>
      <c r="O29" s="19"/>
      <c r="Q29" s="19"/>
      <c r="S29" s="19"/>
      <c r="U29" s="19"/>
      <c r="W29" s="19"/>
      <c r="Y29" s="19"/>
      <c r="AA29" s="19"/>
      <c r="AC29" s="19"/>
    </row>
  </sheetData>
  <mergeCells count="31">
    <mergeCell ref="AA4:AB4"/>
    <mergeCell ref="W3:X3"/>
    <mergeCell ref="Y3:Z3"/>
    <mergeCell ref="AC3:AD3"/>
    <mergeCell ref="M3:N3"/>
    <mergeCell ref="O3:P3"/>
    <mergeCell ref="Q3:R3"/>
    <mergeCell ref="S3:T3"/>
    <mergeCell ref="U3:V3"/>
    <mergeCell ref="AA3:AB3"/>
    <mergeCell ref="C3:D3"/>
    <mergeCell ref="E3:F3"/>
    <mergeCell ref="G3:H3"/>
    <mergeCell ref="I3:J3"/>
    <mergeCell ref="K3:L3"/>
    <mergeCell ref="B1:AD1"/>
    <mergeCell ref="K4:L4"/>
    <mergeCell ref="Y4:Z4"/>
    <mergeCell ref="AC4:AD4"/>
    <mergeCell ref="M4:N4"/>
    <mergeCell ref="O4:P4"/>
    <mergeCell ref="Q4:R4"/>
    <mergeCell ref="S4:T4"/>
    <mergeCell ref="U4:V4"/>
    <mergeCell ref="W4:X4"/>
    <mergeCell ref="B4:B5"/>
    <mergeCell ref="C4:D4"/>
    <mergeCell ref="E4:F4"/>
    <mergeCell ref="G4:H4"/>
    <mergeCell ref="I4:J4"/>
    <mergeCell ref="B2:AD2"/>
  </mergeCells>
  <conditionalFormatting sqref="C28">
    <cfRule type="cellIs" dxfId="1100" priority="28" operator="lessThan">
      <formula>0</formula>
    </cfRule>
  </conditionalFormatting>
  <conditionalFormatting sqref="C29">
    <cfRule type="cellIs" dxfId="1099" priority="27" operator="greaterThan">
      <formula>0</formula>
    </cfRule>
  </conditionalFormatting>
  <conditionalFormatting sqref="E28">
    <cfRule type="cellIs" dxfId="1098" priority="26" operator="lessThan">
      <formula>0</formula>
    </cfRule>
  </conditionalFormatting>
  <conditionalFormatting sqref="E29">
    <cfRule type="cellIs" dxfId="1097" priority="25" operator="greaterThan">
      <formula>0</formula>
    </cfRule>
  </conditionalFormatting>
  <conditionalFormatting sqref="G28">
    <cfRule type="cellIs" dxfId="1096" priority="24" operator="lessThan">
      <formula>0</formula>
    </cfRule>
  </conditionalFormatting>
  <conditionalFormatting sqref="G29">
    <cfRule type="cellIs" dxfId="1095" priority="23" operator="greaterThan">
      <formula>0</formula>
    </cfRule>
  </conditionalFormatting>
  <conditionalFormatting sqref="I28">
    <cfRule type="cellIs" dxfId="1094" priority="22" operator="lessThan">
      <formula>0</formula>
    </cfRule>
  </conditionalFormatting>
  <conditionalFormatting sqref="I29">
    <cfRule type="cellIs" dxfId="1093" priority="21" operator="greaterThan">
      <formula>0</formula>
    </cfRule>
  </conditionalFormatting>
  <conditionalFormatting sqref="K28">
    <cfRule type="cellIs" dxfId="1092" priority="20" operator="lessThan">
      <formula>0</formula>
    </cfRule>
  </conditionalFormatting>
  <conditionalFormatting sqref="K29">
    <cfRule type="cellIs" dxfId="1091" priority="19" operator="greaterThan">
      <formula>0</formula>
    </cfRule>
  </conditionalFormatting>
  <conditionalFormatting sqref="M28">
    <cfRule type="cellIs" dxfId="1090" priority="18" operator="lessThan">
      <formula>0</formula>
    </cfRule>
  </conditionalFormatting>
  <conditionalFormatting sqref="M29">
    <cfRule type="cellIs" dxfId="1089" priority="17" operator="greaterThan">
      <formula>0</formula>
    </cfRule>
  </conditionalFormatting>
  <conditionalFormatting sqref="O28">
    <cfRule type="cellIs" dxfId="1088" priority="16" operator="lessThan">
      <formula>0</formula>
    </cfRule>
  </conditionalFormatting>
  <conditionalFormatting sqref="O29">
    <cfRule type="cellIs" dxfId="1087" priority="15" operator="greaterThan">
      <formula>0</formula>
    </cfRule>
  </conditionalFormatting>
  <conditionalFormatting sqref="Q28">
    <cfRule type="cellIs" dxfId="1086" priority="14" operator="lessThan">
      <formula>0</formula>
    </cfRule>
  </conditionalFormatting>
  <conditionalFormatting sqref="Q29">
    <cfRule type="cellIs" dxfId="1085" priority="13" operator="greaterThan">
      <formula>0</formula>
    </cfRule>
  </conditionalFormatting>
  <conditionalFormatting sqref="S28">
    <cfRule type="cellIs" dxfId="1084" priority="12" operator="lessThan">
      <formula>0</formula>
    </cfRule>
  </conditionalFormatting>
  <conditionalFormatting sqref="S29">
    <cfRule type="cellIs" dxfId="1083" priority="11" operator="greaterThan">
      <formula>0</formula>
    </cfRule>
  </conditionalFormatting>
  <conditionalFormatting sqref="U28">
    <cfRule type="cellIs" dxfId="1082" priority="10" operator="lessThan">
      <formula>0</formula>
    </cfRule>
  </conditionalFormatting>
  <conditionalFormatting sqref="U29">
    <cfRule type="cellIs" dxfId="1081" priority="9" operator="greaterThan">
      <formula>0</formula>
    </cfRule>
  </conditionalFormatting>
  <conditionalFormatting sqref="W28">
    <cfRule type="cellIs" dxfId="1080" priority="8" operator="lessThan">
      <formula>0</formula>
    </cfRule>
  </conditionalFormatting>
  <conditionalFormatting sqref="W29">
    <cfRule type="cellIs" dxfId="1079" priority="7" operator="greaterThan">
      <formula>0</formula>
    </cfRule>
  </conditionalFormatting>
  <conditionalFormatting sqref="Y28">
    <cfRule type="cellIs" dxfId="1078" priority="6" operator="lessThan">
      <formula>0</formula>
    </cfRule>
  </conditionalFormatting>
  <conditionalFormatting sqref="Y29">
    <cfRule type="cellIs" dxfId="1077" priority="5" operator="greaterThan">
      <formula>0</formula>
    </cfRule>
  </conditionalFormatting>
  <conditionalFormatting sqref="AA28">
    <cfRule type="cellIs" dxfId="1076" priority="2" operator="lessThan">
      <formula>0</formula>
    </cfRule>
  </conditionalFormatting>
  <conditionalFormatting sqref="AA29">
    <cfRule type="cellIs" dxfId="1075" priority="1" operator="greaterThan">
      <formula>0</formula>
    </cfRule>
  </conditionalFormatting>
  <conditionalFormatting sqref="AC28">
    <cfRule type="cellIs" dxfId="1074" priority="4" operator="lessThan">
      <formula>0</formula>
    </cfRule>
  </conditionalFormatting>
  <conditionalFormatting sqref="AC29">
    <cfRule type="cellIs" dxfId="1073" priority="3" operator="greaterThan">
      <formula>0</formula>
    </cfRule>
  </conditionalFormatting>
  <hyperlinks>
    <hyperlink ref="AF3" location="ÍNDICE!A1" display="(Voltar ao Índice)" xr:uid="{39CD3DAB-B966-474C-81E7-AF21EBB548A0}"/>
  </hyperlinks>
  <printOptions horizontalCentered="1"/>
  <pageMargins left="0.47244094488188981" right="0.47244094488188981" top="0.6692913385826772" bottom="0.6692913385826772" header="0" footer="0"/>
  <pageSetup paperSize="9" scale="50" fitToHeight="3"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7884E-B7DC-4A3A-83FB-A09E64580D76}">
  <sheetPr>
    <pageSetUpPr fitToPage="1"/>
  </sheetPr>
  <dimension ref="B1:AP153"/>
  <sheetViews>
    <sheetView showGridLines="0" zoomScaleNormal="100" workbookViewId="0">
      <selection activeCell="B1" sqref="B1:P1"/>
    </sheetView>
  </sheetViews>
  <sheetFormatPr defaultColWidth="9.1796875" defaultRowHeight="14" x14ac:dyDescent="0.3"/>
  <cols>
    <col min="1" max="1" width="6.7265625" style="1" customWidth="1"/>
    <col min="2" max="2" width="18.81640625" style="2" bestFit="1" customWidth="1"/>
    <col min="3" max="16" width="9.1796875" style="1"/>
    <col min="17" max="17" width="6.7265625" style="1" customWidth="1"/>
    <col min="18" max="18" width="13.26953125" style="1" bestFit="1" customWidth="1"/>
    <col min="19" max="16384" width="9.1796875" style="1"/>
  </cols>
  <sheetData>
    <row r="1" spans="2:42" ht="30" customHeight="1" x14ac:dyDescent="0.3">
      <c r="B1" s="115" t="s">
        <v>317</v>
      </c>
      <c r="C1" s="115"/>
      <c r="D1" s="115"/>
      <c r="E1" s="115"/>
      <c r="F1" s="115"/>
      <c r="G1" s="115"/>
      <c r="H1" s="115"/>
      <c r="I1" s="115"/>
      <c r="J1" s="115"/>
      <c r="K1" s="115"/>
      <c r="L1" s="115"/>
      <c r="M1" s="115"/>
      <c r="N1" s="115"/>
      <c r="O1" s="115"/>
      <c r="P1" s="116"/>
    </row>
    <row r="2" spans="2:42" ht="30" customHeight="1" x14ac:dyDescent="0.3">
      <c r="B2" s="115" t="s">
        <v>374</v>
      </c>
      <c r="C2" s="115"/>
      <c r="D2" s="115"/>
      <c r="E2" s="115"/>
      <c r="F2" s="115"/>
      <c r="G2" s="115"/>
      <c r="H2" s="115"/>
      <c r="I2" s="115"/>
      <c r="J2" s="115"/>
      <c r="K2" s="115"/>
      <c r="L2" s="115"/>
      <c r="M2" s="115"/>
      <c r="N2" s="115"/>
      <c r="O2" s="115"/>
      <c r="P2" s="116"/>
    </row>
    <row r="3" spans="2:42" x14ac:dyDescent="0.3">
      <c r="B3" s="74" t="s">
        <v>27</v>
      </c>
      <c r="C3" s="122">
        <v>2001</v>
      </c>
      <c r="D3" s="122"/>
      <c r="E3" s="121">
        <v>2005</v>
      </c>
      <c r="F3" s="118"/>
      <c r="G3" s="122">
        <v>2009</v>
      </c>
      <c r="H3" s="122"/>
      <c r="I3" s="121">
        <v>2013</v>
      </c>
      <c r="J3" s="118"/>
      <c r="K3" s="122">
        <v>2017</v>
      </c>
      <c r="L3" s="122"/>
      <c r="M3" s="117">
        <v>2021</v>
      </c>
      <c r="N3" s="118"/>
      <c r="O3" s="117">
        <v>2025</v>
      </c>
      <c r="P3" s="118"/>
      <c r="R3" s="105" t="s">
        <v>371</v>
      </c>
    </row>
    <row r="4" spans="2:42" ht="15" customHeight="1" x14ac:dyDescent="0.3">
      <c r="B4" s="122" t="s">
        <v>0</v>
      </c>
      <c r="C4" s="119">
        <v>44911</v>
      </c>
      <c r="D4" s="118"/>
      <c r="E4" s="120">
        <v>44843</v>
      </c>
      <c r="F4" s="121"/>
      <c r="G4" s="119">
        <v>44845</v>
      </c>
      <c r="H4" s="118"/>
      <c r="I4" s="120">
        <v>44833</v>
      </c>
      <c r="J4" s="121"/>
      <c r="K4" s="119">
        <v>44835</v>
      </c>
      <c r="L4" s="118"/>
      <c r="M4" s="119">
        <v>44830</v>
      </c>
      <c r="N4" s="118"/>
      <c r="O4" s="119">
        <v>45942</v>
      </c>
      <c r="P4" s="118"/>
    </row>
    <row r="5" spans="2:42" x14ac:dyDescent="0.3">
      <c r="B5" s="122"/>
      <c r="C5" s="67" t="s">
        <v>4</v>
      </c>
      <c r="D5" s="74" t="s">
        <v>5</v>
      </c>
      <c r="E5" s="67" t="s">
        <v>4</v>
      </c>
      <c r="F5" s="74" t="s">
        <v>5</v>
      </c>
      <c r="G5" s="67" t="s">
        <v>4</v>
      </c>
      <c r="H5" s="74" t="s">
        <v>5</v>
      </c>
      <c r="I5" s="67" t="s">
        <v>4</v>
      </c>
      <c r="J5" s="74" t="s">
        <v>5</v>
      </c>
      <c r="K5" s="67" t="s">
        <v>4</v>
      </c>
      <c r="L5" s="74" t="s">
        <v>5</v>
      </c>
      <c r="M5" s="67" t="s">
        <v>4</v>
      </c>
      <c r="N5" s="74" t="s">
        <v>5</v>
      </c>
      <c r="O5" s="67" t="s">
        <v>4</v>
      </c>
      <c r="P5" s="74" t="s">
        <v>5</v>
      </c>
    </row>
    <row r="6" spans="2:42" ht="25" customHeight="1" x14ac:dyDescent="0.3">
      <c r="B6" s="83" t="s">
        <v>1</v>
      </c>
      <c r="C6" s="16">
        <v>2759</v>
      </c>
      <c r="D6" s="28">
        <v>100</v>
      </c>
      <c r="E6" s="26">
        <v>3054</v>
      </c>
      <c r="F6" s="23">
        <v>100</v>
      </c>
      <c r="G6" s="16">
        <v>3296</v>
      </c>
      <c r="H6" s="23">
        <v>100</v>
      </c>
      <c r="I6" s="16">
        <v>3259</v>
      </c>
      <c r="J6" s="23">
        <v>100</v>
      </c>
      <c r="K6" s="16">
        <v>3154</v>
      </c>
      <c r="L6" s="23">
        <v>100</v>
      </c>
      <c r="M6" s="16">
        <v>3168</v>
      </c>
      <c r="N6" s="23">
        <v>100</v>
      </c>
      <c r="O6" s="16">
        <v>3193</v>
      </c>
      <c r="P6" s="23">
        <v>100</v>
      </c>
    </row>
    <row r="7" spans="2:42" ht="25" customHeight="1" x14ac:dyDescent="0.3">
      <c r="B7" s="83" t="s">
        <v>28</v>
      </c>
      <c r="C7" s="16">
        <v>1845</v>
      </c>
      <c r="D7" s="23">
        <f>C7*100/C6</f>
        <v>66.872055092424787</v>
      </c>
      <c r="E7" s="16">
        <v>2058</v>
      </c>
      <c r="F7" s="23">
        <f>E7*100/E6</f>
        <v>67.387033398821217</v>
      </c>
      <c r="G7" s="16">
        <v>2014</v>
      </c>
      <c r="H7" s="23">
        <f>G7*100/G6</f>
        <v>61.104368932038838</v>
      </c>
      <c r="I7" s="16">
        <v>1828</v>
      </c>
      <c r="J7" s="23">
        <f>I7*100/I6</f>
        <v>56.090825406566431</v>
      </c>
      <c r="K7" s="16">
        <v>1858</v>
      </c>
      <c r="L7" s="23">
        <f>K7*100/K6</f>
        <v>58.909321496512362</v>
      </c>
      <c r="M7" s="16">
        <v>1870</v>
      </c>
      <c r="N7" s="23">
        <f>M7*100/M6</f>
        <v>59.027777777777779</v>
      </c>
      <c r="O7" s="16">
        <v>1936</v>
      </c>
      <c r="P7" s="23">
        <f>O7*100/O6</f>
        <v>60.632633886626998</v>
      </c>
      <c r="R7" s="95"/>
      <c r="T7" s="95"/>
      <c r="V7" s="95"/>
      <c r="X7" s="95"/>
      <c r="Z7" s="95"/>
      <c r="AB7" s="95"/>
      <c r="AD7" s="95"/>
      <c r="AF7" s="95"/>
      <c r="AH7" s="95"/>
      <c r="AJ7" s="95"/>
      <c r="AL7" s="95"/>
      <c r="AN7" s="95"/>
      <c r="AP7" s="95"/>
    </row>
    <row r="8" spans="2:42" ht="25" customHeight="1" x14ac:dyDescent="0.3">
      <c r="B8" s="83" t="s">
        <v>2</v>
      </c>
      <c r="C8" s="16">
        <v>31</v>
      </c>
      <c r="D8" s="23">
        <f>C8*100/C7</f>
        <v>1.6802168021680217</v>
      </c>
      <c r="E8" s="16">
        <v>14</v>
      </c>
      <c r="F8" s="23">
        <f>E8*100/E7</f>
        <v>0.68027210884353739</v>
      </c>
      <c r="G8" s="16">
        <v>19</v>
      </c>
      <c r="H8" s="23">
        <f>G8*100/G7</f>
        <v>0.94339622641509435</v>
      </c>
      <c r="I8" s="16">
        <v>17</v>
      </c>
      <c r="J8" s="23">
        <f>I8*100/I7</f>
        <v>0.92997811816192555</v>
      </c>
      <c r="K8" s="16">
        <v>11</v>
      </c>
      <c r="L8" s="23">
        <f>K8*100/K7</f>
        <v>0.59203444564047358</v>
      </c>
      <c r="M8" s="16">
        <v>11</v>
      </c>
      <c r="N8" s="23">
        <f>M8*100/M7</f>
        <v>0.58823529411764708</v>
      </c>
      <c r="O8" s="16">
        <v>20</v>
      </c>
      <c r="P8" s="23">
        <f>O8*100/O7</f>
        <v>1.0330578512396693</v>
      </c>
      <c r="R8" s="95"/>
      <c r="T8" s="95"/>
      <c r="V8" s="95"/>
      <c r="X8" s="95"/>
      <c r="Z8" s="95"/>
      <c r="AB8" s="95"/>
      <c r="AD8" s="95"/>
      <c r="AF8" s="95"/>
      <c r="AH8" s="95"/>
      <c r="AJ8" s="95"/>
      <c r="AL8" s="95"/>
      <c r="AN8" s="95"/>
      <c r="AP8" s="95"/>
    </row>
    <row r="9" spans="2:42" ht="25" customHeight="1" x14ac:dyDescent="0.3">
      <c r="B9" s="83" t="s">
        <v>3</v>
      </c>
      <c r="C9" s="16">
        <v>42</v>
      </c>
      <c r="D9" s="23">
        <f>C9*100/C7</f>
        <v>2.2764227642276422</v>
      </c>
      <c r="E9" s="16">
        <v>44</v>
      </c>
      <c r="F9" s="23">
        <f>E9*100/E7</f>
        <v>2.1379980563654035</v>
      </c>
      <c r="G9" s="16">
        <v>39</v>
      </c>
      <c r="H9" s="23">
        <f>G9*100/G7</f>
        <v>1.9364448857994041</v>
      </c>
      <c r="I9" s="16">
        <v>69</v>
      </c>
      <c r="J9" s="23">
        <f>I9*100/I7</f>
        <v>3.7746170678336979</v>
      </c>
      <c r="K9" s="16">
        <v>44</v>
      </c>
      <c r="L9" s="23">
        <f>K9*100/K7</f>
        <v>2.3681377825618943</v>
      </c>
      <c r="M9" s="16">
        <v>55</v>
      </c>
      <c r="N9" s="23">
        <f>M9*100/M7</f>
        <v>2.9411764705882355</v>
      </c>
      <c r="O9" s="16">
        <v>44</v>
      </c>
      <c r="P9" s="23">
        <f>O9*100/O7</f>
        <v>2.2727272727272729</v>
      </c>
      <c r="R9" s="95"/>
      <c r="T9" s="95"/>
      <c r="V9" s="95" t="s">
        <v>26</v>
      </c>
      <c r="X9" s="95"/>
      <c r="Z9" s="95"/>
      <c r="AB9" s="95"/>
      <c r="AD9" s="95"/>
      <c r="AF9" s="95"/>
      <c r="AH9" s="95"/>
      <c r="AJ9" s="95"/>
      <c r="AL9" s="95"/>
      <c r="AN9" s="95"/>
      <c r="AP9" s="95"/>
    </row>
    <row r="10" spans="2:42" ht="25" customHeight="1" x14ac:dyDescent="0.3">
      <c r="B10" s="83" t="s">
        <v>7</v>
      </c>
      <c r="C10" s="7"/>
      <c r="D10" s="8"/>
      <c r="E10" s="16">
        <v>25</v>
      </c>
      <c r="F10" s="23">
        <f>E10*100/E7</f>
        <v>1.2147716229348882</v>
      </c>
      <c r="G10" s="16">
        <v>34</v>
      </c>
      <c r="H10" s="23">
        <f>G10*100/G7</f>
        <v>1.6881827209533267</v>
      </c>
      <c r="I10" s="7"/>
      <c r="J10" s="8"/>
      <c r="K10" s="7"/>
      <c r="L10" s="8"/>
      <c r="M10" s="7"/>
      <c r="N10" s="8"/>
      <c r="O10" s="7"/>
      <c r="P10" s="8"/>
      <c r="R10" s="95"/>
      <c r="T10" s="95"/>
      <c r="V10" s="95"/>
      <c r="X10" s="95"/>
      <c r="Z10" s="95"/>
      <c r="AB10" s="95"/>
      <c r="AD10" s="95"/>
      <c r="AF10" s="95"/>
      <c r="AH10" s="95"/>
      <c r="AJ10" s="95"/>
      <c r="AL10" s="95"/>
      <c r="AN10" s="95"/>
      <c r="AP10" s="95"/>
    </row>
    <row r="11" spans="2:42" ht="25" customHeight="1" x14ac:dyDescent="0.3">
      <c r="B11" s="83" t="s">
        <v>8</v>
      </c>
      <c r="C11" s="16">
        <v>462</v>
      </c>
      <c r="D11" s="23">
        <f>C11*100/C7</f>
        <v>25.040650406504064</v>
      </c>
      <c r="E11" s="16">
        <v>470</v>
      </c>
      <c r="F11" s="23">
        <f>E11*100/E7</f>
        <v>22.837706511175899</v>
      </c>
      <c r="G11" s="16">
        <v>399</v>
      </c>
      <c r="H11" s="23">
        <f>G11*100/G7</f>
        <v>19.811320754716981</v>
      </c>
      <c r="I11" s="16">
        <v>631</v>
      </c>
      <c r="J11" s="23">
        <f>I11*100/I7</f>
        <v>34.518599562363235</v>
      </c>
      <c r="K11" s="16">
        <v>330</v>
      </c>
      <c r="L11" s="23">
        <f>K11*100/K7</f>
        <v>17.761033369214207</v>
      </c>
      <c r="M11" s="16">
        <v>159</v>
      </c>
      <c r="N11" s="23">
        <f>M11*100/M7</f>
        <v>8.5026737967914432</v>
      </c>
      <c r="O11" s="16">
        <v>86</v>
      </c>
      <c r="P11" s="23">
        <f>O11*100/O7</f>
        <v>4.4421487603305785</v>
      </c>
      <c r="R11" s="95"/>
      <c r="T11" s="95"/>
      <c r="V11" s="95"/>
      <c r="X11" s="95"/>
      <c r="Z11" s="95"/>
      <c r="AB11" s="95"/>
      <c r="AD11" s="95"/>
      <c r="AF11" s="95"/>
      <c r="AH11" s="95"/>
      <c r="AJ11" s="95"/>
      <c r="AL11" s="95"/>
      <c r="AN11" s="95"/>
      <c r="AP11" s="95"/>
    </row>
    <row r="12" spans="2:42" ht="25" customHeight="1" x14ac:dyDescent="0.3">
      <c r="B12" s="83" t="s">
        <v>12</v>
      </c>
      <c r="C12" s="7"/>
      <c r="D12" s="7"/>
      <c r="E12" s="7"/>
      <c r="F12" s="7"/>
      <c r="G12" s="7"/>
      <c r="H12" s="7"/>
      <c r="I12" s="7"/>
      <c r="J12" s="7"/>
      <c r="K12" s="7"/>
      <c r="L12" s="7"/>
      <c r="M12" s="7"/>
      <c r="N12" s="7"/>
      <c r="O12" s="16">
        <v>367</v>
      </c>
      <c r="P12" s="23">
        <f>O12*100/O7</f>
        <v>18.956611570247933</v>
      </c>
      <c r="R12" s="95"/>
      <c r="T12" s="95"/>
      <c r="V12" s="95"/>
      <c r="X12" s="95"/>
      <c r="Z12" s="95"/>
      <c r="AB12" s="95"/>
      <c r="AD12" s="95"/>
      <c r="AF12" s="95"/>
      <c r="AH12" s="95"/>
      <c r="AJ12" s="95"/>
      <c r="AL12" s="95"/>
      <c r="AN12" s="95"/>
      <c r="AP12" s="95"/>
    </row>
    <row r="13" spans="2:42" ht="25" customHeight="1" x14ac:dyDescent="0.3">
      <c r="B13" s="83" t="s">
        <v>15</v>
      </c>
      <c r="C13" s="16">
        <v>30</v>
      </c>
      <c r="D13" s="23">
        <f>C13*100/C7</f>
        <v>1.6260162601626016</v>
      </c>
      <c r="E13" s="16">
        <v>27</v>
      </c>
      <c r="F13" s="23">
        <f>E13*100/E7</f>
        <v>1.3119533527696794</v>
      </c>
      <c r="G13" s="16">
        <v>36</v>
      </c>
      <c r="H13" s="23">
        <f>G13*100/G7</f>
        <v>1.7874875868917577</v>
      </c>
      <c r="I13" s="16">
        <v>71</v>
      </c>
      <c r="J13" s="23">
        <f>I13*100/I7</f>
        <v>3.8840262582056893</v>
      </c>
      <c r="K13" s="16">
        <v>30</v>
      </c>
      <c r="L13" s="23">
        <f>K13*100/K7</f>
        <v>1.6146393972012918</v>
      </c>
      <c r="M13" s="16">
        <v>21</v>
      </c>
      <c r="N13" s="23">
        <f>M13*100/M7</f>
        <v>1.1229946524064172</v>
      </c>
      <c r="O13" s="16">
        <v>14</v>
      </c>
      <c r="P13" s="23">
        <f>O13*100/O7</f>
        <v>0.72314049586776863</v>
      </c>
      <c r="R13" s="95"/>
      <c r="T13" s="95"/>
      <c r="V13" s="95"/>
      <c r="X13" s="95"/>
      <c r="Z13" s="95"/>
      <c r="AB13" s="95"/>
      <c r="AD13" s="95"/>
      <c r="AF13" s="95"/>
      <c r="AH13" s="95"/>
      <c r="AJ13" s="95"/>
      <c r="AL13" s="95"/>
      <c r="AN13" s="95"/>
      <c r="AP13" s="95"/>
    </row>
    <row r="14" spans="2:42" ht="25" customHeight="1" x14ac:dyDescent="0.3">
      <c r="B14" s="83" t="s">
        <v>19</v>
      </c>
      <c r="C14" s="16">
        <v>1247</v>
      </c>
      <c r="D14" s="23">
        <f>C14*100/C7</f>
        <v>67.588075880758808</v>
      </c>
      <c r="E14" s="16">
        <v>1363</v>
      </c>
      <c r="F14" s="23">
        <f>E14*100/E7</f>
        <v>66.229348882410108</v>
      </c>
      <c r="G14" s="16">
        <v>1319</v>
      </c>
      <c r="H14" s="23">
        <f>G14*100/G7</f>
        <v>65.491559086395227</v>
      </c>
      <c r="I14" s="16">
        <v>919</v>
      </c>
      <c r="J14" s="23">
        <f>I14*100/I7</f>
        <v>50.273522975929978</v>
      </c>
      <c r="K14" s="16">
        <v>1202</v>
      </c>
      <c r="L14" s="23">
        <f>K14*100/K7</f>
        <v>64.69321851453175</v>
      </c>
      <c r="M14" s="16">
        <v>1354</v>
      </c>
      <c r="N14" s="23">
        <f>M14*100/M7</f>
        <v>72.406417112299465</v>
      </c>
      <c r="O14" s="16">
        <v>1309</v>
      </c>
      <c r="P14" s="23">
        <f>O14*100/O7</f>
        <v>67.61363636363636</v>
      </c>
      <c r="R14" s="95"/>
      <c r="T14" s="95"/>
      <c r="V14" s="95"/>
      <c r="X14" s="95"/>
      <c r="Z14" s="95"/>
      <c r="AB14" s="95"/>
      <c r="AD14" s="95"/>
      <c r="AF14" s="95"/>
      <c r="AH14" s="95"/>
      <c r="AJ14" s="95"/>
      <c r="AL14" s="95"/>
      <c r="AN14" s="95"/>
      <c r="AP14" s="95"/>
    </row>
    <row r="15" spans="2:42" ht="25" customHeight="1" x14ac:dyDescent="0.3">
      <c r="B15" s="83" t="s">
        <v>20</v>
      </c>
      <c r="C15" s="7"/>
      <c r="D15" s="8"/>
      <c r="E15" s="16">
        <v>115</v>
      </c>
      <c r="F15" s="23">
        <f>E15*100/E7</f>
        <v>5.5879494655004862</v>
      </c>
      <c r="G15" s="16">
        <v>168</v>
      </c>
      <c r="H15" s="23">
        <f>G15*100/G7</f>
        <v>8.341608738828203</v>
      </c>
      <c r="I15" s="16">
        <v>121</v>
      </c>
      <c r="J15" s="23">
        <f>I15*100/I7</f>
        <v>6.6192560175054709</v>
      </c>
      <c r="K15" s="16">
        <v>214</v>
      </c>
      <c r="L15" s="23">
        <f>K15*100/K7</f>
        <v>11.517761033369215</v>
      </c>
      <c r="M15" s="16">
        <v>251</v>
      </c>
      <c r="N15" s="23">
        <f>M15*100/M7</f>
        <v>13.422459893048128</v>
      </c>
      <c r="O15" s="16">
        <v>96</v>
      </c>
      <c r="P15" s="23">
        <f>O15*100/O7</f>
        <v>4.9586776859504136</v>
      </c>
      <c r="R15" s="95"/>
      <c r="T15" s="95"/>
      <c r="V15" s="95"/>
      <c r="X15" s="95"/>
      <c r="Z15" s="95"/>
      <c r="AB15" s="95"/>
      <c r="AD15" s="95"/>
      <c r="AF15" s="95"/>
      <c r="AH15" s="95"/>
      <c r="AJ15" s="95"/>
      <c r="AL15" s="95"/>
      <c r="AN15" s="95"/>
      <c r="AP15" s="95"/>
    </row>
    <row r="16" spans="2:42" ht="25" customHeight="1" x14ac:dyDescent="0.3">
      <c r="B16" s="83" t="s">
        <v>22</v>
      </c>
      <c r="C16" s="7"/>
      <c r="D16" s="8"/>
      <c r="E16" s="7"/>
      <c r="F16" s="8"/>
      <c r="G16" s="7"/>
      <c r="H16" s="8"/>
      <c r="I16" s="7"/>
      <c r="J16" s="8"/>
      <c r="K16" s="16">
        <v>27</v>
      </c>
      <c r="L16" s="23">
        <f>K16*100/K7</f>
        <v>1.4531754574811626</v>
      </c>
      <c r="M16" s="16">
        <v>19</v>
      </c>
      <c r="N16" s="23">
        <f>M16*100/M7</f>
        <v>1.0160427807486632</v>
      </c>
      <c r="O16" s="8"/>
      <c r="P16" s="8"/>
      <c r="R16" s="95"/>
      <c r="T16" s="95"/>
      <c r="V16" s="95"/>
      <c r="X16" s="95"/>
      <c r="Z16" s="95"/>
      <c r="AB16" s="95"/>
      <c r="AD16" s="95"/>
      <c r="AF16" s="95"/>
      <c r="AH16" s="95"/>
      <c r="AJ16" s="95"/>
      <c r="AL16" s="95"/>
      <c r="AN16" s="95"/>
      <c r="AP16" s="95"/>
    </row>
    <row r="17" spans="2:42" ht="25" customHeight="1" x14ac:dyDescent="0.3">
      <c r="B17" s="6" t="s">
        <v>24</v>
      </c>
      <c r="C17" s="16">
        <v>33</v>
      </c>
      <c r="D17" s="23">
        <f>C17*100/C7</f>
        <v>1.7886178861788617</v>
      </c>
      <c r="E17" s="7"/>
      <c r="F17" s="8"/>
      <c r="G17" s="7"/>
      <c r="H17" s="8"/>
      <c r="I17" s="7"/>
      <c r="J17" s="8"/>
      <c r="K17" s="7"/>
      <c r="L17" s="8"/>
      <c r="M17" s="7"/>
      <c r="N17" s="8"/>
      <c r="O17" s="7"/>
      <c r="P17" s="8"/>
      <c r="R17" s="95"/>
      <c r="T17" s="95"/>
      <c r="V17" s="95"/>
      <c r="X17" s="95"/>
      <c r="Z17" s="95"/>
      <c r="AB17" s="95"/>
      <c r="AD17" s="95"/>
      <c r="AF17" s="95"/>
      <c r="AH17" s="95"/>
      <c r="AJ17" s="95"/>
      <c r="AL17" s="95"/>
      <c r="AN17" s="95"/>
      <c r="AP17" s="95"/>
    </row>
    <row r="18" spans="2:42" ht="3.75" customHeight="1" x14ac:dyDescent="0.3">
      <c r="B18" s="13"/>
      <c r="C18" s="14"/>
      <c r="D18" s="14"/>
      <c r="E18" s="14"/>
      <c r="F18" s="14"/>
      <c r="G18" s="14"/>
      <c r="H18" s="14"/>
      <c r="I18" s="14"/>
      <c r="J18" s="14"/>
      <c r="K18" s="14"/>
      <c r="L18" s="14"/>
      <c r="M18" s="14"/>
      <c r="N18" s="14"/>
      <c r="O18" s="14"/>
      <c r="P18" s="14"/>
    </row>
    <row r="19" spans="2:42" x14ac:dyDescent="0.3">
      <c r="B19" s="6" t="s">
        <v>438</v>
      </c>
      <c r="C19" s="4"/>
      <c r="D19" s="5"/>
      <c r="E19" s="4"/>
      <c r="F19" s="5"/>
      <c r="G19" s="4"/>
      <c r="H19" s="5"/>
      <c r="I19" s="4"/>
      <c r="J19" s="5"/>
      <c r="K19" s="4"/>
      <c r="L19" s="5"/>
    </row>
    <row r="21" spans="2:42" ht="30" customHeight="1" x14ac:dyDescent="0.3">
      <c r="B21" s="115" t="s">
        <v>375</v>
      </c>
      <c r="C21" s="115"/>
      <c r="D21" s="115"/>
      <c r="E21" s="115"/>
      <c r="F21" s="115"/>
      <c r="G21" s="115"/>
      <c r="H21" s="115"/>
      <c r="I21" s="115"/>
      <c r="J21" s="115"/>
      <c r="K21" s="115"/>
      <c r="L21" s="115"/>
      <c r="M21" s="115"/>
      <c r="N21" s="115"/>
      <c r="O21" s="115"/>
      <c r="P21" s="116"/>
    </row>
    <row r="22" spans="2:42" x14ac:dyDescent="0.3">
      <c r="B22" s="74" t="s">
        <v>27</v>
      </c>
      <c r="C22" s="122">
        <v>2001</v>
      </c>
      <c r="D22" s="122"/>
      <c r="E22" s="121">
        <v>2005</v>
      </c>
      <c r="F22" s="118"/>
      <c r="G22" s="122">
        <v>2009</v>
      </c>
      <c r="H22" s="122"/>
      <c r="I22" s="121">
        <v>2013</v>
      </c>
      <c r="J22" s="118"/>
      <c r="K22" s="122">
        <v>2017</v>
      </c>
      <c r="L22" s="122"/>
      <c r="M22" s="117">
        <v>2021</v>
      </c>
      <c r="N22" s="118"/>
      <c r="O22" s="117">
        <v>2025</v>
      </c>
      <c r="P22" s="118"/>
    </row>
    <row r="23" spans="2:42" ht="15" customHeight="1" x14ac:dyDescent="0.3">
      <c r="B23" s="122" t="s">
        <v>0</v>
      </c>
      <c r="C23" s="119">
        <v>44911</v>
      </c>
      <c r="D23" s="118"/>
      <c r="E23" s="120">
        <v>44843</v>
      </c>
      <c r="F23" s="121"/>
      <c r="G23" s="119">
        <v>44845</v>
      </c>
      <c r="H23" s="118"/>
      <c r="I23" s="120">
        <v>44833</v>
      </c>
      <c r="J23" s="121"/>
      <c r="K23" s="119">
        <v>44835</v>
      </c>
      <c r="L23" s="118"/>
      <c r="M23" s="119">
        <v>44830</v>
      </c>
      <c r="N23" s="118"/>
      <c r="O23" s="119">
        <v>45942</v>
      </c>
      <c r="P23" s="118"/>
    </row>
    <row r="24" spans="2:42" x14ac:dyDescent="0.3">
      <c r="B24" s="122"/>
      <c r="C24" s="67" t="s">
        <v>4</v>
      </c>
      <c r="D24" s="74" t="s">
        <v>5</v>
      </c>
      <c r="E24" s="67" t="s">
        <v>4</v>
      </c>
      <c r="F24" s="74" t="s">
        <v>5</v>
      </c>
      <c r="G24" s="67" t="s">
        <v>4</v>
      </c>
      <c r="H24" s="74" t="s">
        <v>5</v>
      </c>
      <c r="I24" s="67" t="s">
        <v>4</v>
      </c>
      <c r="J24" s="74" t="s">
        <v>5</v>
      </c>
      <c r="K24" s="67" t="s">
        <v>4</v>
      </c>
      <c r="L24" s="74" t="s">
        <v>5</v>
      </c>
      <c r="M24" s="67" t="s">
        <v>4</v>
      </c>
      <c r="N24" s="74" t="s">
        <v>5</v>
      </c>
      <c r="O24" s="67" t="s">
        <v>4</v>
      </c>
      <c r="P24" s="74" t="s">
        <v>5</v>
      </c>
    </row>
    <row r="25" spans="2:42" ht="25" customHeight="1" x14ac:dyDescent="0.3">
      <c r="B25" s="83" t="s">
        <v>1</v>
      </c>
      <c r="C25" s="16">
        <v>2674</v>
      </c>
      <c r="D25" s="28">
        <v>100</v>
      </c>
      <c r="E25" s="26">
        <v>2913</v>
      </c>
      <c r="F25" s="23">
        <v>100</v>
      </c>
      <c r="G25" s="16">
        <v>3340</v>
      </c>
      <c r="H25" s="23">
        <v>100</v>
      </c>
      <c r="I25" s="16">
        <v>3429</v>
      </c>
      <c r="J25" s="23">
        <v>100</v>
      </c>
      <c r="K25" s="16">
        <v>3329</v>
      </c>
      <c r="L25" s="23">
        <v>100</v>
      </c>
      <c r="M25" s="16">
        <v>3458</v>
      </c>
      <c r="N25" s="23">
        <v>100</v>
      </c>
      <c r="O25" s="16">
        <v>3543</v>
      </c>
      <c r="P25" s="23">
        <v>100</v>
      </c>
    </row>
    <row r="26" spans="2:42" ht="25" customHeight="1" x14ac:dyDescent="0.3">
      <c r="B26" s="83" t="s">
        <v>28</v>
      </c>
      <c r="C26" s="16">
        <v>1768</v>
      </c>
      <c r="D26" s="23">
        <f>C26*100/C25</f>
        <v>66.118175018698579</v>
      </c>
      <c r="E26" s="16">
        <v>1912</v>
      </c>
      <c r="F26" s="23">
        <f>E26*100/E25</f>
        <v>65.636800549261935</v>
      </c>
      <c r="G26" s="16">
        <v>1927</v>
      </c>
      <c r="H26" s="23">
        <f>G26*100/G25</f>
        <v>57.694610778443113</v>
      </c>
      <c r="I26" s="16">
        <v>1800</v>
      </c>
      <c r="J26" s="23">
        <f>I26*100/I25</f>
        <v>52.493438320209975</v>
      </c>
      <c r="K26" s="16">
        <v>1854</v>
      </c>
      <c r="L26" s="23">
        <f>K26*100/K25</f>
        <v>55.692400120156201</v>
      </c>
      <c r="M26" s="16">
        <v>1906</v>
      </c>
      <c r="N26" s="23">
        <f>M26*100/M25</f>
        <v>55.118565644881436</v>
      </c>
      <c r="O26" s="16">
        <v>1896</v>
      </c>
      <c r="P26" s="23">
        <f>O26*100/O25</f>
        <v>53.513971210838271</v>
      </c>
      <c r="R26" s="95"/>
      <c r="T26" s="95"/>
      <c r="V26" s="95"/>
      <c r="X26" s="95"/>
      <c r="Z26" s="95"/>
      <c r="AB26" s="95"/>
      <c r="AD26" s="95"/>
      <c r="AF26" s="95"/>
      <c r="AH26" s="95"/>
      <c r="AJ26" s="95"/>
      <c r="AL26" s="95"/>
      <c r="AN26" s="95"/>
      <c r="AP26" s="95"/>
    </row>
    <row r="27" spans="2:42" ht="25" customHeight="1" x14ac:dyDescent="0.3">
      <c r="B27" s="83" t="s">
        <v>2</v>
      </c>
      <c r="C27" s="16">
        <v>19</v>
      </c>
      <c r="D27" s="23">
        <f>C27*100/C26</f>
        <v>1.0746606334841629</v>
      </c>
      <c r="E27" s="16">
        <v>28</v>
      </c>
      <c r="F27" s="23">
        <f>E27*100/E26</f>
        <v>1.4644351464435146</v>
      </c>
      <c r="G27" s="16">
        <v>14</v>
      </c>
      <c r="H27" s="23">
        <f>G27*100/G26</f>
        <v>0.72651790347690715</v>
      </c>
      <c r="I27" s="16">
        <v>20</v>
      </c>
      <c r="J27" s="23">
        <f>I27*100/I26</f>
        <v>1.1111111111111112</v>
      </c>
      <c r="K27" s="16">
        <v>18</v>
      </c>
      <c r="L27" s="23">
        <f>K27*100/K26</f>
        <v>0.970873786407767</v>
      </c>
      <c r="M27" s="16">
        <v>18</v>
      </c>
      <c r="N27" s="23">
        <f>M27*100/M26</f>
        <v>0.94438614900314799</v>
      </c>
      <c r="O27" s="16">
        <v>19</v>
      </c>
      <c r="P27" s="23">
        <f>O27*100/O26</f>
        <v>1.0021097046413503</v>
      </c>
      <c r="R27" s="95"/>
      <c r="T27" s="95"/>
      <c r="V27" s="95"/>
      <c r="X27" s="95"/>
      <c r="Z27" s="95"/>
      <c r="AB27" s="95"/>
      <c r="AD27" s="95"/>
      <c r="AF27" s="95"/>
      <c r="AH27" s="95"/>
      <c r="AJ27" s="95"/>
      <c r="AL27" s="95"/>
      <c r="AN27" s="95"/>
      <c r="AP27" s="95"/>
    </row>
    <row r="28" spans="2:42" ht="25" customHeight="1" x14ac:dyDescent="0.3">
      <c r="B28" s="83" t="s">
        <v>3</v>
      </c>
      <c r="C28" s="16">
        <v>42</v>
      </c>
      <c r="D28" s="23">
        <f>C28*100/C26</f>
        <v>2.3755656108597285</v>
      </c>
      <c r="E28" s="16">
        <v>29</v>
      </c>
      <c r="F28" s="23">
        <f>E28*100/E26</f>
        <v>1.5167364016736402</v>
      </c>
      <c r="G28" s="16">
        <v>33</v>
      </c>
      <c r="H28" s="23">
        <f>G28*100/G26</f>
        <v>1.7125064867669952</v>
      </c>
      <c r="I28" s="16">
        <v>82</v>
      </c>
      <c r="J28" s="23">
        <f>I28*100/I26</f>
        <v>4.5555555555555554</v>
      </c>
      <c r="K28" s="16">
        <v>50</v>
      </c>
      <c r="L28" s="23">
        <f>K28*100/K26</f>
        <v>2.6968716289104639</v>
      </c>
      <c r="M28" s="16">
        <v>45</v>
      </c>
      <c r="N28" s="23">
        <f>M28*100/M26</f>
        <v>2.3609653725078701</v>
      </c>
      <c r="O28" s="16">
        <v>38</v>
      </c>
      <c r="P28" s="23">
        <f>O28*100/O26</f>
        <v>2.0042194092827006</v>
      </c>
      <c r="R28" s="95"/>
      <c r="T28" s="95"/>
      <c r="V28" s="95"/>
      <c r="X28" s="95"/>
      <c r="Z28" s="95"/>
      <c r="AB28" s="95"/>
      <c r="AD28" s="95"/>
      <c r="AF28" s="95"/>
      <c r="AH28" s="95"/>
      <c r="AJ28" s="95"/>
      <c r="AL28" s="95"/>
      <c r="AN28" s="95"/>
      <c r="AP28" s="95"/>
    </row>
    <row r="29" spans="2:42" ht="25" customHeight="1" x14ac:dyDescent="0.3">
      <c r="B29" s="83" t="s">
        <v>7</v>
      </c>
      <c r="C29" s="7"/>
      <c r="D29" s="8"/>
      <c r="E29" s="16">
        <v>23</v>
      </c>
      <c r="F29" s="23">
        <f>E29*100/E26</f>
        <v>1.2029288702928871</v>
      </c>
      <c r="G29" s="16">
        <v>32</v>
      </c>
      <c r="H29" s="23">
        <f>G29*100/G26</f>
        <v>1.6606123508043591</v>
      </c>
      <c r="I29" s="7"/>
      <c r="J29" s="8"/>
      <c r="K29" s="7"/>
      <c r="L29" s="8"/>
      <c r="M29" s="7"/>
      <c r="N29" s="8"/>
      <c r="O29" s="7"/>
      <c r="P29" s="8"/>
      <c r="R29" s="95"/>
      <c r="T29" s="95"/>
      <c r="V29" s="95"/>
      <c r="X29" s="95"/>
      <c r="Z29" s="95"/>
      <c r="AB29" s="95"/>
      <c r="AD29" s="95"/>
      <c r="AF29" s="95"/>
      <c r="AH29" s="95"/>
      <c r="AJ29" s="95"/>
      <c r="AL29" s="95"/>
      <c r="AN29" s="95"/>
      <c r="AP29" s="95"/>
    </row>
    <row r="30" spans="2:42" ht="25" customHeight="1" x14ac:dyDescent="0.3">
      <c r="B30" s="83" t="s">
        <v>8</v>
      </c>
      <c r="C30" s="16">
        <v>460</v>
      </c>
      <c r="D30" s="23">
        <f>C30*100/C26</f>
        <v>26.018099547511312</v>
      </c>
      <c r="E30" s="16">
        <v>324</v>
      </c>
      <c r="F30" s="23">
        <f>E30*100/E26</f>
        <v>16.94560669456067</v>
      </c>
      <c r="G30" s="16">
        <v>391</v>
      </c>
      <c r="H30" s="23">
        <f>G30*100/G26</f>
        <v>20.290607161390763</v>
      </c>
      <c r="I30" s="16">
        <v>420</v>
      </c>
      <c r="J30" s="23">
        <f>I30*100/I26</f>
        <v>23.333333333333332</v>
      </c>
      <c r="K30" s="16">
        <v>231</v>
      </c>
      <c r="L30" s="23">
        <f>K30*100/K26</f>
        <v>12.459546925566343</v>
      </c>
      <c r="M30" s="16">
        <v>178</v>
      </c>
      <c r="N30" s="23">
        <f>M30*100/M26</f>
        <v>9.3389296956977965</v>
      </c>
      <c r="O30" s="16">
        <v>116</v>
      </c>
      <c r="P30" s="23">
        <f>O30*100/O26</f>
        <v>6.1181434599156121</v>
      </c>
      <c r="R30" s="95"/>
      <c r="T30" s="95"/>
      <c r="V30" s="95"/>
      <c r="X30" s="95"/>
      <c r="Z30" s="95"/>
      <c r="AB30" s="95"/>
      <c r="AD30" s="95"/>
      <c r="AF30" s="95"/>
      <c r="AH30" s="95"/>
      <c r="AJ30" s="95"/>
      <c r="AL30" s="95"/>
      <c r="AN30" s="95"/>
      <c r="AP30" s="95"/>
    </row>
    <row r="31" spans="2:42" ht="25" customHeight="1" x14ac:dyDescent="0.3">
      <c r="B31" s="83" t="s">
        <v>12</v>
      </c>
      <c r="C31" s="7"/>
      <c r="D31" s="7"/>
      <c r="E31" s="7"/>
      <c r="F31" s="7"/>
      <c r="G31" s="7"/>
      <c r="H31" s="7"/>
      <c r="I31" s="7"/>
      <c r="J31" s="7"/>
      <c r="K31" s="7"/>
      <c r="L31" s="7"/>
      <c r="M31" s="7"/>
      <c r="N31" s="7"/>
      <c r="O31" s="16">
        <v>310</v>
      </c>
      <c r="P31" s="23">
        <f>O31*100/O26</f>
        <v>16.350210970464136</v>
      </c>
      <c r="R31" s="95"/>
      <c r="T31" s="95"/>
      <c r="V31" s="95"/>
      <c r="X31" s="95"/>
      <c r="Z31" s="95"/>
      <c r="AB31" s="95"/>
      <c r="AD31" s="95"/>
      <c r="AF31" s="95"/>
      <c r="AH31" s="95"/>
      <c r="AJ31" s="95"/>
      <c r="AL31" s="95"/>
      <c r="AN31" s="95"/>
      <c r="AP31" s="95"/>
    </row>
    <row r="32" spans="2:42" ht="25" customHeight="1" x14ac:dyDescent="0.3">
      <c r="B32" s="83" t="s">
        <v>15</v>
      </c>
      <c r="C32" s="16">
        <v>20</v>
      </c>
      <c r="D32" s="23">
        <f>C32*100/C26</f>
        <v>1.1312217194570136</v>
      </c>
      <c r="E32" s="16">
        <v>23</v>
      </c>
      <c r="F32" s="23">
        <f>E32*100/E26</f>
        <v>1.2029288702928871</v>
      </c>
      <c r="G32" s="16">
        <v>24</v>
      </c>
      <c r="H32" s="23">
        <f>G32*100/G26</f>
        <v>1.2454592631032693</v>
      </c>
      <c r="I32" s="16">
        <v>69</v>
      </c>
      <c r="J32" s="23">
        <f>I32*100/I26</f>
        <v>3.8333333333333335</v>
      </c>
      <c r="K32" s="16">
        <v>31</v>
      </c>
      <c r="L32" s="23">
        <f>K32*100/K26</f>
        <v>1.6720604099244876</v>
      </c>
      <c r="M32" s="16">
        <v>29</v>
      </c>
      <c r="N32" s="23">
        <f>M32*100/M26</f>
        <v>1.521511017838405</v>
      </c>
      <c r="O32" s="16">
        <v>18</v>
      </c>
      <c r="P32" s="23">
        <f>O32*100/O26</f>
        <v>0.94936708860759489</v>
      </c>
      <c r="R32" s="95"/>
      <c r="T32" s="95"/>
      <c r="V32" s="95"/>
      <c r="X32" s="95"/>
      <c r="Z32" s="95"/>
      <c r="AB32" s="95"/>
      <c r="AD32" s="95"/>
      <c r="AF32" s="95"/>
      <c r="AH32" s="95"/>
      <c r="AJ32" s="95"/>
      <c r="AL32" s="95"/>
      <c r="AN32" s="95"/>
      <c r="AP32" s="95"/>
    </row>
    <row r="33" spans="2:42" ht="25" customHeight="1" x14ac:dyDescent="0.3">
      <c r="B33" s="83" t="s">
        <v>19</v>
      </c>
      <c r="C33" s="16">
        <v>1196</v>
      </c>
      <c r="D33" s="23">
        <f>C33*100/C26</f>
        <v>67.647058823529406</v>
      </c>
      <c r="E33" s="16">
        <v>1259</v>
      </c>
      <c r="F33" s="23">
        <f>E33*100/E26</f>
        <v>65.84728033472804</v>
      </c>
      <c r="G33" s="16">
        <v>1209</v>
      </c>
      <c r="H33" s="23">
        <f>G33*100/G26</f>
        <v>62.740010378827193</v>
      </c>
      <c r="I33" s="16">
        <v>938</v>
      </c>
      <c r="J33" s="23">
        <f>I33*100/I26</f>
        <v>52.111111111111114</v>
      </c>
      <c r="K33" s="16">
        <v>1030</v>
      </c>
      <c r="L33" s="23">
        <f>K33*100/K26</f>
        <v>55.555555555555557</v>
      </c>
      <c r="M33" s="16">
        <v>1204</v>
      </c>
      <c r="N33" s="23">
        <f>M33*100/M26</f>
        <v>63.16894018887723</v>
      </c>
      <c r="O33" s="16">
        <v>1179</v>
      </c>
      <c r="P33" s="23">
        <f>O33*100/O26</f>
        <v>62.183544303797468</v>
      </c>
      <c r="R33" s="95"/>
      <c r="T33" s="95"/>
      <c r="V33" s="95"/>
      <c r="X33" s="95"/>
      <c r="Z33" s="95"/>
      <c r="AB33" s="95"/>
      <c r="AD33" s="95"/>
      <c r="AF33" s="95"/>
      <c r="AH33" s="95"/>
      <c r="AJ33" s="95"/>
      <c r="AL33" s="95"/>
      <c r="AN33" s="95"/>
      <c r="AP33" s="95"/>
    </row>
    <row r="34" spans="2:42" ht="25" customHeight="1" x14ac:dyDescent="0.3">
      <c r="B34" s="83" t="s">
        <v>20</v>
      </c>
      <c r="C34" s="7"/>
      <c r="D34" s="8"/>
      <c r="E34" s="16">
        <v>226</v>
      </c>
      <c r="F34" s="23">
        <f>E34*100/E26</f>
        <v>11.820083682008368</v>
      </c>
      <c r="G34" s="16">
        <v>224</v>
      </c>
      <c r="H34" s="23">
        <f>G34*100/G26</f>
        <v>11.624286455630514</v>
      </c>
      <c r="I34" s="16">
        <v>271</v>
      </c>
      <c r="J34" s="23">
        <f>I34*100/I26</f>
        <v>15.055555555555555</v>
      </c>
      <c r="K34" s="16">
        <v>457</v>
      </c>
      <c r="L34" s="23">
        <f>K34*100/K26</f>
        <v>24.64940668824164</v>
      </c>
      <c r="M34" s="16">
        <v>399</v>
      </c>
      <c r="N34" s="23">
        <f>M34*100/M26</f>
        <v>20.933892969569779</v>
      </c>
      <c r="O34" s="16">
        <v>216</v>
      </c>
      <c r="P34" s="23">
        <f>O34*100/O26</f>
        <v>11.39240506329114</v>
      </c>
      <c r="R34" s="95"/>
      <c r="T34" s="95"/>
      <c r="V34" s="95"/>
      <c r="X34" s="95"/>
      <c r="Z34" s="95"/>
      <c r="AB34" s="95"/>
      <c r="AD34" s="95"/>
      <c r="AF34" s="95"/>
      <c r="AH34" s="95"/>
      <c r="AJ34" s="95"/>
      <c r="AL34" s="95"/>
      <c r="AN34" s="95"/>
      <c r="AP34" s="95"/>
    </row>
    <row r="35" spans="2:42" ht="25" customHeight="1" x14ac:dyDescent="0.3">
      <c r="B35" s="83" t="s">
        <v>22</v>
      </c>
      <c r="C35" s="7"/>
      <c r="D35" s="8"/>
      <c r="E35" s="7"/>
      <c r="F35" s="8"/>
      <c r="G35" s="7"/>
      <c r="H35" s="8"/>
      <c r="I35" s="7"/>
      <c r="J35" s="8"/>
      <c r="K35" s="16">
        <v>37</v>
      </c>
      <c r="L35" s="23">
        <f>K35*100/K26</f>
        <v>1.9956850053937432</v>
      </c>
      <c r="M35" s="16">
        <v>33</v>
      </c>
      <c r="N35" s="23">
        <f>M35*100/M26</f>
        <v>1.7313746065057714</v>
      </c>
      <c r="O35" s="7"/>
      <c r="P35" s="7"/>
      <c r="R35" s="95"/>
      <c r="T35" s="95"/>
      <c r="V35" s="95"/>
      <c r="X35" s="95"/>
      <c r="Z35" s="95"/>
      <c r="AB35" s="95"/>
      <c r="AD35" s="95"/>
      <c r="AF35" s="95"/>
      <c r="AH35" s="95"/>
      <c r="AJ35" s="95"/>
      <c r="AL35" s="95"/>
      <c r="AN35" s="95"/>
      <c r="AP35" s="95"/>
    </row>
    <row r="36" spans="2:42" ht="21" customHeight="1" x14ac:dyDescent="0.3">
      <c r="B36" s="6" t="s">
        <v>24</v>
      </c>
      <c r="C36" s="16">
        <v>31</v>
      </c>
      <c r="D36" s="23">
        <f>C36*100/C26</f>
        <v>1.753393665158371</v>
      </c>
      <c r="E36" s="7"/>
      <c r="F36" s="8"/>
      <c r="G36" s="7"/>
      <c r="H36" s="8"/>
      <c r="I36" s="7"/>
      <c r="J36" s="8"/>
      <c r="K36" s="7"/>
      <c r="L36" s="8"/>
      <c r="M36" s="7"/>
      <c r="N36" s="8"/>
      <c r="O36" s="7"/>
      <c r="P36" s="8"/>
      <c r="R36" s="95"/>
      <c r="T36" s="95"/>
      <c r="V36" s="95"/>
      <c r="X36" s="95"/>
      <c r="Z36" s="95"/>
      <c r="AB36" s="95"/>
      <c r="AD36" s="95"/>
      <c r="AF36" s="95"/>
      <c r="AH36" s="95"/>
      <c r="AJ36" s="95"/>
      <c r="AL36" s="95"/>
      <c r="AN36" s="95"/>
      <c r="AP36" s="95"/>
    </row>
    <row r="37" spans="2:42" ht="6.75" customHeight="1" x14ac:dyDescent="0.3">
      <c r="B37" s="13"/>
      <c r="C37" s="14"/>
      <c r="D37" s="14"/>
      <c r="E37" s="14"/>
      <c r="F37" s="14"/>
      <c r="G37" s="14"/>
      <c r="H37" s="14"/>
      <c r="I37" s="14"/>
      <c r="J37" s="14"/>
      <c r="K37" s="14"/>
      <c r="L37" s="14"/>
      <c r="M37" s="14"/>
      <c r="N37" s="14"/>
      <c r="O37" s="14"/>
      <c r="P37" s="14"/>
    </row>
    <row r="38" spans="2:42" x14ac:dyDescent="0.3">
      <c r="B38" s="6" t="s">
        <v>438</v>
      </c>
      <c r="C38" s="4"/>
      <c r="D38" s="5"/>
      <c r="E38" s="4"/>
      <c r="F38" s="5"/>
      <c r="G38" s="4"/>
      <c r="H38" s="5"/>
      <c r="I38" s="4"/>
      <c r="J38" s="5"/>
      <c r="K38" s="4"/>
      <c r="L38" s="5"/>
    </row>
    <row r="40" spans="2:42" ht="30" customHeight="1" x14ac:dyDescent="0.3">
      <c r="B40" s="115" t="s">
        <v>376</v>
      </c>
      <c r="C40" s="115"/>
      <c r="D40" s="115"/>
      <c r="E40" s="115"/>
      <c r="F40" s="115"/>
      <c r="G40" s="115"/>
      <c r="H40" s="115"/>
      <c r="I40" s="115"/>
      <c r="J40" s="115"/>
      <c r="K40" s="115"/>
      <c r="L40" s="115"/>
      <c r="M40" s="115"/>
      <c r="N40" s="115"/>
      <c r="O40" s="115"/>
      <c r="P40" s="116"/>
    </row>
    <row r="41" spans="2:42" x14ac:dyDescent="0.3">
      <c r="B41" s="74" t="s">
        <v>27</v>
      </c>
      <c r="C41" s="122">
        <v>2001</v>
      </c>
      <c r="D41" s="122"/>
      <c r="E41" s="121">
        <v>2005</v>
      </c>
      <c r="F41" s="118"/>
      <c r="G41" s="122">
        <v>2009</v>
      </c>
      <c r="H41" s="122"/>
      <c r="I41" s="121">
        <v>2013</v>
      </c>
      <c r="J41" s="118"/>
      <c r="K41" s="122">
        <v>2017</v>
      </c>
      <c r="L41" s="122"/>
      <c r="M41" s="117">
        <v>2021</v>
      </c>
      <c r="N41" s="118"/>
      <c r="O41" s="117">
        <v>2025</v>
      </c>
      <c r="P41" s="118"/>
    </row>
    <row r="42" spans="2:42" ht="15" customHeight="1" x14ac:dyDescent="0.3">
      <c r="B42" s="122" t="s">
        <v>0</v>
      </c>
      <c r="C42" s="119">
        <v>44911</v>
      </c>
      <c r="D42" s="118"/>
      <c r="E42" s="120">
        <v>44843</v>
      </c>
      <c r="F42" s="121"/>
      <c r="G42" s="119">
        <v>44845</v>
      </c>
      <c r="H42" s="118"/>
      <c r="I42" s="120">
        <v>44833</v>
      </c>
      <c r="J42" s="121"/>
      <c r="K42" s="119">
        <v>44835</v>
      </c>
      <c r="L42" s="118"/>
      <c r="M42" s="119">
        <v>44830</v>
      </c>
      <c r="N42" s="118"/>
      <c r="O42" s="119">
        <v>45942</v>
      </c>
      <c r="P42" s="118"/>
    </row>
    <row r="43" spans="2:42" x14ac:dyDescent="0.3">
      <c r="B43" s="122"/>
      <c r="C43" s="67" t="s">
        <v>4</v>
      </c>
      <c r="D43" s="74" t="s">
        <v>5</v>
      </c>
      <c r="E43" s="67" t="s">
        <v>4</v>
      </c>
      <c r="F43" s="74" t="s">
        <v>5</v>
      </c>
      <c r="G43" s="67" t="s">
        <v>4</v>
      </c>
      <c r="H43" s="74" t="s">
        <v>5</v>
      </c>
      <c r="I43" s="67" t="s">
        <v>4</v>
      </c>
      <c r="J43" s="74" t="s">
        <v>5</v>
      </c>
      <c r="K43" s="67" t="s">
        <v>4</v>
      </c>
      <c r="L43" s="74" t="s">
        <v>5</v>
      </c>
      <c r="M43" s="67" t="s">
        <v>4</v>
      </c>
      <c r="N43" s="74" t="s">
        <v>5</v>
      </c>
      <c r="O43" s="67" t="s">
        <v>4</v>
      </c>
      <c r="P43" s="74" t="s">
        <v>5</v>
      </c>
    </row>
    <row r="44" spans="2:42" ht="25" customHeight="1" x14ac:dyDescent="0.3">
      <c r="B44" s="83" t="s">
        <v>1</v>
      </c>
      <c r="C44" s="16">
        <v>1327</v>
      </c>
      <c r="D44" s="28">
        <v>100</v>
      </c>
      <c r="E44" s="26">
        <v>1442</v>
      </c>
      <c r="F44" s="23">
        <v>100</v>
      </c>
      <c r="G44" s="16">
        <v>1749</v>
      </c>
      <c r="H44" s="23">
        <v>100</v>
      </c>
      <c r="I44" s="16">
        <v>1726</v>
      </c>
      <c r="J44" s="23">
        <v>100</v>
      </c>
      <c r="K44" s="16">
        <v>1655</v>
      </c>
      <c r="L44" s="23">
        <v>100</v>
      </c>
      <c r="M44" s="16">
        <v>1705</v>
      </c>
      <c r="N44" s="23">
        <v>100</v>
      </c>
      <c r="O44" s="16">
        <v>1723</v>
      </c>
      <c r="P44" s="23">
        <v>100</v>
      </c>
    </row>
    <row r="45" spans="2:42" ht="25" customHeight="1" x14ac:dyDescent="0.3">
      <c r="B45" s="83" t="s">
        <v>28</v>
      </c>
      <c r="C45" s="16">
        <v>780</v>
      </c>
      <c r="D45" s="23">
        <f>C45*100/C44</f>
        <v>58.779201205727205</v>
      </c>
      <c r="E45" s="16">
        <v>883</v>
      </c>
      <c r="F45" s="23">
        <f>E45*100/E44</f>
        <v>61.234396671289872</v>
      </c>
      <c r="G45" s="16">
        <v>939</v>
      </c>
      <c r="H45" s="23">
        <f>G45*100/G44</f>
        <v>53.687821612349914</v>
      </c>
      <c r="I45" s="16">
        <v>884</v>
      </c>
      <c r="J45" s="23">
        <f>I45*100/I44</f>
        <v>51.216685979142525</v>
      </c>
      <c r="K45" s="16">
        <v>898</v>
      </c>
      <c r="L45" s="23">
        <f>K45*100/K44</f>
        <v>54.259818731117825</v>
      </c>
      <c r="M45" s="16">
        <v>1020</v>
      </c>
      <c r="N45" s="23">
        <f>M45*100/M44</f>
        <v>59.824046920821111</v>
      </c>
      <c r="O45" s="16">
        <v>967</v>
      </c>
      <c r="P45" s="23">
        <f>O45*100/O44</f>
        <v>56.123041207196749</v>
      </c>
      <c r="R45" s="95"/>
      <c r="T45" s="95"/>
      <c r="V45" s="95"/>
      <c r="X45" s="95"/>
      <c r="Z45" s="95"/>
      <c r="AB45" s="95"/>
      <c r="AD45" s="95"/>
      <c r="AF45" s="95"/>
      <c r="AH45" s="95"/>
      <c r="AJ45" s="95"/>
      <c r="AL45" s="95"/>
      <c r="AN45" s="95"/>
      <c r="AP45" s="95"/>
    </row>
    <row r="46" spans="2:42" ht="25" customHeight="1" x14ac:dyDescent="0.3">
      <c r="B46" s="83" t="s">
        <v>2</v>
      </c>
      <c r="C46" s="16">
        <v>6</v>
      </c>
      <c r="D46" s="23">
        <f>C46*100/C45</f>
        <v>0.76923076923076927</v>
      </c>
      <c r="E46" s="16">
        <v>10</v>
      </c>
      <c r="F46" s="23">
        <f>E46*100/E45</f>
        <v>1.1325028312570782</v>
      </c>
      <c r="G46" s="16">
        <v>7</v>
      </c>
      <c r="H46" s="23">
        <f>G46*100/G45</f>
        <v>0.74547390841320549</v>
      </c>
      <c r="I46" s="16">
        <v>10</v>
      </c>
      <c r="J46" s="23">
        <f>I46*100/I45</f>
        <v>1.1312217194570136</v>
      </c>
      <c r="K46" s="16">
        <v>12</v>
      </c>
      <c r="L46" s="23">
        <f>K46*100/K45</f>
        <v>1.3363028953229399</v>
      </c>
      <c r="M46" s="16">
        <v>10</v>
      </c>
      <c r="N46" s="23">
        <f>M46*100/M45</f>
        <v>0.98039215686274506</v>
      </c>
      <c r="O46" s="16">
        <v>11</v>
      </c>
      <c r="P46" s="23">
        <f>O46*100/O45</f>
        <v>1.1375387797311272</v>
      </c>
      <c r="R46" s="95"/>
      <c r="T46" s="95"/>
      <c r="V46" s="95"/>
      <c r="X46" s="95"/>
      <c r="Z46" s="95"/>
      <c r="AB46" s="95"/>
      <c r="AD46" s="95"/>
      <c r="AF46" s="95"/>
      <c r="AH46" s="95"/>
      <c r="AJ46" s="95"/>
      <c r="AL46" s="95"/>
      <c r="AN46" s="95"/>
      <c r="AP46" s="95"/>
    </row>
    <row r="47" spans="2:42" ht="25" customHeight="1" x14ac:dyDescent="0.3">
      <c r="B47" s="83" t="s">
        <v>3</v>
      </c>
      <c r="C47" s="16">
        <v>9</v>
      </c>
      <c r="D47" s="23">
        <f>C47*100/C45</f>
        <v>1.1538461538461537</v>
      </c>
      <c r="E47" s="16">
        <v>11</v>
      </c>
      <c r="F47" s="23">
        <f>E47*100/E45</f>
        <v>1.245753114382786</v>
      </c>
      <c r="G47" s="16">
        <v>15</v>
      </c>
      <c r="H47" s="23">
        <f>G47*100/G45</f>
        <v>1.5974440894568691</v>
      </c>
      <c r="I47" s="16">
        <v>27</v>
      </c>
      <c r="J47" s="23">
        <f>I47*100/I45</f>
        <v>3.0542986425339365</v>
      </c>
      <c r="K47" s="16">
        <v>28</v>
      </c>
      <c r="L47" s="23">
        <f>K47*100/K45</f>
        <v>3.1180400890868598</v>
      </c>
      <c r="M47" s="16">
        <v>21</v>
      </c>
      <c r="N47" s="23">
        <f>M47*100/M45</f>
        <v>2.0588235294117645</v>
      </c>
      <c r="O47" s="16">
        <v>13</v>
      </c>
      <c r="P47" s="23">
        <f>O47*100/O45</f>
        <v>1.344364012409514</v>
      </c>
      <c r="R47" s="95"/>
      <c r="T47" s="95"/>
      <c r="V47" s="95"/>
      <c r="X47" s="95"/>
      <c r="Z47" s="95"/>
      <c r="AB47" s="95"/>
      <c r="AD47" s="95"/>
      <c r="AF47" s="95"/>
      <c r="AH47" s="95"/>
      <c r="AJ47" s="95"/>
      <c r="AL47" s="95"/>
      <c r="AN47" s="95"/>
      <c r="AP47" s="95"/>
    </row>
    <row r="48" spans="2:42" ht="25" customHeight="1" x14ac:dyDescent="0.3">
      <c r="B48" s="83" t="s">
        <v>7</v>
      </c>
      <c r="C48" s="7"/>
      <c r="D48" s="8"/>
      <c r="E48" s="16">
        <v>5</v>
      </c>
      <c r="F48" s="23">
        <f>E48*100/E45</f>
        <v>0.56625141562853909</v>
      </c>
      <c r="G48" s="16">
        <v>11</v>
      </c>
      <c r="H48" s="23">
        <f>G48*100/G45</f>
        <v>1.1714589989350372</v>
      </c>
      <c r="I48" s="7"/>
      <c r="J48" s="8"/>
      <c r="K48" s="7"/>
      <c r="L48" s="8"/>
      <c r="M48" s="7"/>
      <c r="N48" s="8"/>
      <c r="O48" s="7"/>
      <c r="P48" s="8"/>
      <c r="R48" s="95"/>
      <c r="T48" s="95"/>
      <c r="V48" s="95"/>
      <c r="X48" s="95"/>
      <c r="Z48" s="95"/>
      <c r="AB48" s="95"/>
      <c r="AD48" s="95"/>
      <c r="AF48" s="95"/>
      <c r="AH48" s="95"/>
      <c r="AJ48" s="95"/>
      <c r="AL48" s="95"/>
      <c r="AN48" s="95"/>
      <c r="AP48" s="95"/>
    </row>
    <row r="49" spans="2:42" ht="25" customHeight="1" x14ac:dyDescent="0.3">
      <c r="B49" s="83" t="s">
        <v>8</v>
      </c>
      <c r="C49" s="16">
        <v>268</v>
      </c>
      <c r="D49" s="23">
        <f>C49*100/C45</f>
        <v>34.358974358974358</v>
      </c>
      <c r="E49" s="16">
        <v>163</v>
      </c>
      <c r="F49" s="23">
        <f>E49*100/E45</f>
        <v>18.459796149490373</v>
      </c>
      <c r="G49" s="16">
        <v>169</v>
      </c>
      <c r="H49" s="23">
        <f>G49*100/G45</f>
        <v>17.997870074547389</v>
      </c>
      <c r="I49" s="16">
        <v>165</v>
      </c>
      <c r="J49" s="23">
        <f>I49*100/I45</f>
        <v>18.665158371040725</v>
      </c>
      <c r="K49" s="16">
        <v>81</v>
      </c>
      <c r="L49" s="23">
        <f>K49*100/K45</f>
        <v>9.0200445434298437</v>
      </c>
      <c r="M49" s="16">
        <v>66</v>
      </c>
      <c r="N49" s="23">
        <f>M49*100/M45</f>
        <v>6.4705882352941178</v>
      </c>
      <c r="O49" s="16">
        <v>59</v>
      </c>
      <c r="P49" s="23">
        <f>O49*100/O45</f>
        <v>6.1013443640124096</v>
      </c>
      <c r="R49" s="95"/>
      <c r="T49" s="95"/>
      <c r="V49" s="95"/>
      <c r="X49" s="95"/>
      <c r="Z49" s="95"/>
      <c r="AB49" s="95"/>
      <c r="AD49" s="95"/>
      <c r="AF49" s="95"/>
      <c r="AH49" s="95"/>
      <c r="AJ49" s="95"/>
      <c r="AL49" s="95"/>
      <c r="AN49" s="95"/>
      <c r="AP49" s="95"/>
    </row>
    <row r="50" spans="2:42" ht="25" customHeight="1" x14ac:dyDescent="0.3">
      <c r="B50" s="83" t="s">
        <v>12</v>
      </c>
      <c r="C50" s="8"/>
      <c r="D50" s="8"/>
      <c r="E50" s="8"/>
      <c r="F50" s="8"/>
      <c r="G50" s="8"/>
      <c r="H50" s="8"/>
      <c r="I50" s="8"/>
      <c r="J50" s="8"/>
      <c r="K50" s="8"/>
      <c r="L50" s="8"/>
      <c r="M50" s="8"/>
      <c r="N50" s="8"/>
      <c r="O50" s="16">
        <v>101</v>
      </c>
      <c r="P50" s="23">
        <f>O50*100/O45</f>
        <v>10.444674250258531</v>
      </c>
      <c r="R50" s="95"/>
      <c r="T50" s="95"/>
      <c r="V50" s="95"/>
      <c r="X50" s="95"/>
      <c r="Z50" s="95"/>
      <c r="AB50" s="95"/>
      <c r="AD50" s="95"/>
      <c r="AF50" s="95"/>
      <c r="AH50" s="95"/>
      <c r="AJ50" s="95"/>
      <c r="AL50" s="95"/>
      <c r="AN50" s="95"/>
      <c r="AP50" s="95"/>
    </row>
    <row r="51" spans="2:42" ht="25" customHeight="1" x14ac:dyDescent="0.3">
      <c r="B51" s="83" t="s">
        <v>15</v>
      </c>
      <c r="C51" s="16">
        <v>5</v>
      </c>
      <c r="D51" s="23">
        <f>C51*100/C45</f>
        <v>0.64102564102564108</v>
      </c>
      <c r="E51" s="16">
        <v>7</v>
      </c>
      <c r="F51" s="23">
        <f>E51*100/E45</f>
        <v>0.79275198187995466</v>
      </c>
      <c r="G51" s="16">
        <v>10</v>
      </c>
      <c r="H51" s="23">
        <f>G51*100/G45</f>
        <v>1.0649627263045793</v>
      </c>
      <c r="I51" s="16">
        <v>25</v>
      </c>
      <c r="J51" s="23">
        <f>I51*100/I45</f>
        <v>2.8280542986425341</v>
      </c>
      <c r="K51" s="16">
        <v>13</v>
      </c>
      <c r="L51" s="23">
        <f>K51*100/K45</f>
        <v>1.4476614699331849</v>
      </c>
      <c r="M51" s="16">
        <v>10</v>
      </c>
      <c r="N51" s="23">
        <f>M51*100/M45</f>
        <v>0.98039215686274506</v>
      </c>
      <c r="O51" s="16">
        <v>9</v>
      </c>
      <c r="P51" s="23">
        <f>O51*100/O45</f>
        <v>0.93071354705274045</v>
      </c>
      <c r="R51" s="95"/>
      <c r="T51" s="95"/>
      <c r="V51" s="95"/>
      <c r="X51" s="95"/>
      <c r="Z51" s="95"/>
      <c r="AB51" s="95"/>
      <c r="AD51" s="95"/>
      <c r="AF51" s="95"/>
      <c r="AH51" s="95"/>
      <c r="AJ51" s="95"/>
      <c r="AL51" s="95"/>
      <c r="AN51" s="95"/>
      <c r="AP51" s="95"/>
    </row>
    <row r="52" spans="2:42" ht="25" customHeight="1" x14ac:dyDescent="0.3">
      <c r="B52" s="83" t="s">
        <v>19</v>
      </c>
      <c r="C52" s="16">
        <v>486</v>
      </c>
      <c r="D52" s="23">
        <f>C52*100/C45</f>
        <v>62.307692307692307</v>
      </c>
      <c r="E52" s="16">
        <v>640</v>
      </c>
      <c r="F52" s="23">
        <f>E52*100/E45</f>
        <v>72.480181200453003</v>
      </c>
      <c r="G52" s="16">
        <v>605</v>
      </c>
      <c r="H52" s="23">
        <f>G52*100/G45</f>
        <v>64.430244941427048</v>
      </c>
      <c r="I52" s="16">
        <v>625</v>
      </c>
      <c r="J52" s="23">
        <f>I52*100/I45</f>
        <v>70.701357466063342</v>
      </c>
      <c r="K52" s="16">
        <v>666</v>
      </c>
      <c r="L52" s="23">
        <f>K52*100/K45</f>
        <v>74.164810690423167</v>
      </c>
      <c r="M52" s="16">
        <v>780</v>
      </c>
      <c r="N52" s="23">
        <f>M52*100/M45</f>
        <v>76.470588235294116</v>
      </c>
      <c r="O52" s="16">
        <v>720</v>
      </c>
      <c r="P52" s="23">
        <f>O52*100/O45</f>
        <v>74.457083764219234</v>
      </c>
      <c r="R52" s="95"/>
      <c r="T52" s="95"/>
      <c r="V52" s="95"/>
      <c r="X52" s="95"/>
      <c r="Z52" s="95"/>
      <c r="AB52" s="95"/>
      <c r="AD52" s="95"/>
      <c r="AF52" s="95"/>
      <c r="AH52" s="95"/>
      <c r="AJ52" s="95"/>
      <c r="AL52" s="95"/>
      <c r="AN52" s="95"/>
      <c r="AP52" s="95"/>
    </row>
    <row r="53" spans="2:42" ht="25" customHeight="1" x14ac:dyDescent="0.3">
      <c r="B53" s="83" t="s">
        <v>20</v>
      </c>
      <c r="C53" s="7"/>
      <c r="D53" s="8"/>
      <c r="E53" s="16">
        <v>47</v>
      </c>
      <c r="F53" s="23">
        <f>E53*100/E45</f>
        <v>5.3227633069082669</v>
      </c>
      <c r="G53" s="16">
        <v>122</v>
      </c>
      <c r="H53" s="23">
        <f>G53*100/G45</f>
        <v>12.992545260915868</v>
      </c>
      <c r="I53" s="16">
        <v>32</v>
      </c>
      <c r="J53" s="23">
        <f>I53*100/I45</f>
        <v>3.6199095022624435</v>
      </c>
      <c r="K53" s="16">
        <v>89</v>
      </c>
      <c r="L53" s="23">
        <f>K53*100/K45</f>
        <v>9.9109131403118038</v>
      </c>
      <c r="M53" s="16">
        <v>128</v>
      </c>
      <c r="N53" s="23">
        <f>M53*100/M45</f>
        <v>12.549019607843137</v>
      </c>
      <c r="O53" s="16">
        <v>54</v>
      </c>
      <c r="P53" s="23">
        <f>O53*100/O45</f>
        <v>5.5842812823164429</v>
      </c>
      <c r="R53" s="95"/>
      <c r="T53" s="95"/>
      <c r="V53" s="95"/>
      <c r="X53" s="95"/>
      <c r="Z53" s="95"/>
      <c r="AB53" s="95"/>
      <c r="AD53" s="95"/>
      <c r="AF53" s="95"/>
      <c r="AH53" s="95"/>
      <c r="AJ53" s="95"/>
      <c r="AL53" s="95"/>
      <c r="AN53" s="95"/>
      <c r="AP53" s="95"/>
    </row>
    <row r="54" spans="2:42" ht="25" customHeight="1" x14ac:dyDescent="0.3">
      <c r="B54" s="83" t="s">
        <v>22</v>
      </c>
      <c r="C54" s="7"/>
      <c r="D54" s="8"/>
      <c r="E54" s="7"/>
      <c r="F54" s="8"/>
      <c r="G54" s="7"/>
      <c r="H54" s="8"/>
      <c r="I54" s="7"/>
      <c r="J54" s="8"/>
      <c r="K54" s="16">
        <v>9</v>
      </c>
      <c r="L54" s="23">
        <f>K54*100/K45</f>
        <v>1.0022271714922049</v>
      </c>
      <c r="M54" s="16">
        <v>5</v>
      </c>
      <c r="N54" s="23">
        <f>M54*100/M45</f>
        <v>0.49019607843137253</v>
      </c>
      <c r="O54" s="7"/>
      <c r="P54" s="7"/>
      <c r="R54" s="95"/>
      <c r="T54" s="95"/>
      <c r="V54" s="95"/>
      <c r="X54" s="95"/>
      <c r="Z54" s="95"/>
      <c r="AB54" s="95"/>
      <c r="AD54" s="95"/>
      <c r="AF54" s="95"/>
      <c r="AH54" s="95"/>
      <c r="AJ54" s="95"/>
      <c r="AL54" s="95"/>
      <c r="AN54" s="95"/>
      <c r="AP54" s="95"/>
    </row>
    <row r="55" spans="2:42" ht="29.25" customHeight="1" x14ac:dyDescent="0.3">
      <c r="B55" s="6" t="s">
        <v>24</v>
      </c>
      <c r="C55" s="16">
        <v>6</v>
      </c>
      <c r="D55" s="23">
        <f>C55*100/C45</f>
        <v>0.76923076923076927</v>
      </c>
      <c r="E55" s="7"/>
      <c r="F55" s="8"/>
      <c r="G55" s="7"/>
      <c r="H55" s="8"/>
      <c r="I55" s="7"/>
      <c r="J55" s="8"/>
      <c r="K55" s="7"/>
      <c r="L55" s="8"/>
      <c r="M55" s="7"/>
      <c r="N55" s="8"/>
      <c r="O55" s="7"/>
      <c r="P55" s="8"/>
      <c r="R55" s="95"/>
      <c r="T55" s="95"/>
      <c r="V55" s="95"/>
      <c r="X55" s="95"/>
      <c r="Z55" s="95"/>
      <c r="AB55" s="95"/>
      <c r="AD55" s="95"/>
      <c r="AF55" s="95"/>
      <c r="AH55" s="95"/>
      <c r="AJ55" s="95"/>
      <c r="AL55" s="95"/>
      <c r="AN55" s="95"/>
      <c r="AP55" s="95"/>
    </row>
    <row r="56" spans="2:42" ht="6" customHeight="1" x14ac:dyDescent="0.3">
      <c r="B56" s="13"/>
      <c r="C56" s="14"/>
      <c r="D56" s="14"/>
      <c r="E56" s="14"/>
      <c r="F56" s="14"/>
      <c r="G56" s="14"/>
      <c r="H56" s="14"/>
      <c r="I56" s="14"/>
      <c r="J56" s="14"/>
      <c r="K56" s="14"/>
      <c r="L56" s="14"/>
      <c r="M56" s="14"/>
      <c r="N56" s="14"/>
      <c r="O56" s="14"/>
      <c r="P56" s="14"/>
    </row>
    <row r="57" spans="2:42" ht="14.25" customHeight="1" x14ac:dyDescent="0.3">
      <c r="B57" s="6" t="s">
        <v>438</v>
      </c>
    </row>
    <row r="58" spans="2:42" ht="14.25" customHeight="1" x14ac:dyDescent="0.3"/>
    <row r="59" spans="2:42" ht="30" customHeight="1" x14ac:dyDescent="0.3">
      <c r="B59" s="115" t="s">
        <v>206</v>
      </c>
      <c r="C59" s="115"/>
      <c r="D59" s="115"/>
      <c r="E59" s="115"/>
      <c r="F59" s="115"/>
      <c r="G59" s="115"/>
      <c r="H59" s="115"/>
      <c r="I59" s="115"/>
      <c r="J59" s="115"/>
      <c r="K59" s="115"/>
      <c r="L59" s="115"/>
      <c r="M59" s="115"/>
      <c r="N59" s="115"/>
      <c r="O59" s="115"/>
      <c r="P59" s="116"/>
    </row>
    <row r="60" spans="2:42" x14ac:dyDescent="0.3">
      <c r="B60" s="74" t="s">
        <v>27</v>
      </c>
      <c r="C60" s="122">
        <v>2001</v>
      </c>
      <c r="D60" s="122"/>
      <c r="E60" s="121" t="s">
        <v>71</v>
      </c>
      <c r="F60" s="118"/>
      <c r="G60" s="122">
        <v>2009</v>
      </c>
      <c r="H60" s="122"/>
      <c r="I60" s="121">
        <v>2013</v>
      </c>
      <c r="J60" s="118"/>
      <c r="K60" s="122">
        <v>2017</v>
      </c>
      <c r="L60" s="122"/>
      <c r="M60" s="117">
        <v>2021</v>
      </c>
      <c r="N60" s="118"/>
      <c r="O60" s="117">
        <v>2025</v>
      </c>
      <c r="P60" s="118"/>
    </row>
    <row r="61" spans="2:42" ht="15" customHeight="1" x14ac:dyDescent="0.3">
      <c r="B61" s="122" t="s">
        <v>0</v>
      </c>
      <c r="C61" s="119">
        <v>44911</v>
      </c>
      <c r="D61" s="118"/>
      <c r="E61" s="120">
        <v>44843</v>
      </c>
      <c r="F61" s="121"/>
      <c r="G61" s="119">
        <v>44845</v>
      </c>
      <c r="H61" s="118"/>
      <c r="I61" s="120">
        <v>44833</v>
      </c>
      <c r="J61" s="121"/>
      <c r="K61" s="119">
        <v>44835</v>
      </c>
      <c r="L61" s="118"/>
      <c r="M61" s="119">
        <v>44830</v>
      </c>
      <c r="N61" s="118"/>
      <c r="O61" s="119">
        <v>45942</v>
      </c>
      <c r="P61" s="118"/>
    </row>
    <row r="62" spans="2:42" x14ac:dyDescent="0.3">
      <c r="B62" s="122"/>
      <c r="C62" s="67" t="s">
        <v>4</v>
      </c>
      <c r="D62" s="74" t="s">
        <v>5</v>
      </c>
      <c r="E62" s="67" t="s">
        <v>4</v>
      </c>
      <c r="F62" s="74" t="s">
        <v>5</v>
      </c>
      <c r="G62" s="67" t="s">
        <v>4</v>
      </c>
      <c r="H62" s="74" t="s">
        <v>5</v>
      </c>
      <c r="I62" s="67" t="s">
        <v>4</v>
      </c>
      <c r="J62" s="74" t="s">
        <v>5</v>
      </c>
      <c r="K62" s="67" t="s">
        <v>4</v>
      </c>
      <c r="L62" s="74" t="s">
        <v>5</v>
      </c>
      <c r="M62" s="67" t="s">
        <v>4</v>
      </c>
      <c r="N62" s="74" t="s">
        <v>5</v>
      </c>
      <c r="O62" s="67" t="s">
        <v>4</v>
      </c>
      <c r="P62" s="74" t="s">
        <v>5</v>
      </c>
    </row>
    <row r="63" spans="2:42" ht="25" customHeight="1" x14ac:dyDescent="0.3">
      <c r="B63" s="83" t="s">
        <v>1</v>
      </c>
      <c r="C63" s="16">
        <v>1082</v>
      </c>
      <c r="D63" s="28">
        <v>100</v>
      </c>
      <c r="E63" s="26">
        <v>1098</v>
      </c>
      <c r="F63" s="23">
        <v>100</v>
      </c>
      <c r="G63" s="16">
        <v>1150</v>
      </c>
      <c r="H63" s="23">
        <v>100</v>
      </c>
      <c r="I63" s="16">
        <v>1099</v>
      </c>
      <c r="J63" s="23">
        <v>100</v>
      </c>
      <c r="K63" s="16">
        <v>1014</v>
      </c>
      <c r="L63" s="23">
        <v>100</v>
      </c>
      <c r="M63" s="16">
        <v>1007</v>
      </c>
      <c r="N63" s="23">
        <v>100</v>
      </c>
      <c r="O63" s="16">
        <v>1029</v>
      </c>
      <c r="P63" s="23">
        <v>100</v>
      </c>
    </row>
    <row r="64" spans="2:42" ht="25" customHeight="1" x14ac:dyDescent="0.3">
      <c r="B64" s="83" t="s">
        <v>28</v>
      </c>
      <c r="C64" s="16">
        <v>655</v>
      </c>
      <c r="D64" s="23">
        <f>C64*100/C63</f>
        <v>60.536044362292053</v>
      </c>
      <c r="E64" s="16">
        <v>648</v>
      </c>
      <c r="F64" s="23">
        <f>E64*100/E63</f>
        <v>59.016393442622949</v>
      </c>
      <c r="G64" s="16">
        <v>614</v>
      </c>
      <c r="H64" s="23">
        <f>G64*100/G63</f>
        <v>53.391304347826086</v>
      </c>
      <c r="I64" s="16">
        <v>560</v>
      </c>
      <c r="J64" s="23">
        <f>I64*100/I63</f>
        <v>50.955414012738856</v>
      </c>
      <c r="K64" s="16">
        <v>545</v>
      </c>
      <c r="L64" s="23">
        <f>K64*100/K63</f>
        <v>53.747534516765285</v>
      </c>
      <c r="M64" s="16">
        <v>593</v>
      </c>
      <c r="N64" s="23">
        <f>M64*100/M63</f>
        <v>58.887785501489574</v>
      </c>
      <c r="O64" s="16">
        <v>583</v>
      </c>
      <c r="P64" s="23">
        <f>O64*100/O63</f>
        <v>56.656948493683188</v>
      </c>
      <c r="R64" s="95"/>
      <c r="T64" s="95"/>
      <c r="V64" s="95"/>
      <c r="X64" s="95"/>
      <c r="Z64" s="95"/>
      <c r="AB64" s="95"/>
      <c r="AD64" s="95"/>
      <c r="AF64" s="95"/>
      <c r="AH64" s="95"/>
      <c r="AJ64" s="95"/>
      <c r="AL64" s="95"/>
      <c r="AN64" s="95"/>
      <c r="AP64" s="95"/>
    </row>
    <row r="65" spans="2:42" ht="25" customHeight="1" x14ac:dyDescent="0.3">
      <c r="B65" s="83" t="s">
        <v>2</v>
      </c>
      <c r="C65" s="16">
        <v>7</v>
      </c>
      <c r="D65" s="23">
        <f>C65*100/C64</f>
        <v>1.0687022900763359</v>
      </c>
      <c r="E65" s="16">
        <v>6</v>
      </c>
      <c r="F65" s="23">
        <f>E65*100/E64</f>
        <v>0.92592592592592593</v>
      </c>
      <c r="G65" s="16">
        <v>7</v>
      </c>
      <c r="H65" s="23">
        <f>G65*100/G64</f>
        <v>1.1400651465798046</v>
      </c>
      <c r="I65" s="16">
        <v>7</v>
      </c>
      <c r="J65" s="23">
        <f>I65*100/I64</f>
        <v>1.25</v>
      </c>
      <c r="K65" s="16">
        <v>1</v>
      </c>
      <c r="L65" s="23">
        <f>K65*100/K64</f>
        <v>0.1834862385321101</v>
      </c>
      <c r="M65" s="16">
        <v>3</v>
      </c>
      <c r="N65" s="23">
        <f>M65*100/M64</f>
        <v>0.50590219224283306</v>
      </c>
      <c r="O65" s="16">
        <v>5</v>
      </c>
      <c r="P65" s="23">
        <f>O65*100/O64</f>
        <v>0.85763293310463118</v>
      </c>
      <c r="R65" s="95"/>
      <c r="T65" s="95"/>
      <c r="V65" s="95"/>
      <c r="X65" s="95"/>
      <c r="Z65" s="95"/>
      <c r="AB65" s="95"/>
      <c r="AD65" s="95"/>
      <c r="AF65" s="95"/>
      <c r="AH65" s="95"/>
      <c r="AJ65" s="95"/>
      <c r="AL65" s="95"/>
      <c r="AN65" s="95"/>
      <c r="AP65" s="95"/>
    </row>
    <row r="66" spans="2:42" ht="25" customHeight="1" x14ac:dyDescent="0.3">
      <c r="B66" s="83" t="s">
        <v>3</v>
      </c>
      <c r="C66" s="16">
        <v>12</v>
      </c>
      <c r="D66" s="23">
        <f>C66*100/C64</f>
        <v>1.83206106870229</v>
      </c>
      <c r="E66" s="16">
        <v>8</v>
      </c>
      <c r="F66" s="23">
        <f>E66*100/E64</f>
        <v>1.2345679012345678</v>
      </c>
      <c r="G66" s="16">
        <v>17</v>
      </c>
      <c r="H66" s="23">
        <f>G66*100/G64</f>
        <v>2.768729641693811</v>
      </c>
      <c r="I66" s="16">
        <v>18</v>
      </c>
      <c r="J66" s="23">
        <f>I66*100/I64</f>
        <v>3.2142857142857144</v>
      </c>
      <c r="K66" s="16">
        <v>22</v>
      </c>
      <c r="L66" s="23">
        <f>K66*100/K64</f>
        <v>4.0366972477064218</v>
      </c>
      <c r="M66" s="16">
        <v>21</v>
      </c>
      <c r="N66" s="23">
        <f>M66*100/M64</f>
        <v>3.5413153456998314</v>
      </c>
      <c r="O66" s="16">
        <v>8</v>
      </c>
      <c r="P66" s="23">
        <f>O66*100/O64</f>
        <v>1.3722126929674099</v>
      </c>
      <c r="R66" s="95"/>
      <c r="T66" s="95"/>
      <c r="V66" s="95"/>
      <c r="X66" s="95"/>
      <c r="Z66" s="95"/>
      <c r="AB66" s="95"/>
      <c r="AD66" s="95"/>
      <c r="AF66" s="95"/>
      <c r="AH66" s="95"/>
      <c r="AJ66" s="95"/>
      <c r="AL66" s="95"/>
      <c r="AN66" s="95"/>
      <c r="AP66" s="95"/>
    </row>
    <row r="67" spans="2:42" ht="25" customHeight="1" x14ac:dyDescent="0.3">
      <c r="B67" s="83" t="s">
        <v>7</v>
      </c>
      <c r="C67" s="7"/>
      <c r="D67" s="8"/>
      <c r="E67" s="16">
        <v>3</v>
      </c>
      <c r="F67" s="23">
        <f>E67*100/E64</f>
        <v>0.46296296296296297</v>
      </c>
      <c r="G67" s="16">
        <v>5</v>
      </c>
      <c r="H67" s="23">
        <f>G67*100/G64</f>
        <v>0.81433224755700329</v>
      </c>
      <c r="I67" s="7"/>
      <c r="J67" s="8"/>
      <c r="K67" s="7"/>
      <c r="L67" s="8"/>
      <c r="M67" s="7"/>
      <c r="N67" s="8"/>
      <c r="O67" s="7"/>
      <c r="P67" s="8"/>
      <c r="R67" s="95"/>
      <c r="T67" s="95"/>
      <c r="V67" s="95"/>
      <c r="X67" s="95"/>
      <c r="Z67" s="95"/>
      <c r="AB67" s="95"/>
      <c r="AD67" s="95"/>
      <c r="AF67" s="95"/>
      <c r="AH67" s="95"/>
      <c r="AJ67" s="95"/>
      <c r="AL67" s="95"/>
      <c r="AN67" s="95"/>
      <c r="AP67" s="95"/>
    </row>
    <row r="68" spans="2:42" ht="25" customHeight="1" x14ac:dyDescent="0.3">
      <c r="B68" s="83" t="s">
        <v>8</v>
      </c>
      <c r="C68" s="16">
        <v>391</v>
      </c>
      <c r="D68" s="23">
        <f>C68*100/C64</f>
        <v>59.694656488549619</v>
      </c>
      <c r="E68" s="16">
        <v>224</v>
      </c>
      <c r="F68" s="23">
        <f>E68*100/E64</f>
        <v>34.567901234567898</v>
      </c>
      <c r="G68" s="16">
        <v>213</v>
      </c>
      <c r="H68" s="23">
        <f>G68*100/G64</f>
        <v>34.690553745928341</v>
      </c>
      <c r="I68" s="16">
        <v>189</v>
      </c>
      <c r="J68" s="23">
        <f>I68*100/I64</f>
        <v>33.75</v>
      </c>
      <c r="K68" s="16">
        <v>207</v>
      </c>
      <c r="L68" s="23">
        <f>K68*100/K64</f>
        <v>37.981651376146786</v>
      </c>
      <c r="M68" s="16">
        <v>208</v>
      </c>
      <c r="N68" s="23">
        <f>M68*100/M64</f>
        <v>35.075885328836428</v>
      </c>
      <c r="O68" s="16">
        <v>127</v>
      </c>
      <c r="P68" s="23">
        <f>O68*100/O64</f>
        <v>21.783876500857634</v>
      </c>
      <c r="R68" s="95"/>
      <c r="T68" s="95"/>
      <c r="V68" s="95"/>
      <c r="X68" s="95"/>
      <c r="Z68" s="95"/>
      <c r="AB68" s="95"/>
      <c r="AD68" s="95"/>
      <c r="AF68" s="95"/>
      <c r="AH68" s="95"/>
      <c r="AJ68" s="95"/>
      <c r="AL68" s="95"/>
      <c r="AN68" s="95"/>
      <c r="AP68" s="95"/>
    </row>
    <row r="69" spans="2:42" ht="25" customHeight="1" x14ac:dyDescent="0.3">
      <c r="B69" s="83" t="s">
        <v>12</v>
      </c>
      <c r="C69" s="7"/>
      <c r="D69" s="7"/>
      <c r="E69" s="7"/>
      <c r="F69" s="7"/>
      <c r="G69" s="7"/>
      <c r="H69" s="7"/>
      <c r="I69" s="7"/>
      <c r="J69" s="7"/>
      <c r="K69" s="7"/>
      <c r="L69" s="7"/>
      <c r="M69" s="7"/>
      <c r="N69" s="7"/>
      <c r="O69" s="16">
        <v>81</v>
      </c>
      <c r="P69" s="23">
        <f>O69*100/O64</f>
        <v>13.893653516295025</v>
      </c>
      <c r="R69" s="95"/>
      <c r="T69" s="95"/>
      <c r="V69" s="95"/>
      <c r="X69" s="95"/>
      <c r="Z69" s="95"/>
      <c r="AB69" s="95"/>
      <c r="AD69" s="95"/>
      <c r="AF69" s="95"/>
      <c r="AH69" s="95"/>
      <c r="AJ69" s="95"/>
      <c r="AL69" s="95"/>
      <c r="AN69" s="95"/>
      <c r="AP69" s="95"/>
    </row>
    <row r="70" spans="2:42" ht="25" customHeight="1" x14ac:dyDescent="0.3">
      <c r="B70" s="83" t="s">
        <v>15</v>
      </c>
      <c r="C70" s="16">
        <v>4</v>
      </c>
      <c r="D70" s="23">
        <f>C70*100/C64</f>
        <v>0.61068702290076338</v>
      </c>
      <c r="E70" s="16">
        <v>4</v>
      </c>
      <c r="F70" s="23">
        <f>E70*100/E64</f>
        <v>0.61728395061728392</v>
      </c>
      <c r="G70" s="16">
        <v>5</v>
      </c>
      <c r="H70" s="23">
        <f>G70*100/G64</f>
        <v>0.81433224755700329</v>
      </c>
      <c r="I70" s="16">
        <v>16</v>
      </c>
      <c r="J70" s="23">
        <f>I70*100/I64</f>
        <v>2.8571428571428572</v>
      </c>
      <c r="K70" s="16">
        <v>8</v>
      </c>
      <c r="L70" s="23">
        <f>K70*100/K64</f>
        <v>1.4678899082568808</v>
      </c>
      <c r="M70" s="16">
        <v>3</v>
      </c>
      <c r="N70" s="23">
        <f>M70*100/M64</f>
        <v>0.50590219224283306</v>
      </c>
      <c r="O70" s="16">
        <v>5</v>
      </c>
      <c r="P70" s="23">
        <f>O70*100/O64</f>
        <v>0.85763293310463118</v>
      </c>
      <c r="R70" s="95"/>
      <c r="T70" s="95"/>
      <c r="V70" s="95"/>
      <c r="X70" s="95"/>
      <c r="Z70" s="95"/>
      <c r="AB70" s="95"/>
      <c r="AD70" s="95"/>
      <c r="AF70" s="95"/>
      <c r="AH70" s="95"/>
      <c r="AJ70" s="95"/>
      <c r="AL70" s="95"/>
      <c r="AN70" s="95"/>
      <c r="AP70" s="95"/>
    </row>
    <row r="71" spans="2:42" ht="25" customHeight="1" x14ac:dyDescent="0.3">
      <c r="B71" s="83" t="s">
        <v>19</v>
      </c>
      <c r="C71" s="16">
        <v>228</v>
      </c>
      <c r="D71" s="23">
        <f>C71*100/C64</f>
        <v>34.809160305343511</v>
      </c>
      <c r="E71" s="16">
        <v>374</v>
      </c>
      <c r="F71" s="23">
        <f>E71*100/E64</f>
        <v>57.716049382716051</v>
      </c>
      <c r="G71" s="16">
        <v>346</v>
      </c>
      <c r="H71" s="23">
        <f>G71*100/G64</f>
        <v>56.351791530944624</v>
      </c>
      <c r="I71" s="16">
        <v>295</v>
      </c>
      <c r="J71" s="23">
        <f>I71*100/I64</f>
        <v>52.678571428571431</v>
      </c>
      <c r="K71" s="16">
        <v>266</v>
      </c>
      <c r="L71" s="23">
        <f>K71*100/K64</f>
        <v>48.807339449541281</v>
      </c>
      <c r="M71" s="16">
        <v>319</v>
      </c>
      <c r="N71" s="23">
        <f>M71*100/M64</f>
        <v>53.79426644182125</v>
      </c>
      <c r="O71" s="16">
        <v>333</v>
      </c>
      <c r="P71" s="23">
        <f>O71*100/O64</f>
        <v>57.118353344768437</v>
      </c>
      <c r="R71" s="95"/>
      <c r="T71" s="95"/>
      <c r="V71" s="95"/>
      <c r="X71" s="95"/>
      <c r="Z71" s="95"/>
      <c r="AB71" s="95"/>
      <c r="AD71" s="95"/>
      <c r="AF71" s="95"/>
      <c r="AH71" s="95"/>
      <c r="AJ71" s="95"/>
      <c r="AL71" s="95"/>
      <c r="AN71" s="95"/>
      <c r="AP71" s="95"/>
    </row>
    <row r="72" spans="2:42" ht="25" customHeight="1" x14ac:dyDescent="0.3">
      <c r="B72" s="83" t="s">
        <v>20</v>
      </c>
      <c r="C72" s="7"/>
      <c r="D72" s="8"/>
      <c r="E72" s="16">
        <v>29</v>
      </c>
      <c r="F72" s="23">
        <f>E72*100/E64</f>
        <v>4.4753086419753085</v>
      </c>
      <c r="G72" s="16">
        <v>21</v>
      </c>
      <c r="H72" s="23">
        <f>G72*100/G64</f>
        <v>3.4201954397394139</v>
      </c>
      <c r="I72" s="16">
        <v>35</v>
      </c>
      <c r="J72" s="23">
        <f>I72*100/I64</f>
        <v>6.25</v>
      </c>
      <c r="K72" s="16">
        <v>37</v>
      </c>
      <c r="L72" s="23">
        <f>K72*100/K64</f>
        <v>6.7889908256880735</v>
      </c>
      <c r="M72" s="16">
        <v>38</v>
      </c>
      <c r="N72" s="23">
        <f>M72*100/M64</f>
        <v>6.4080944350758857</v>
      </c>
      <c r="O72" s="16">
        <v>24</v>
      </c>
      <c r="P72" s="23">
        <f>O72*100/O64</f>
        <v>4.1166380789022297</v>
      </c>
      <c r="R72" s="95"/>
      <c r="T72" s="95"/>
      <c r="V72" s="95"/>
      <c r="X72" s="95"/>
      <c r="Z72" s="95"/>
      <c r="AB72" s="95"/>
      <c r="AD72" s="95"/>
      <c r="AF72" s="95"/>
      <c r="AH72" s="95"/>
      <c r="AJ72" s="95"/>
      <c r="AL72" s="95"/>
      <c r="AN72" s="95"/>
      <c r="AP72" s="95"/>
    </row>
    <row r="73" spans="2:42" ht="25" customHeight="1" x14ac:dyDescent="0.3">
      <c r="B73" s="83" t="s">
        <v>22</v>
      </c>
      <c r="C73" s="7"/>
      <c r="D73" s="8"/>
      <c r="E73" s="7"/>
      <c r="F73" s="8"/>
      <c r="G73" s="7"/>
      <c r="H73" s="8"/>
      <c r="I73" s="7"/>
      <c r="J73" s="8"/>
      <c r="K73" s="16">
        <v>4</v>
      </c>
      <c r="L73" s="23">
        <f>K73*100/K64</f>
        <v>0.73394495412844041</v>
      </c>
      <c r="M73" s="16">
        <v>1</v>
      </c>
      <c r="N73" s="23">
        <f>M73*100/M64</f>
        <v>0.16863406408094436</v>
      </c>
      <c r="O73" s="8"/>
      <c r="P73" s="8"/>
      <c r="R73" s="95"/>
      <c r="T73" s="95"/>
      <c r="V73" s="95"/>
      <c r="X73" s="95"/>
      <c r="Z73" s="95"/>
      <c r="AB73" s="95"/>
      <c r="AD73" s="95"/>
      <c r="AF73" s="95"/>
      <c r="AH73" s="95"/>
      <c r="AJ73" s="95"/>
      <c r="AL73" s="95"/>
      <c r="AN73" s="95"/>
      <c r="AP73" s="95"/>
    </row>
    <row r="74" spans="2:42" ht="25" customHeight="1" x14ac:dyDescent="0.3">
      <c r="B74" s="6" t="s">
        <v>24</v>
      </c>
      <c r="C74" s="16">
        <v>13</v>
      </c>
      <c r="D74" s="23">
        <f>C74*100/C64</f>
        <v>1.9847328244274809</v>
      </c>
      <c r="E74" s="7"/>
      <c r="F74" s="8"/>
      <c r="G74" s="7"/>
      <c r="H74" s="8"/>
      <c r="I74" s="7"/>
      <c r="J74" s="8"/>
      <c r="K74" s="7"/>
      <c r="L74" s="8"/>
      <c r="M74" s="7"/>
      <c r="N74" s="8"/>
      <c r="O74" s="7"/>
      <c r="P74" s="8"/>
      <c r="R74" s="95"/>
      <c r="T74" s="95"/>
      <c r="V74" s="95"/>
      <c r="X74" s="95"/>
      <c r="Z74" s="95"/>
      <c r="AB74" s="95"/>
      <c r="AD74" s="95"/>
      <c r="AF74" s="95"/>
      <c r="AH74" s="95"/>
      <c r="AJ74" s="95"/>
      <c r="AL74" s="95"/>
      <c r="AN74" s="95"/>
      <c r="AP74" s="95"/>
    </row>
    <row r="75" spans="2:42" ht="3.75" customHeight="1" x14ac:dyDescent="0.3">
      <c r="B75" s="13"/>
      <c r="C75" s="14"/>
      <c r="D75" s="14"/>
      <c r="E75" s="14"/>
      <c r="F75" s="14"/>
      <c r="G75" s="14"/>
      <c r="H75" s="14"/>
      <c r="I75" s="14"/>
      <c r="J75" s="14"/>
      <c r="K75" s="14"/>
      <c r="L75" s="14"/>
      <c r="M75" s="14"/>
      <c r="N75" s="14"/>
      <c r="O75" s="14"/>
      <c r="P75" s="14"/>
    </row>
    <row r="76" spans="2:42" ht="14.25" customHeight="1" x14ac:dyDescent="0.3">
      <c r="B76" s="6" t="s">
        <v>438</v>
      </c>
    </row>
    <row r="77" spans="2:42" ht="14.25" customHeight="1" x14ac:dyDescent="0.3"/>
    <row r="78" spans="2:42" ht="30" customHeight="1" x14ac:dyDescent="0.3">
      <c r="B78" s="115" t="s">
        <v>377</v>
      </c>
      <c r="C78" s="115"/>
      <c r="D78" s="115"/>
      <c r="E78" s="115"/>
      <c r="F78" s="115"/>
      <c r="G78" s="115"/>
      <c r="H78" s="115"/>
      <c r="I78" s="115"/>
      <c r="J78" s="115"/>
      <c r="K78" s="115"/>
      <c r="L78" s="115"/>
      <c r="M78" s="115"/>
      <c r="N78" s="115"/>
      <c r="O78" s="115"/>
      <c r="P78" s="116"/>
    </row>
    <row r="79" spans="2:42" x14ac:dyDescent="0.3">
      <c r="B79" s="74" t="s">
        <v>27</v>
      </c>
      <c r="C79" s="122">
        <v>2001</v>
      </c>
      <c r="D79" s="122"/>
      <c r="E79" s="121">
        <v>2005</v>
      </c>
      <c r="F79" s="118"/>
      <c r="G79" s="122">
        <v>2009</v>
      </c>
      <c r="H79" s="122"/>
      <c r="I79" s="121">
        <v>2013</v>
      </c>
      <c r="J79" s="118"/>
      <c r="K79" s="122">
        <v>2017</v>
      </c>
      <c r="L79" s="122"/>
      <c r="M79" s="117">
        <v>2021</v>
      </c>
      <c r="N79" s="118"/>
      <c r="O79" s="117">
        <v>2025</v>
      </c>
      <c r="P79" s="118"/>
    </row>
    <row r="80" spans="2:42" ht="15" customHeight="1" x14ac:dyDescent="0.3">
      <c r="B80" s="122" t="s">
        <v>0</v>
      </c>
      <c r="C80" s="119">
        <v>44911</v>
      </c>
      <c r="D80" s="118"/>
      <c r="E80" s="120">
        <v>44843</v>
      </c>
      <c r="F80" s="121"/>
      <c r="G80" s="119">
        <v>44845</v>
      </c>
      <c r="H80" s="118"/>
      <c r="I80" s="120">
        <v>44833</v>
      </c>
      <c r="J80" s="121"/>
      <c r="K80" s="119">
        <v>44835</v>
      </c>
      <c r="L80" s="118"/>
      <c r="M80" s="119">
        <v>44830</v>
      </c>
      <c r="N80" s="118"/>
      <c r="O80" s="119">
        <v>45942</v>
      </c>
      <c r="P80" s="118"/>
    </row>
    <row r="81" spans="2:42" x14ac:dyDescent="0.3">
      <c r="B81" s="122"/>
      <c r="C81" s="67" t="s">
        <v>4</v>
      </c>
      <c r="D81" s="74" t="s">
        <v>5</v>
      </c>
      <c r="E81" s="67" t="s">
        <v>4</v>
      </c>
      <c r="F81" s="74" t="s">
        <v>5</v>
      </c>
      <c r="G81" s="67" t="s">
        <v>4</v>
      </c>
      <c r="H81" s="74" t="s">
        <v>5</v>
      </c>
      <c r="I81" s="67" t="s">
        <v>4</v>
      </c>
      <c r="J81" s="74" t="s">
        <v>5</v>
      </c>
      <c r="K81" s="67" t="s">
        <v>4</v>
      </c>
      <c r="L81" s="74" t="s">
        <v>5</v>
      </c>
      <c r="M81" s="67" t="s">
        <v>4</v>
      </c>
      <c r="N81" s="74" t="s">
        <v>5</v>
      </c>
      <c r="O81" s="67" t="s">
        <v>4</v>
      </c>
      <c r="P81" s="74" t="s">
        <v>5</v>
      </c>
    </row>
    <row r="82" spans="2:42" ht="25" customHeight="1" x14ac:dyDescent="0.3">
      <c r="B82" s="83" t="s">
        <v>1</v>
      </c>
      <c r="C82" s="16">
        <v>244</v>
      </c>
      <c r="D82" s="28">
        <v>100</v>
      </c>
      <c r="E82" s="26">
        <v>232</v>
      </c>
      <c r="F82" s="23">
        <v>100</v>
      </c>
      <c r="G82" s="16">
        <v>238</v>
      </c>
      <c r="H82" s="23">
        <v>100</v>
      </c>
      <c r="I82" s="16">
        <v>227</v>
      </c>
      <c r="J82" s="23">
        <v>100</v>
      </c>
      <c r="K82" s="16">
        <v>222</v>
      </c>
      <c r="L82" s="23">
        <v>100</v>
      </c>
      <c r="M82" s="16">
        <v>235</v>
      </c>
      <c r="N82" s="23">
        <v>100</v>
      </c>
      <c r="O82" s="16">
        <v>238</v>
      </c>
      <c r="P82" s="23">
        <v>100</v>
      </c>
    </row>
    <row r="83" spans="2:42" ht="25" customHeight="1" x14ac:dyDescent="0.3">
      <c r="B83" s="83" t="s">
        <v>28</v>
      </c>
      <c r="C83" s="16">
        <v>196</v>
      </c>
      <c r="D83" s="23">
        <f>C83*100/C82</f>
        <v>80.327868852459019</v>
      </c>
      <c r="E83" s="16">
        <v>179</v>
      </c>
      <c r="F83" s="23">
        <f>E83*100/E82</f>
        <v>77.15517241379311</v>
      </c>
      <c r="G83" s="16">
        <v>165</v>
      </c>
      <c r="H83" s="23">
        <f>G83*100/G82</f>
        <v>69.327731092436977</v>
      </c>
      <c r="I83" s="16">
        <v>149</v>
      </c>
      <c r="J83" s="23">
        <f>I83*100/I82</f>
        <v>65.63876651982379</v>
      </c>
      <c r="K83" s="16">
        <v>145</v>
      </c>
      <c r="L83" s="23">
        <f>K83*100/K82</f>
        <v>65.315315315315317</v>
      </c>
      <c r="M83" s="16">
        <v>162</v>
      </c>
      <c r="N83" s="23">
        <f>M83*100/M82</f>
        <v>68.936170212765958</v>
      </c>
      <c r="O83" s="16">
        <v>153</v>
      </c>
      <c r="P83" s="23">
        <f>O83*100/O82</f>
        <v>64.285714285714292</v>
      </c>
      <c r="R83" s="95"/>
      <c r="T83" s="95"/>
      <c r="V83" s="95"/>
      <c r="X83" s="95"/>
      <c r="Z83" s="95"/>
      <c r="AB83" s="95"/>
      <c r="AD83" s="95"/>
      <c r="AF83" s="95"/>
      <c r="AH83" s="95"/>
      <c r="AJ83" s="95"/>
      <c r="AL83" s="95"/>
      <c r="AN83" s="95"/>
      <c r="AP83" s="95"/>
    </row>
    <row r="84" spans="2:42" ht="25" customHeight="1" x14ac:dyDescent="0.3">
      <c r="B84" s="83" t="s">
        <v>2</v>
      </c>
      <c r="C84" s="16">
        <v>3</v>
      </c>
      <c r="D84" s="23">
        <f>C84*100/C83</f>
        <v>1.5306122448979591</v>
      </c>
      <c r="E84" s="16">
        <v>2</v>
      </c>
      <c r="F84" s="23">
        <f>E84*100/E83</f>
        <v>1.1173184357541899</v>
      </c>
      <c r="G84" s="16">
        <v>2</v>
      </c>
      <c r="H84" s="23">
        <f>G84*100/G83</f>
        <v>1.2121212121212122</v>
      </c>
      <c r="I84" s="16">
        <v>2</v>
      </c>
      <c r="J84" s="23">
        <f>I84*100/I83</f>
        <v>1.3422818791946309</v>
      </c>
      <c r="K84" s="16">
        <v>2</v>
      </c>
      <c r="L84" s="23">
        <f>K84*100/K83</f>
        <v>1.3793103448275863</v>
      </c>
      <c r="M84" s="22">
        <v>0</v>
      </c>
      <c r="N84" s="23">
        <f>M84*100/M83</f>
        <v>0</v>
      </c>
      <c r="O84" s="22">
        <v>1</v>
      </c>
      <c r="P84" s="23">
        <f>O84*100/O83</f>
        <v>0.65359477124183007</v>
      </c>
      <c r="R84" s="95"/>
      <c r="T84" s="95"/>
      <c r="V84" s="95"/>
      <c r="X84" s="95"/>
      <c r="Z84" s="95"/>
      <c r="AB84" s="95"/>
      <c r="AD84" s="95"/>
      <c r="AF84" s="95"/>
      <c r="AH84" s="95"/>
      <c r="AJ84" s="95"/>
      <c r="AL84" s="95"/>
      <c r="AN84" s="95"/>
      <c r="AP84" s="95"/>
    </row>
    <row r="85" spans="2:42" ht="25" customHeight="1" x14ac:dyDescent="0.3">
      <c r="B85" s="83" t="s">
        <v>3</v>
      </c>
      <c r="C85" s="16">
        <v>2</v>
      </c>
      <c r="D85" s="23">
        <f>C85*100/C83</f>
        <v>1.0204081632653061</v>
      </c>
      <c r="E85" s="16">
        <v>5</v>
      </c>
      <c r="F85" s="23">
        <f>E85*100/E83</f>
        <v>2.7932960893854748</v>
      </c>
      <c r="G85" s="16">
        <v>2</v>
      </c>
      <c r="H85" s="23">
        <f>G85*100/G83</f>
        <v>1.2121212121212122</v>
      </c>
      <c r="I85" s="16">
        <v>14</v>
      </c>
      <c r="J85" s="23">
        <f>I85*100/I83</f>
        <v>9.3959731543624159</v>
      </c>
      <c r="K85" s="16">
        <v>3</v>
      </c>
      <c r="L85" s="23">
        <f>K85*100/K83</f>
        <v>2.0689655172413794</v>
      </c>
      <c r="M85" s="16">
        <v>3</v>
      </c>
      <c r="N85" s="23">
        <f>M85*100/M83</f>
        <v>1.8518518518518519</v>
      </c>
      <c r="O85" s="16">
        <v>3</v>
      </c>
      <c r="P85" s="23">
        <f>O85*100/O83</f>
        <v>1.9607843137254901</v>
      </c>
      <c r="R85" s="95"/>
      <c r="T85" s="95"/>
      <c r="V85" s="95"/>
      <c r="X85" s="95"/>
      <c r="Z85" s="95"/>
      <c r="AB85" s="95"/>
      <c r="AD85" s="95"/>
      <c r="AF85" s="95"/>
      <c r="AH85" s="95"/>
      <c r="AJ85" s="95"/>
      <c r="AL85" s="95"/>
      <c r="AN85" s="95"/>
      <c r="AP85" s="95"/>
    </row>
    <row r="86" spans="2:42" ht="25" customHeight="1" x14ac:dyDescent="0.3">
      <c r="B86" s="83" t="s">
        <v>7</v>
      </c>
      <c r="C86" s="7"/>
      <c r="D86" s="8"/>
      <c r="E86" s="16">
        <v>1</v>
      </c>
      <c r="F86" s="23">
        <f>E86*100/E83</f>
        <v>0.55865921787709494</v>
      </c>
      <c r="G86" s="16">
        <v>2</v>
      </c>
      <c r="H86" s="23">
        <f>G86*100/G83</f>
        <v>1.2121212121212122</v>
      </c>
      <c r="I86" s="7"/>
      <c r="J86" s="8"/>
      <c r="K86" s="7"/>
      <c r="L86" s="8"/>
      <c r="M86" s="7"/>
      <c r="N86" s="8"/>
      <c r="O86" s="7"/>
      <c r="P86" s="8"/>
      <c r="R86" s="95"/>
      <c r="T86" s="95"/>
      <c r="V86" s="95"/>
      <c r="X86" s="95"/>
      <c r="Z86" s="95"/>
      <c r="AB86" s="95"/>
      <c r="AD86" s="95"/>
      <c r="AF86" s="95"/>
      <c r="AH86" s="95"/>
      <c r="AJ86" s="95"/>
      <c r="AL86" s="95"/>
      <c r="AN86" s="95"/>
      <c r="AP86" s="95"/>
    </row>
    <row r="87" spans="2:42" ht="25" customHeight="1" x14ac:dyDescent="0.3">
      <c r="B87" s="83" t="s">
        <v>8</v>
      </c>
      <c r="C87" s="16">
        <v>59</v>
      </c>
      <c r="D87" s="23">
        <f>C87*100/C83</f>
        <v>30.102040816326532</v>
      </c>
      <c r="E87" s="16">
        <v>6</v>
      </c>
      <c r="F87" s="23">
        <f>E87*100/E83</f>
        <v>3.3519553072625698</v>
      </c>
      <c r="G87" s="16">
        <v>8</v>
      </c>
      <c r="H87" s="23">
        <f>G87*100/G83</f>
        <v>4.8484848484848486</v>
      </c>
      <c r="I87" s="16">
        <v>21</v>
      </c>
      <c r="J87" s="23">
        <f>I87*100/I83</f>
        <v>14.093959731543624</v>
      </c>
      <c r="K87" s="16">
        <v>6</v>
      </c>
      <c r="L87" s="23">
        <f>K87*100/K83</f>
        <v>4.1379310344827589</v>
      </c>
      <c r="M87" s="16">
        <v>17</v>
      </c>
      <c r="N87" s="23">
        <f>M87*100/M83</f>
        <v>10.493827160493828</v>
      </c>
      <c r="O87" s="16">
        <v>4</v>
      </c>
      <c r="P87" s="23">
        <f>O87*100/O83</f>
        <v>2.6143790849673203</v>
      </c>
      <c r="R87" s="95"/>
      <c r="T87" s="95"/>
      <c r="V87" s="95"/>
      <c r="X87" s="95"/>
      <c r="Z87" s="95"/>
      <c r="AB87" s="95"/>
      <c r="AD87" s="95"/>
      <c r="AF87" s="95"/>
      <c r="AH87" s="95"/>
      <c r="AJ87" s="95"/>
      <c r="AL87" s="95"/>
      <c r="AN87" s="95"/>
      <c r="AP87" s="95"/>
    </row>
    <row r="88" spans="2:42" ht="25" customHeight="1" x14ac:dyDescent="0.3">
      <c r="B88" s="83" t="s">
        <v>12</v>
      </c>
      <c r="C88" s="7"/>
      <c r="D88" s="7"/>
      <c r="E88" s="7"/>
      <c r="F88" s="7"/>
      <c r="G88" s="7"/>
      <c r="H88" s="7"/>
      <c r="I88" s="7"/>
      <c r="J88" s="7"/>
      <c r="K88" s="7"/>
      <c r="L88" s="7"/>
      <c r="M88" s="7"/>
      <c r="N88" s="7"/>
      <c r="O88" s="16">
        <v>13</v>
      </c>
      <c r="P88" s="23">
        <f>O88*100/O83</f>
        <v>8.4967320261437909</v>
      </c>
      <c r="R88" s="95"/>
      <c r="T88" s="95"/>
      <c r="V88" s="95"/>
      <c r="X88" s="95"/>
      <c r="Z88" s="95"/>
      <c r="AB88" s="95"/>
      <c r="AD88" s="95"/>
      <c r="AF88" s="95"/>
      <c r="AH88" s="95"/>
      <c r="AJ88" s="95"/>
      <c r="AL88" s="95"/>
      <c r="AN88" s="95"/>
      <c r="AP88" s="95"/>
    </row>
    <row r="89" spans="2:42" ht="25" customHeight="1" x14ac:dyDescent="0.3">
      <c r="B89" s="83" t="s">
        <v>15</v>
      </c>
      <c r="C89" s="16">
        <v>4</v>
      </c>
      <c r="D89" s="23">
        <f>C89*100/C83</f>
        <v>2.0408163265306123</v>
      </c>
      <c r="E89" s="22">
        <v>0</v>
      </c>
      <c r="F89" s="23">
        <f>E89*100/E83</f>
        <v>0</v>
      </c>
      <c r="G89" s="16">
        <v>1</v>
      </c>
      <c r="H89" s="23">
        <f>G89*100/G83</f>
        <v>0.60606060606060608</v>
      </c>
      <c r="I89" s="16">
        <v>6</v>
      </c>
      <c r="J89" s="23">
        <f>I89*100/I83</f>
        <v>4.026845637583893</v>
      </c>
      <c r="K89" s="16">
        <v>2</v>
      </c>
      <c r="L89" s="23">
        <f>K89*100/K83</f>
        <v>1.3793103448275863</v>
      </c>
      <c r="M89" s="16">
        <v>2</v>
      </c>
      <c r="N89" s="23">
        <f>M89*100/M83</f>
        <v>1.2345679012345678</v>
      </c>
      <c r="O89" s="16">
        <v>1</v>
      </c>
      <c r="P89" s="23">
        <f>O89*100/O83</f>
        <v>0.65359477124183007</v>
      </c>
      <c r="R89" s="95"/>
      <c r="T89" s="95"/>
      <c r="V89" s="95"/>
      <c r="X89" s="95"/>
      <c r="Z89" s="95"/>
      <c r="AB89" s="95"/>
      <c r="AD89" s="95"/>
      <c r="AF89" s="95"/>
      <c r="AH89" s="95"/>
      <c r="AJ89" s="95"/>
      <c r="AL89" s="95"/>
      <c r="AN89" s="95"/>
      <c r="AP89" s="95"/>
    </row>
    <row r="90" spans="2:42" ht="25" customHeight="1" x14ac:dyDescent="0.3">
      <c r="B90" s="83" t="s">
        <v>19</v>
      </c>
      <c r="C90" s="16">
        <v>125</v>
      </c>
      <c r="D90" s="23">
        <f>C90*100/C83</f>
        <v>63.775510204081634</v>
      </c>
      <c r="E90" s="16">
        <v>114</v>
      </c>
      <c r="F90" s="23">
        <f>E90*100/E83</f>
        <v>63.687150837988824</v>
      </c>
      <c r="G90" s="16">
        <v>85</v>
      </c>
      <c r="H90" s="23">
        <f>G90*100/G83</f>
        <v>51.515151515151516</v>
      </c>
      <c r="I90" s="16">
        <v>65</v>
      </c>
      <c r="J90" s="23">
        <f>I90*100/I83</f>
        <v>43.624161073825505</v>
      </c>
      <c r="K90" s="16">
        <v>79</v>
      </c>
      <c r="L90" s="23">
        <f>K90*100/K83</f>
        <v>54.482758620689658</v>
      </c>
      <c r="M90" s="16">
        <v>90</v>
      </c>
      <c r="N90" s="23">
        <f>M90*100/M83</f>
        <v>55.555555555555557</v>
      </c>
      <c r="O90" s="16">
        <v>100</v>
      </c>
      <c r="P90" s="23">
        <f>O90*100/O83</f>
        <v>65.359477124183002</v>
      </c>
      <c r="R90" s="95"/>
      <c r="T90" s="95"/>
      <c r="V90" s="95"/>
      <c r="X90" s="95"/>
      <c r="Z90" s="95"/>
      <c r="AB90" s="95"/>
      <c r="AD90" s="95"/>
      <c r="AF90" s="95"/>
      <c r="AH90" s="95"/>
      <c r="AJ90" s="95"/>
      <c r="AL90" s="95"/>
      <c r="AN90" s="95"/>
      <c r="AP90" s="95"/>
    </row>
    <row r="91" spans="2:42" ht="25" customHeight="1" x14ac:dyDescent="0.3">
      <c r="B91" s="83" t="s">
        <v>20</v>
      </c>
      <c r="C91" s="7"/>
      <c r="D91" s="8"/>
      <c r="E91" s="16">
        <v>51</v>
      </c>
      <c r="F91" s="23">
        <f>E91*100/E83</f>
        <v>28.491620111731844</v>
      </c>
      <c r="G91" s="16">
        <v>65</v>
      </c>
      <c r="H91" s="23">
        <f>G91*100/G83</f>
        <v>39.393939393939391</v>
      </c>
      <c r="I91" s="16">
        <v>41</v>
      </c>
      <c r="J91" s="23">
        <f>I91*100/I83</f>
        <v>27.516778523489933</v>
      </c>
      <c r="K91" s="16">
        <v>52</v>
      </c>
      <c r="L91" s="23">
        <f>K91*100/K83</f>
        <v>35.862068965517238</v>
      </c>
      <c r="M91" s="16">
        <v>47</v>
      </c>
      <c r="N91" s="23">
        <f>M91*100/M83</f>
        <v>29.012345679012345</v>
      </c>
      <c r="O91" s="16">
        <v>31</v>
      </c>
      <c r="P91" s="23">
        <f>O91*100/O83</f>
        <v>20.261437908496731</v>
      </c>
      <c r="R91" s="95"/>
      <c r="T91" s="95"/>
      <c r="V91" s="95"/>
      <c r="X91" s="95"/>
      <c r="Z91" s="95"/>
      <c r="AB91" s="95"/>
      <c r="AD91" s="95"/>
      <c r="AF91" s="95"/>
      <c r="AH91" s="95"/>
      <c r="AJ91" s="95"/>
      <c r="AL91" s="95"/>
      <c r="AN91" s="95"/>
      <c r="AP91" s="95"/>
    </row>
    <row r="92" spans="2:42" ht="25" customHeight="1" x14ac:dyDescent="0.3">
      <c r="B92" s="83" t="s">
        <v>22</v>
      </c>
      <c r="C92" s="7"/>
      <c r="D92" s="8"/>
      <c r="E92" s="7"/>
      <c r="F92" s="8"/>
      <c r="G92" s="7"/>
      <c r="H92" s="8"/>
      <c r="I92" s="7"/>
      <c r="J92" s="8"/>
      <c r="K92" s="16">
        <v>1</v>
      </c>
      <c r="L92" s="23">
        <f>K92*100/K83</f>
        <v>0.68965517241379315</v>
      </c>
      <c r="M92" s="16">
        <v>3</v>
      </c>
      <c r="N92" s="23">
        <f>M92*100/M83</f>
        <v>1.8518518518518519</v>
      </c>
      <c r="O92" s="8"/>
      <c r="P92" s="8"/>
      <c r="R92" s="95"/>
      <c r="T92" s="95"/>
      <c r="V92" s="95"/>
      <c r="X92" s="95"/>
      <c r="Z92" s="95"/>
      <c r="AB92" s="95"/>
      <c r="AD92" s="95"/>
      <c r="AF92" s="95"/>
      <c r="AH92" s="95"/>
      <c r="AJ92" s="95"/>
      <c r="AL92" s="95"/>
      <c r="AN92" s="95"/>
      <c r="AP92" s="95"/>
    </row>
    <row r="93" spans="2:42" ht="25" customHeight="1" x14ac:dyDescent="0.3">
      <c r="B93" s="6" t="s">
        <v>24</v>
      </c>
      <c r="C93" s="16">
        <v>3</v>
      </c>
      <c r="D93" s="23">
        <f>C93*100/C83</f>
        <v>1.5306122448979591</v>
      </c>
      <c r="E93" s="7"/>
      <c r="F93" s="8"/>
      <c r="G93" s="7"/>
      <c r="H93" s="8"/>
      <c r="I93" s="7"/>
      <c r="J93" s="8"/>
      <c r="K93" s="7"/>
      <c r="L93" s="8"/>
      <c r="M93" s="7"/>
      <c r="N93" s="8"/>
      <c r="O93" s="7"/>
      <c r="P93" s="8"/>
      <c r="R93" s="95"/>
      <c r="T93" s="95"/>
      <c r="V93" s="95"/>
      <c r="X93" s="95"/>
      <c r="Z93" s="95"/>
      <c r="AB93" s="95"/>
      <c r="AD93" s="95"/>
      <c r="AF93" s="95"/>
      <c r="AH93" s="95"/>
      <c r="AJ93" s="95"/>
      <c r="AL93" s="95"/>
      <c r="AN93" s="95"/>
      <c r="AP93" s="95"/>
    </row>
    <row r="94" spans="2:42" ht="3.75" customHeight="1" x14ac:dyDescent="0.3">
      <c r="B94" s="13"/>
      <c r="C94" s="14"/>
      <c r="D94" s="14"/>
      <c r="E94" s="14"/>
      <c r="F94" s="14"/>
      <c r="G94" s="14"/>
      <c r="H94" s="14"/>
      <c r="I94" s="14"/>
      <c r="J94" s="14"/>
      <c r="K94" s="14"/>
      <c r="L94" s="14"/>
      <c r="M94" s="14"/>
      <c r="N94" s="14"/>
      <c r="O94" s="14"/>
      <c r="P94" s="14"/>
    </row>
    <row r="95" spans="2:42" ht="14.25" customHeight="1" x14ac:dyDescent="0.3">
      <c r="B95" s="6" t="s">
        <v>438</v>
      </c>
    </row>
    <row r="96" spans="2:42" ht="14.25" customHeight="1" x14ac:dyDescent="0.3"/>
    <row r="97" spans="2:42" ht="30" customHeight="1" x14ac:dyDescent="0.3">
      <c r="B97" s="115" t="s">
        <v>378</v>
      </c>
      <c r="C97" s="115"/>
      <c r="D97" s="115"/>
      <c r="E97" s="115"/>
      <c r="F97" s="115"/>
      <c r="G97" s="115"/>
      <c r="H97" s="115"/>
      <c r="I97" s="115"/>
      <c r="J97" s="115"/>
      <c r="K97" s="115"/>
      <c r="L97" s="115"/>
      <c r="M97" s="115"/>
      <c r="N97" s="115"/>
      <c r="O97" s="115"/>
      <c r="P97" s="116"/>
    </row>
    <row r="98" spans="2:42" x14ac:dyDescent="0.3">
      <c r="B98" s="74" t="s">
        <v>27</v>
      </c>
      <c r="C98" s="122">
        <v>2001</v>
      </c>
      <c r="D98" s="122"/>
      <c r="E98" s="121">
        <v>2005</v>
      </c>
      <c r="F98" s="118"/>
      <c r="G98" s="122">
        <v>2009</v>
      </c>
      <c r="H98" s="122"/>
      <c r="I98" s="121">
        <v>2013</v>
      </c>
      <c r="J98" s="118"/>
      <c r="K98" s="122">
        <v>2017</v>
      </c>
      <c r="L98" s="122"/>
      <c r="M98" s="117">
        <v>2021</v>
      </c>
      <c r="N98" s="118"/>
      <c r="O98" s="117">
        <v>2025</v>
      </c>
      <c r="P98" s="118"/>
    </row>
    <row r="99" spans="2:42" ht="15" customHeight="1" x14ac:dyDescent="0.3">
      <c r="B99" s="122" t="s">
        <v>0</v>
      </c>
      <c r="C99" s="119">
        <v>44911</v>
      </c>
      <c r="D99" s="118"/>
      <c r="E99" s="120">
        <v>44843</v>
      </c>
      <c r="F99" s="121"/>
      <c r="G99" s="119">
        <v>44845</v>
      </c>
      <c r="H99" s="118"/>
      <c r="I99" s="120">
        <v>44833</v>
      </c>
      <c r="J99" s="121"/>
      <c r="K99" s="119">
        <v>44835</v>
      </c>
      <c r="L99" s="118"/>
      <c r="M99" s="119">
        <v>44830</v>
      </c>
      <c r="N99" s="118"/>
      <c r="O99" s="119">
        <v>45942</v>
      </c>
      <c r="P99" s="118"/>
    </row>
    <row r="100" spans="2:42" x14ac:dyDescent="0.3">
      <c r="B100" s="122"/>
      <c r="C100" s="67" t="s">
        <v>4</v>
      </c>
      <c r="D100" s="74" t="s">
        <v>5</v>
      </c>
      <c r="E100" s="67" t="s">
        <v>4</v>
      </c>
      <c r="F100" s="74" t="s">
        <v>5</v>
      </c>
      <c r="G100" s="67" t="s">
        <v>4</v>
      </c>
      <c r="H100" s="74" t="s">
        <v>5</v>
      </c>
      <c r="I100" s="67" t="s">
        <v>4</v>
      </c>
      <c r="J100" s="74" t="s">
        <v>5</v>
      </c>
      <c r="K100" s="67" t="s">
        <v>4</v>
      </c>
      <c r="L100" s="74" t="s">
        <v>5</v>
      </c>
      <c r="M100" s="67" t="s">
        <v>4</v>
      </c>
      <c r="N100" s="74" t="s">
        <v>5</v>
      </c>
      <c r="O100" s="67" t="s">
        <v>4</v>
      </c>
      <c r="P100" s="74" t="s">
        <v>5</v>
      </c>
    </row>
    <row r="101" spans="2:42" ht="25" customHeight="1" x14ac:dyDescent="0.3">
      <c r="B101" s="83" t="s">
        <v>1</v>
      </c>
      <c r="C101" s="16">
        <v>600</v>
      </c>
      <c r="D101" s="28">
        <v>100</v>
      </c>
      <c r="E101" s="26">
        <v>637</v>
      </c>
      <c r="F101" s="23">
        <v>100</v>
      </c>
      <c r="G101" s="16">
        <v>870</v>
      </c>
      <c r="H101" s="23">
        <v>100</v>
      </c>
      <c r="I101" s="16">
        <v>874</v>
      </c>
      <c r="J101" s="23">
        <v>100</v>
      </c>
      <c r="K101" s="16">
        <v>886</v>
      </c>
      <c r="L101" s="23">
        <v>100</v>
      </c>
      <c r="M101" s="16">
        <v>928</v>
      </c>
      <c r="N101" s="23">
        <v>100</v>
      </c>
      <c r="O101" s="16">
        <v>924</v>
      </c>
      <c r="P101" s="23">
        <v>100</v>
      </c>
    </row>
    <row r="102" spans="2:42" ht="25" customHeight="1" x14ac:dyDescent="0.3">
      <c r="B102" s="83" t="s">
        <v>28</v>
      </c>
      <c r="C102" s="16">
        <v>390</v>
      </c>
      <c r="D102" s="23">
        <f>C102*100/C101</f>
        <v>65</v>
      </c>
      <c r="E102" s="16">
        <v>387</v>
      </c>
      <c r="F102" s="23">
        <f>E102*100/E101</f>
        <v>60.753532182103612</v>
      </c>
      <c r="G102" s="16">
        <v>447</v>
      </c>
      <c r="H102" s="23">
        <f>G102*100/G101</f>
        <v>51.379310344827587</v>
      </c>
      <c r="I102" s="16">
        <v>407</v>
      </c>
      <c r="J102" s="23">
        <f>I102*100/I101</f>
        <v>46.567505720823796</v>
      </c>
      <c r="K102" s="16">
        <v>390</v>
      </c>
      <c r="L102" s="23">
        <f>K102*100/K101</f>
        <v>44.018058690744923</v>
      </c>
      <c r="M102" s="16">
        <v>449</v>
      </c>
      <c r="N102" s="23">
        <f>M102*100/M101</f>
        <v>48.383620689655174</v>
      </c>
      <c r="O102" s="16">
        <v>407</v>
      </c>
      <c r="P102" s="23">
        <f>O102*100/O101</f>
        <v>44.047619047619051</v>
      </c>
      <c r="R102" s="95"/>
      <c r="T102" s="95"/>
      <c r="V102" s="95"/>
      <c r="X102" s="95"/>
      <c r="Z102" s="95"/>
      <c r="AB102" s="95"/>
      <c r="AD102" s="95"/>
      <c r="AF102" s="95"/>
      <c r="AH102" s="95"/>
      <c r="AJ102" s="95"/>
      <c r="AL102" s="95"/>
      <c r="AN102" s="95"/>
      <c r="AP102" s="95"/>
    </row>
    <row r="103" spans="2:42" ht="25" customHeight="1" x14ac:dyDescent="0.3">
      <c r="B103" s="83" t="s">
        <v>2</v>
      </c>
      <c r="C103" s="16">
        <v>6</v>
      </c>
      <c r="D103" s="23">
        <f>C103*100/C102</f>
        <v>1.5384615384615385</v>
      </c>
      <c r="E103" s="16">
        <v>2</v>
      </c>
      <c r="F103" s="23">
        <f>E103*100/E102</f>
        <v>0.51679586563307489</v>
      </c>
      <c r="G103" s="16">
        <v>1</v>
      </c>
      <c r="H103" s="23">
        <f>G103*100/G102</f>
        <v>0.22371364653243847</v>
      </c>
      <c r="I103" s="16">
        <v>3</v>
      </c>
      <c r="J103" s="23">
        <f>I103*100/I102</f>
        <v>0.73710073710073709</v>
      </c>
      <c r="K103" s="16">
        <v>6</v>
      </c>
      <c r="L103" s="23">
        <f>K103*100/K102</f>
        <v>1.5384615384615385</v>
      </c>
      <c r="M103" s="16">
        <v>3</v>
      </c>
      <c r="N103" s="23">
        <f>M103*100/M102</f>
        <v>0.66815144766146994</v>
      </c>
      <c r="O103" s="16">
        <v>3</v>
      </c>
      <c r="P103" s="23">
        <f>O103*100/O102</f>
        <v>0.73710073710073709</v>
      </c>
      <c r="R103" s="95"/>
      <c r="T103" s="95"/>
      <c r="V103" s="95"/>
      <c r="X103" s="95"/>
      <c r="Z103" s="95"/>
      <c r="AB103" s="95"/>
      <c r="AD103" s="95"/>
      <c r="AF103" s="95"/>
      <c r="AH103" s="95"/>
      <c r="AJ103" s="95"/>
      <c r="AL103" s="95"/>
      <c r="AN103" s="95"/>
      <c r="AP103" s="95"/>
    </row>
    <row r="104" spans="2:42" ht="25" customHeight="1" x14ac:dyDescent="0.3">
      <c r="B104" s="83" t="s">
        <v>3</v>
      </c>
      <c r="C104" s="16">
        <v>5</v>
      </c>
      <c r="D104" s="23">
        <f>C104*100/C102</f>
        <v>1.2820512820512822</v>
      </c>
      <c r="E104" s="16">
        <v>6</v>
      </c>
      <c r="F104" s="23">
        <f>E104*100/E102</f>
        <v>1.5503875968992249</v>
      </c>
      <c r="G104" s="16">
        <v>3</v>
      </c>
      <c r="H104" s="23">
        <f>G104*100/G102</f>
        <v>0.67114093959731547</v>
      </c>
      <c r="I104" s="16">
        <v>8</v>
      </c>
      <c r="J104" s="23">
        <f>I104*100/I102</f>
        <v>1.9656019656019657</v>
      </c>
      <c r="K104" s="16">
        <v>3</v>
      </c>
      <c r="L104" s="23">
        <f>K104*100/K102</f>
        <v>0.76923076923076927</v>
      </c>
      <c r="M104" s="16">
        <v>3</v>
      </c>
      <c r="N104" s="23">
        <f>M104*100/M102</f>
        <v>0.66815144766146994</v>
      </c>
      <c r="O104" s="16">
        <v>4</v>
      </c>
      <c r="P104" s="23">
        <f>O104*100/O102</f>
        <v>0.98280098280098283</v>
      </c>
      <c r="R104" s="95"/>
      <c r="T104" s="95"/>
      <c r="V104" s="95"/>
      <c r="X104" s="95"/>
      <c r="Z104" s="95"/>
      <c r="AB104" s="95"/>
      <c r="AD104" s="95"/>
      <c r="AF104" s="95"/>
      <c r="AH104" s="95"/>
      <c r="AJ104" s="95"/>
      <c r="AL104" s="95"/>
      <c r="AN104" s="95"/>
      <c r="AP104" s="95"/>
    </row>
    <row r="105" spans="2:42" ht="25" customHeight="1" x14ac:dyDescent="0.3">
      <c r="B105" s="83" t="s">
        <v>7</v>
      </c>
      <c r="C105" s="7"/>
      <c r="D105" s="8"/>
      <c r="E105" s="16">
        <v>3</v>
      </c>
      <c r="F105" s="23">
        <f>E105*100/E102</f>
        <v>0.77519379844961245</v>
      </c>
      <c r="G105" s="16">
        <v>8</v>
      </c>
      <c r="H105" s="23">
        <f>G105*100/G102</f>
        <v>1.7897091722595078</v>
      </c>
      <c r="I105" s="7"/>
      <c r="J105" s="8"/>
      <c r="K105" s="7"/>
      <c r="L105" s="8"/>
      <c r="M105" s="7"/>
      <c r="N105" s="8"/>
      <c r="O105" s="7"/>
      <c r="P105" s="8"/>
      <c r="R105" s="95"/>
      <c r="T105" s="95"/>
      <c r="V105" s="95"/>
      <c r="X105" s="95"/>
      <c r="Z105" s="95"/>
      <c r="AB105" s="95"/>
      <c r="AD105" s="95"/>
      <c r="AF105" s="95"/>
      <c r="AH105" s="95"/>
      <c r="AJ105" s="95"/>
      <c r="AL105" s="95"/>
      <c r="AN105" s="95"/>
      <c r="AP105" s="95"/>
    </row>
    <row r="106" spans="2:42" ht="25" customHeight="1" x14ac:dyDescent="0.3">
      <c r="B106" s="83" t="s">
        <v>8</v>
      </c>
      <c r="C106" s="16">
        <v>145</v>
      </c>
      <c r="D106" s="23">
        <f>C106*100/C102</f>
        <v>37.179487179487182</v>
      </c>
      <c r="E106" s="16">
        <v>135</v>
      </c>
      <c r="F106" s="23">
        <f>E106*100/E102</f>
        <v>34.883720930232556</v>
      </c>
      <c r="G106" s="16">
        <v>154</v>
      </c>
      <c r="H106" s="23">
        <f>G106*100/G102</f>
        <v>34.451901565995527</v>
      </c>
      <c r="I106" s="16">
        <v>140</v>
      </c>
      <c r="J106" s="23">
        <f>I106*100/I102</f>
        <v>34.398034398034397</v>
      </c>
      <c r="K106" s="16">
        <v>137</v>
      </c>
      <c r="L106" s="23">
        <f>K106*100/K102</f>
        <v>35.128205128205131</v>
      </c>
      <c r="M106" s="16">
        <v>184</v>
      </c>
      <c r="N106" s="23">
        <f>M106*100/M102</f>
        <v>40.979955456570153</v>
      </c>
      <c r="O106" s="16">
        <v>22</v>
      </c>
      <c r="P106" s="23">
        <f>O106*100/O102</f>
        <v>5.4054054054054053</v>
      </c>
      <c r="R106" s="95"/>
      <c r="T106" s="95"/>
      <c r="V106" s="95"/>
      <c r="X106" s="95"/>
      <c r="Z106" s="95"/>
      <c r="AB106" s="95"/>
      <c r="AD106" s="95"/>
      <c r="AF106" s="95"/>
      <c r="AH106" s="95"/>
      <c r="AJ106" s="95"/>
      <c r="AL106" s="95"/>
      <c r="AN106" s="95"/>
      <c r="AP106" s="95"/>
    </row>
    <row r="107" spans="2:42" ht="25" customHeight="1" x14ac:dyDescent="0.3">
      <c r="B107" s="83" t="s">
        <v>12</v>
      </c>
      <c r="C107" s="7"/>
      <c r="D107" s="7"/>
      <c r="E107" s="7"/>
      <c r="F107" s="7"/>
      <c r="G107" s="7"/>
      <c r="H107" s="7"/>
      <c r="I107" s="7"/>
      <c r="J107" s="7"/>
      <c r="K107" s="7"/>
      <c r="L107" s="7"/>
      <c r="M107" s="7"/>
      <c r="N107" s="7"/>
      <c r="O107" s="16">
        <v>20</v>
      </c>
      <c r="P107" s="23">
        <f>O107*100/O102</f>
        <v>4.9140049140049138</v>
      </c>
      <c r="R107" s="95"/>
      <c r="T107" s="95"/>
      <c r="V107" s="95"/>
      <c r="X107" s="95"/>
      <c r="Z107" s="95"/>
      <c r="AB107" s="95"/>
      <c r="AD107" s="95"/>
      <c r="AF107" s="95"/>
      <c r="AH107" s="95"/>
      <c r="AJ107" s="95"/>
      <c r="AL107" s="95"/>
      <c r="AN107" s="95"/>
      <c r="AP107" s="95"/>
    </row>
    <row r="108" spans="2:42" ht="25" customHeight="1" x14ac:dyDescent="0.3">
      <c r="B108" s="83" t="s">
        <v>15</v>
      </c>
      <c r="C108" s="16">
        <v>6</v>
      </c>
      <c r="D108" s="23">
        <f>C108*100/C102</f>
        <v>1.5384615384615385</v>
      </c>
      <c r="E108" s="16">
        <v>8</v>
      </c>
      <c r="F108" s="23">
        <f>E108*100/E102</f>
        <v>2.0671834625322996</v>
      </c>
      <c r="G108" s="16">
        <v>2</v>
      </c>
      <c r="H108" s="23">
        <f>G108*100/G102</f>
        <v>0.44742729306487694</v>
      </c>
      <c r="I108" s="16">
        <v>26</v>
      </c>
      <c r="J108" s="23">
        <f>I108*100/I102</f>
        <v>6.3882063882063882</v>
      </c>
      <c r="K108" s="16">
        <v>17</v>
      </c>
      <c r="L108" s="23">
        <f>K108*100/K102</f>
        <v>4.3589743589743586</v>
      </c>
      <c r="M108" s="16">
        <v>7</v>
      </c>
      <c r="N108" s="23">
        <f>M108*100/M102</f>
        <v>1.5590200445434299</v>
      </c>
      <c r="O108" s="16">
        <v>2</v>
      </c>
      <c r="P108" s="23">
        <f>O108*100/O102</f>
        <v>0.49140049140049141</v>
      </c>
      <c r="R108" s="95"/>
      <c r="T108" s="95"/>
      <c r="V108" s="95"/>
      <c r="X108" s="95"/>
      <c r="Z108" s="95"/>
      <c r="AB108" s="95"/>
      <c r="AD108" s="95"/>
      <c r="AF108" s="95"/>
      <c r="AH108" s="95"/>
      <c r="AJ108" s="95"/>
      <c r="AL108" s="95"/>
      <c r="AN108" s="95"/>
      <c r="AP108" s="95"/>
    </row>
    <row r="109" spans="2:42" ht="25" customHeight="1" x14ac:dyDescent="0.3">
      <c r="B109" s="83" t="s">
        <v>19</v>
      </c>
      <c r="C109" s="16">
        <v>224</v>
      </c>
      <c r="D109" s="23">
        <f>C109*100/C102</f>
        <v>57.435897435897438</v>
      </c>
      <c r="E109" s="16">
        <v>215</v>
      </c>
      <c r="F109" s="23">
        <f>E109*100/E102</f>
        <v>55.555555555555557</v>
      </c>
      <c r="G109" s="16">
        <v>258</v>
      </c>
      <c r="H109" s="23">
        <f>G109*100/G102</f>
        <v>57.718120805369125</v>
      </c>
      <c r="I109" s="16">
        <v>211</v>
      </c>
      <c r="J109" s="23">
        <f>I109*100/I102</f>
        <v>51.842751842751845</v>
      </c>
      <c r="K109" s="16">
        <v>196</v>
      </c>
      <c r="L109" s="23">
        <f>K109*100/K102</f>
        <v>50.256410256410255</v>
      </c>
      <c r="M109" s="16">
        <v>184</v>
      </c>
      <c r="N109" s="23">
        <f>M109*100/M102</f>
        <v>40.979955456570153</v>
      </c>
      <c r="O109" s="16">
        <v>319</v>
      </c>
      <c r="P109" s="23">
        <f>O109*100/O102</f>
        <v>78.378378378378372</v>
      </c>
      <c r="R109" s="95"/>
      <c r="T109" s="95"/>
      <c r="V109" s="95"/>
      <c r="X109" s="95"/>
      <c r="Z109" s="95"/>
      <c r="AB109" s="95"/>
      <c r="AD109" s="95"/>
      <c r="AF109" s="95"/>
      <c r="AH109" s="95"/>
      <c r="AJ109" s="95"/>
      <c r="AL109" s="95"/>
      <c r="AN109" s="95"/>
      <c r="AP109" s="95"/>
    </row>
    <row r="110" spans="2:42" ht="25" customHeight="1" x14ac:dyDescent="0.3">
      <c r="B110" s="83" t="s">
        <v>20</v>
      </c>
      <c r="C110" s="7"/>
      <c r="D110" s="8"/>
      <c r="E110" s="16">
        <v>18</v>
      </c>
      <c r="F110" s="23">
        <f>E110*100/E102</f>
        <v>4.6511627906976747</v>
      </c>
      <c r="G110" s="16">
        <v>21</v>
      </c>
      <c r="H110" s="23">
        <f>G110*100/G102</f>
        <v>4.6979865771812079</v>
      </c>
      <c r="I110" s="16">
        <v>19</v>
      </c>
      <c r="J110" s="23">
        <f>I110*100/I102</f>
        <v>4.6683046683046685</v>
      </c>
      <c r="K110" s="16">
        <v>26</v>
      </c>
      <c r="L110" s="23">
        <f>K110*100/K102</f>
        <v>6.666666666666667</v>
      </c>
      <c r="M110" s="16">
        <v>66</v>
      </c>
      <c r="N110" s="23">
        <f>M110*100/M102</f>
        <v>14.699331848552339</v>
      </c>
      <c r="O110" s="16">
        <v>37</v>
      </c>
      <c r="P110" s="23">
        <f>O110*100/O102</f>
        <v>9.0909090909090917</v>
      </c>
      <c r="R110" s="95"/>
      <c r="T110" s="95"/>
      <c r="V110" s="95"/>
      <c r="X110" s="95"/>
      <c r="Z110" s="95"/>
      <c r="AB110" s="95"/>
      <c r="AD110" s="95"/>
      <c r="AF110" s="95"/>
      <c r="AH110" s="95"/>
      <c r="AJ110" s="95"/>
      <c r="AL110" s="95"/>
      <c r="AN110" s="95"/>
      <c r="AP110" s="95"/>
    </row>
    <row r="111" spans="2:42" ht="25" customHeight="1" x14ac:dyDescent="0.3">
      <c r="B111" s="83" t="s">
        <v>22</v>
      </c>
      <c r="C111" s="7"/>
      <c r="D111" s="8"/>
      <c r="E111" s="7"/>
      <c r="F111" s="8"/>
      <c r="G111" s="7"/>
      <c r="H111" s="8"/>
      <c r="I111" s="7"/>
      <c r="J111" s="8"/>
      <c r="K111" s="16">
        <v>5</v>
      </c>
      <c r="L111" s="23">
        <f>K111*100/K102</f>
        <v>1.2820512820512822</v>
      </c>
      <c r="M111" s="16">
        <v>2</v>
      </c>
      <c r="N111" s="23">
        <f>M111*100/M102</f>
        <v>0.44543429844097998</v>
      </c>
      <c r="O111" s="7"/>
      <c r="P111" s="7"/>
      <c r="R111" s="95"/>
      <c r="T111" s="95"/>
      <c r="V111" s="95"/>
      <c r="X111" s="95"/>
      <c r="Z111" s="95"/>
      <c r="AB111" s="95"/>
      <c r="AD111" s="95"/>
      <c r="AF111" s="95"/>
      <c r="AH111" s="95"/>
      <c r="AJ111" s="95"/>
      <c r="AL111" s="95"/>
      <c r="AN111" s="95"/>
      <c r="AP111" s="95"/>
    </row>
    <row r="112" spans="2:42" ht="25" customHeight="1" x14ac:dyDescent="0.3">
      <c r="B112" s="6" t="s">
        <v>24</v>
      </c>
      <c r="C112" s="16">
        <v>4</v>
      </c>
      <c r="D112" s="23">
        <f>C112*100/C102</f>
        <v>1.0256410256410255</v>
      </c>
      <c r="E112" s="7"/>
      <c r="F112" s="8"/>
      <c r="G112" s="7"/>
      <c r="H112" s="8"/>
      <c r="I112" s="7"/>
      <c r="J112" s="8"/>
      <c r="K112" s="7"/>
      <c r="L112" s="8"/>
      <c r="M112" s="7"/>
      <c r="N112" s="8"/>
      <c r="O112" s="7"/>
      <c r="P112" s="8"/>
      <c r="R112" s="95"/>
      <c r="T112" s="95"/>
      <c r="V112" s="95"/>
      <c r="X112" s="95"/>
      <c r="Z112" s="95"/>
      <c r="AB112" s="95"/>
      <c r="AD112" s="95"/>
      <c r="AF112" s="95"/>
      <c r="AH112" s="95"/>
      <c r="AJ112" s="95"/>
      <c r="AL112" s="95"/>
      <c r="AN112" s="95"/>
      <c r="AP112" s="95"/>
    </row>
    <row r="113" spans="2:42" ht="3.75" customHeight="1" x14ac:dyDescent="0.3">
      <c r="B113" s="13"/>
      <c r="C113" s="14"/>
      <c r="D113" s="14"/>
      <c r="E113" s="14"/>
      <c r="F113" s="14"/>
      <c r="G113" s="14"/>
      <c r="H113" s="14"/>
      <c r="I113" s="14"/>
      <c r="J113" s="14"/>
      <c r="K113" s="14"/>
      <c r="L113" s="14"/>
      <c r="M113" s="14"/>
      <c r="N113" s="14"/>
      <c r="O113" s="14"/>
      <c r="P113" s="14"/>
    </row>
    <row r="114" spans="2:42" ht="14.25" customHeight="1" x14ac:dyDescent="0.3">
      <c r="B114" s="6" t="s">
        <v>438</v>
      </c>
    </row>
    <row r="115" spans="2:42" ht="14.25" customHeight="1" x14ac:dyDescent="0.3"/>
    <row r="116" spans="2:42" ht="30" customHeight="1" x14ac:dyDescent="0.3">
      <c r="B116" s="115" t="s">
        <v>207</v>
      </c>
      <c r="C116" s="115"/>
      <c r="D116" s="115"/>
      <c r="E116" s="115"/>
      <c r="F116" s="115"/>
      <c r="G116" s="115"/>
      <c r="H116" s="115"/>
      <c r="I116" s="115"/>
      <c r="J116" s="115"/>
      <c r="K116" s="115"/>
      <c r="L116" s="115"/>
      <c r="M116" s="115"/>
      <c r="N116" s="115"/>
      <c r="O116" s="115"/>
      <c r="P116" s="116"/>
    </row>
    <row r="117" spans="2:42" x14ac:dyDescent="0.3">
      <c r="B117" s="74" t="s">
        <v>27</v>
      </c>
      <c r="C117" s="122">
        <v>2001</v>
      </c>
      <c r="D117" s="122"/>
      <c r="E117" s="121">
        <v>2005</v>
      </c>
      <c r="F117" s="118"/>
      <c r="G117" s="122">
        <v>2009</v>
      </c>
      <c r="H117" s="122"/>
      <c r="I117" s="121">
        <v>2013</v>
      </c>
      <c r="J117" s="118"/>
      <c r="K117" s="122">
        <v>2017</v>
      </c>
      <c r="L117" s="122"/>
      <c r="M117" s="117">
        <v>2021</v>
      </c>
      <c r="N117" s="118"/>
      <c r="O117" s="117">
        <v>2025</v>
      </c>
      <c r="P117" s="118"/>
    </row>
    <row r="118" spans="2:42" ht="15" customHeight="1" x14ac:dyDescent="0.3">
      <c r="B118" s="122" t="s">
        <v>0</v>
      </c>
      <c r="C118" s="119">
        <v>44911</v>
      </c>
      <c r="D118" s="118"/>
      <c r="E118" s="120">
        <v>44843</v>
      </c>
      <c r="F118" s="121"/>
      <c r="G118" s="119">
        <v>44845</v>
      </c>
      <c r="H118" s="118"/>
      <c r="I118" s="120">
        <v>44833</v>
      </c>
      <c r="J118" s="121"/>
      <c r="K118" s="119">
        <v>44835</v>
      </c>
      <c r="L118" s="118"/>
      <c r="M118" s="119">
        <v>44830</v>
      </c>
      <c r="N118" s="118"/>
      <c r="O118" s="119">
        <v>45942</v>
      </c>
      <c r="P118" s="118"/>
    </row>
    <row r="119" spans="2:42" x14ac:dyDescent="0.3">
      <c r="B119" s="122"/>
      <c r="C119" s="67" t="s">
        <v>4</v>
      </c>
      <c r="D119" s="74" t="s">
        <v>5</v>
      </c>
      <c r="E119" s="67" t="s">
        <v>4</v>
      </c>
      <c r="F119" s="74" t="s">
        <v>5</v>
      </c>
      <c r="G119" s="67" t="s">
        <v>4</v>
      </c>
      <c r="H119" s="74" t="s">
        <v>5</v>
      </c>
      <c r="I119" s="67" t="s">
        <v>4</v>
      </c>
      <c r="J119" s="74" t="s">
        <v>5</v>
      </c>
      <c r="K119" s="67" t="s">
        <v>4</v>
      </c>
      <c r="L119" s="74" t="s">
        <v>5</v>
      </c>
      <c r="M119" s="67" t="s">
        <v>4</v>
      </c>
      <c r="N119" s="74" t="s">
        <v>5</v>
      </c>
      <c r="O119" s="67" t="s">
        <v>4</v>
      </c>
      <c r="P119" s="74" t="s">
        <v>5</v>
      </c>
    </row>
    <row r="120" spans="2:42" ht="25" customHeight="1" x14ac:dyDescent="0.3">
      <c r="B120" s="83" t="s">
        <v>1</v>
      </c>
      <c r="C120" s="16">
        <v>1073</v>
      </c>
      <c r="D120" s="28">
        <v>100</v>
      </c>
      <c r="E120" s="26">
        <v>1113</v>
      </c>
      <c r="F120" s="23">
        <v>100</v>
      </c>
      <c r="G120" s="16">
        <v>1183</v>
      </c>
      <c r="H120" s="23">
        <v>100</v>
      </c>
      <c r="I120" s="16">
        <v>1154</v>
      </c>
      <c r="J120" s="23">
        <v>100</v>
      </c>
      <c r="K120" s="16">
        <v>1063</v>
      </c>
      <c r="L120" s="23">
        <v>100</v>
      </c>
      <c r="M120" s="16">
        <v>1034</v>
      </c>
      <c r="N120" s="23">
        <v>100</v>
      </c>
      <c r="O120" s="16">
        <v>1018</v>
      </c>
      <c r="P120" s="23">
        <v>100</v>
      </c>
    </row>
    <row r="121" spans="2:42" ht="25" customHeight="1" x14ac:dyDescent="0.3">
      <c r="B121" s="83" t="s">
        <v>28</v>
      </c>
      <c r="C121" s="16">
        <v>747</v>
      </c>
      <c r="D121" s="23">
        <f>C121*100/C120</f>
        <v>69.617893755824795</v>
      </c>
      <c r="E121" s="16">
        <v>697</v>
      </c>
      <c r="F121" s="23">
        <f>E121*100/E120</f>
        <v>62.62353998203055</v>
      </c>
      <c r="G121" s="16">
        <v>662</v>
      </c>
      <c r="H121" s="23">
        <f>G121*100/G120</f>
        <v>55.959425190194423</v>
      </c>
      <c r="I121" s="16">
        <v>594</v>
      </c>
      <c r="J121" s="23">
        <f>I121*100/I120</f>
        <v>51.473136915077987</v>
      </c>
      <c r="K121" s="16">
        <v>569</v>
      </c>
      <c r="L121" s="23">
        <f>K121*100/K120</f>
        <v>53.527751646284102</v>
      </c>
      <c r="M121" s="16">
        <v>590</v>
      </c>
      <c r="N121" s="23">
        <f>M121*100/M120</f>
        <v>57.059961315280461</v>
      </c>
      <c r="O121" s="16">
        <v>618</v>
      </c>
      <c r="P121" s="23">
        <f>O121*100/O120</f>
        <v>60.707269155206284</v>
      </c>
      <c r="R121" s="95"/>
      <c r="T121" s="95"/>
      <c r="V121" s="95"/>
      <c r="X121" s="95"/>
      <c r="Z121" s="95"/>
      <c r="AB121" s="95"/>
      <c r="AD121" s="95"/>
      <c r="AF121" s="95"/>
      <c r="AH121" s="95"/>
      <c r="AJ121" s="95"/>
      <c r="AL121" s="95"/>
      <c r="AN121" s="95"/>
      <c r="AP121" s="95"/>
    </row>
    <row r="122" spans="2:42" ht="25" customHeight="1" x14ac:dyDescent="0.3">
      <c r="B122" s="83" t="s">
        <v>2</v>
      </c>
      <c r="C122" s="16">
        <v>22</v>
      </c>
      <c r="D122" s="23">
        <f>C122*100/C121</f>
        <v>2.9451137884872827</v>
      </c>
      <c r="E122" s="16">
        <v>12</v>
      </c>
      <c r="F122" s="23">
        <f>E122*100/E121</f>
        <v>1.7216642754662841</v>
      </c>
      <c r="G122" s="16">
        <v>14</v>
      </c>
      <c r="H122" s="23">
        <f>G122*100/G121</f>
        <v>2.1148036253776437</v>
      </c>
      <c r="I122" s="16">
        <v>9</v>
      </c>
      <c r="J122" s="23">
        <f>I122*100/I121</f>
        <v>1.5151515151515151</v>
      </c>
      <c r="K122" s="16">
        <v>8</v>
      </c>
      <c r="L122" s="23">
        <f>K122*100/K121</f>
        <v>1.40597539543058</v>
      </c>
      <c r="M122" s="16">
        <v>5</v>
      </c>
      <c r="N122" s="23">
        <f>M122*100/M121</f>
        <v>0.84745762711864403</v>
      </c>
      <c r="O122" s="16">
        <v>5</v>
      </c>
      <c r="P122" s="23">
        <f>O122*100/O121</f>
        <v>0.80906148867313921</v>
      </c>
      <c r="R122" s="95"/>
      <c r="T122" s="95"/>
      <c r="V122" s="95"/>
      <c r="X122" s="95"/>
      <c r="Z122" s="95"/>
      <c r="AB122" s="95"/>
      <c r="AD122" s="95"/>
      <c r="AF122" s="95"/>
      <c r="AH122" s="95"/>
      <c r="AJ122" s="95"/>
      <c r="AL122" s="95"/>
      <c r="AN122" s="95"/>
      <c r="AP122" s="95"/>
    </row>
    <row r="123" spans="2:42" ht="25" customHeight="1" x14ac:dyDescent="0.3">
      <c r="B123" s="83" t="s">
        <v>3</v>
      </c>
      <c r="C123" s="16">
        <v>17</v>
      </c>
      <c r="D123" s="23">
        <f>C123*100/C121</f>
        <v>2.2757697456492636</v>
      </c>
      <c r="E123" s="16">
        <v>15</v>
      </c>
      <c r="F123" s="23">
        <f>E123*100/E121</f>
        <v>2.1520803443328549</v>
      </c>
      <c r="G123" s="16">
        <v>6</v>
      </c>
      <c r="H123" s="23">
        <f>G123*100/G121</f>
        <v>0.90634441087613293</v>
      </c>
      <c r="I123" s="16">
        <v>14</v>
      </c>
      <c r="J123" s="23">
        <f>I123*100/I121</f>
        <v>2.3569023569023568</v>
      </c>
      <c r="K123" s="16">
        <v>12</v>
      </c>
      <c r="L123" s="23">
        <f>K123*100/K121</f>
        <v>2.1089630931458698</v>
      </c>
      <c r="M123" s="16">
        <v>23</v>
      </c>
      <c r="N123" s="23">
        <f>M123*100/M121</f>
        <v>3.8983050847457625</v>
      </c>
      <c r="O123" s="16">
        <v>11</v>
      </c>
      <c r="P123" s="23">
        <f>O123*100/O121</f>
        <v>1.7799352750809061</v>
      </c>
      <c r="R123" s="95"/>
      <c r="T123" s="95"/>
      <c r="V123" s="95"/>
      <c r="X123" s="95"/>
      <c r="Z123" s="95"/>
      <c r="AB123" s="95"/>
      <c r="AD123" s="95"/>
      <c r="AF123" s="95"/>
      <c r="AH123" s="95"/>
      <c r="AJ123" s="95"/>
      <c r="AL123" s="95"/>
      <c r="AN123" s="95"/>
      <c r="AP123" s="95"/>
    </row>
    <row r="124" spans="2:42" ht="25" customHeight="1" x14ac:dyDescent="0.3">
      <c r="B124" s="83" t="s">
        <v>7</v>
      </c>
      <c r="C124" s="7"/>
      <c r="D124" s="8"/>
      <c r="E124" s="16">
        <v>4</v>
      </c>
      <c r="F124" s="23">
        <f>E124*100/E121</f>
        <v>0.57388809182209466</v>
      </c>
      <c r="G124" s="16">
        <v>12</v>
      </c>
      <c r="H124" s="23">
        <f>G124*100/G121</f>
        <v>1.8126888217522659</v>
      </c>
      <c r="I124" s="7"/>
      <c r="J124" s="8"/>
      <c r="K124" s="7"/>
      <c r="L124" s="8"/>
      <c r="M124" s="7"/>
      <c r="N124" s="8"/>
      <c r="O124" s="7"/>
      <c r="P124" s="8"/>
      <c r="R124" s="95"/>
      <c r="T124" s="95"/>
      <c r="V124" s="95"/>
      <c r="X124" s="95"/>
      <c r="Z124" s="95"/>
      <c r="AB124" s="95"/>
      <c r="AD124" s="95"/>
      <c r="AF124" s="95"/>
      <c r="AH124" s="95"/>
      <c r="AJ124" s="95"/>
      <c r="AL124" s="95"/>
      <c r="AN124" s="95"/>
      <c r="AP124" s="95"/>
    </row>
    <row r="125" spans="2:42" ht="25" customHeight="1" x14ac:dyDescent="0.3">
      <c r="B125" s="83" t="s">
        <v>8</v>
      </c>
      <c r="C125" s="16">
        <v>308</v>
      </c>
      <c r="D125" s="23">
        <f>C125*100/C121</f>
        <v>41.231593038821956</v>
      </c>
      <c r="E125" s="16">
        <v>254</v>
      </c>
      <c r="F125" s="23">
        <f>E125*100/E121</f>
        <v>36.441893830703016</v>
      </c>
      <c r="G125" s="16">
        <v>195</v>
      </c>
      <c r="H125" s="23">
        <f>G125*100/G121</f>
        <v>29.456193353474319</v>
      </c>
      <c r="I125" s="16">
        <v>254</v>
      </c>
      <c r="J125" s="23">
        <f>I125*100/I121</f>
        <v>42.760942760942761</v>
      </c>
      <c r="K125" s="16">
        <v>247</v>
      </c>
      <c r="L125" s="23">
        <f>K125*100/K121</f>
        <v>43.409490333919159</v>
      </c>
      <c r="M125" s="16">
        <v>150</v>
      </c>
      <c r="N125" s="23">
        <f>M125*100/M121</f>
        <v>25.423728813559322</v>
      </c>
      <c r="O125" s="16">
        <v>112</v>
      </c>
      <c r="P125" s="23">
        <f>O125*100/O121</f>
        <v>18.122977346278319</v>
      </c>
      <c r="R125" s="95"/>
      <c r="T125" s="95"/>
      <c r="V125" s="95"/>
      <c r="X125" s="95"/>
      <c r="Z125" s="95"/>
      <c r="AB125" s="95"/>
      <c r="AD125" s="95"/>
      <c r="AF125" s="95"/>
      <c r="AH125" s="95"/>
      <c r="AJ125" s="95"/>
      <c r="AL125" s="95"/>
      <c r="AN125" s="95"/>
      <c r="AP125" s="95"/>
    </row>
    <row r="126" spans="2:42" ht="25" customHeight="1" x14ac:dyDescent="0.3">
      <c r="B126" s="83" t="s">
        <v>12</v>
      </c>
      <c r="C126" s="7"/>
      <c r="D126" s="7"/>
      <c r="E126" s="7"/>
      <c r="F126" s="7"/>
      <c r="G126" s="7"/>
      <c r="H126" s="7"/>
      <c r="I126" s="7"/>
      <c r="J126" s="7"/>
      <c r="K126" s="7"/>
      <c r="L126" s="7"/>
      <c r="M126" s="7"/>
      <c r="N126" s="7"/>
      <c r="O126" s="16">
        <v>108</v>
      </c>
      <c r="P126" s="23">
        <f>O126*100/O121</f>
        <v>17.475728155339805</v>
      </c>
      <c r="R126" s="95"/>
      <c r="T126" s="95"/>
      <c r="V126" s="95"/>
      <c r="X126" s="95"/>
      <c r="Z126" s="95"/>
      <c r="AB126" s="95"/>
      <c r="AD126" s="95"/>
      <c r="AF126" s="95"/>
      <c r="AH126" s="95"/>
      <c r="AJ126" s="95"/>
      <c r="AL126" s="95"/>
      <c r="AN126" s="95"/>
      <c r="AP126" s="95"/>
    </row>
    <row r="127" spans="2:42" ht="25" customHeight="1" x14ac:dyDescent="0.3">
      <c r="B127" s="83" t="s">
        <v>15</v>
      </c>
      <c r="C127" s="16">
        <v>5</v>
      </c>
      <c r="D127" s="23">
        <f>C127*100/C121</f>
        <v>0.66934404283801874</v>
      </c>
      <c r="E127" s="16">
        <v>11</v>
      </c>
      <c r="F127" s="23">
        <f>E127*100/E121</f>
        <v>1.5781922525107603</v>
      </c>
      <c r="G127" s="16">
        <v>15</v>
      </c>
      <c r="H127" s="23">
        <f>G127*100/G121</f>
        <v>2.2658610271903323</v>
      </c>
      <c r="I127" s="16">
        <v>15</v>
      </c>
      <c r="J127" s="23">
        <f>I127*100/I121</f>
        <v>2.5252525252525251</v>
      </c>
      <c r="K127" s="16">
        <v>5</v>
      </c>
      <c r="L127" s="23">
        <f>K127*100/K121</f>
        <v>0.87873462214411246</v>
      </c>
      <c r="M127" s="16">
        <v>5</v>
      </c>
      <c r="N127" s="23">
        <f>M127*100/M121</f>
        <v>0.84745762711864403</v>
      </c>
      <c r="O127" s="16">
        <v>4</v>
      </c>
      <c r="P127" s="23">
        <f>O127*100/O121</f>
        <v>0.6472491909385113</v>
      </c>
      <c r="R127" s="95"/>
      <c r="T127" s="95"/>
      <c r="V127" s="95"/>
      <c r="X127" s="95"/>
      <c r="Z127" s="95"/>
      <c r="AB127" s="95"/>
      <c r="AD127" s="95"/>
      <c r="AF127" s="95"/>
      <c r="AH127" s="95"/>
      <c r="AJ127" s="95"/>
      <c r="AL127" s="95"/>
      <c r="AN127" s="95"/>
      <c r="AP127" s="95"/>
    </row>
    <row r="128" spans="2:42" ht="25" customHeight="1" x14ac:dyDescent="0.3">
      <c r="B128" s="83" t="s">
        <v>19</v>
      </c>
      <c r="C128" s="16">
        <v>390</v>
      </c>
      <c r="D128" s="23">
        <f>C128*100/C121</f>
        <v>52.208835341365464</v>
      </c>
      <c r="E128" s="16">
        <v>376</v>
      </c>
      <c r="F128" s="23">
        <f>E128*100/E121</f>
        <v>53.945480631276901</v>
      </c>
      <c r="G128" s="16">
        <v>378</v>
      </c>
      <c r="H128" s="23">
        <f>G128*100/G121</f>
        <v>57.099697885196377</v>
      </c>
      <c r="I128" s="16">
        <v>249</v>
      </c>
      <c r="J128" s="23">
        <f>I128*100/I121</f>
        <v>41.919191919191917</v>
      </c>
      <c r="K128" s="16">
        <v>243</v>
      </c>
      <c r="L128" s="23">
        <f>K128*100/K121</f>
        <v>42.706502636203865</v>
      </c>
      <c r="M128" s="16">
        <v>360</v>
      </c>
      <c r="N128" s="23">
        <f>M128*100/M121</f>
        <v>61.016949152542374</v>
      </c>
      <c r="O128" s="16">
        <v>356</v>
      </c>
      <c r="P128" s="23">
        <f>O128*100/O121</f>
        <v>57.605177993527505</v>
      </c>
      <c r="R128" s="95"/>
      <c r="T128" s="95"/>
      <c r="V128" s="95"/>
      <c r="X128" s="95"/>
      <c r="Z128" s="95"/>
      <c r="AB128" s="95"/>
      <c r="AD128" s="95"/>
      <c r="AF128" s="95"/>
      <c r="AH128" s="95"/>
      <c r="AJ128" s="95"/>
      <c r="AL128" s="95"/>
      <c r="AN128" s="95"/>
      <c r="AP128" s="95"/>
    </row>
    <row r="129" spans="2:42" ht="25" customHeight="1" x14ac:dyDescent="0.3">
      <c r="B129" s="83" t="s">
        <v>20</v>
      </c>
      <c r="C129" s="7"/>
      <c r="D129" s="8"/>
      <c r="E129" s="16">
        <v>25</v>
      </c>
      <c r="F129" s="23">
        <f>E129*100/E121</f>
        <v>3.5868005738880919</v>
      </c>
      <c r="G129" s="16">
        <v>42</v>
      </c>
      <c r="H129" s="23">
        <f>G129*100/G121</f>
        <v>6.3444108761329305</v>
      </c>
      <c r="I129" s="16">
        <v>53</v>
      </c>
      <c r="J129" s="23">
        <f>I129*100/I121</f>
        <v>8.9225589225589221</v>
      </c>
      <c r="K129" s="16">
        <v>47</v>
      </c>
      <c r="L129" s="23">
        <f>K129*100/K121</f>
        <v>8.2601054481546576</v>
      </c>
      <c r="M129" s="16">
        <v>42</v>
      </c>
      <c r="N129" s="23">
        <f>M129*100/M121</f>
        <v>7.1186440677966099</v>
      </c>
      <c r="O129" s="16">
        <v>22</v>
      </c>
      <c r="P129" s="23">
        <f>O129*100/O121</f>
        <v>3.5598705501618122</v>
      </c>
      <c r="R129" s="95"/>
      <c r="T129" s="95"/>
      <c r="V129" s="95"/>
      <c r="X129" s="95"/>
      <c r="Z129" s="95"/>
      <c r="AB129" s="95"/>
      <c r="AD129" s="95"/>
      <c r="AF129" s="95"/>
      <c r="AH129" s="95"/>
      <c r="AJ129" s="95"/>
      <c r="AL129" s="95"/>
      <c r="AN129" s="95"/>
      <c r="AP129" s="95"/>
    </row>
    <row r="130" spans="2:42" ht="25" customHeight="1" x14ac:dyDescent="0.3">
      <c r="B130" s="83" t="s">
        <v>22</v>
      </c>
      <c r="C130" s="7"/>
      <c r="D130" s="8"/>
      <c r="E130" s="7"/>
      <c r="F130" s="8"/>
      <c r="G130" s="7"/>
      <c r="H130" s="8"/>
      <c r="I130" s="7"/>
      <c r="J130" s="8"/>
      <c r="K130" s="16">
        <v>7</v>
      </c>
      <c r="L130" s="23">
        <f>K130*100/K121</f>
        <v>1.2302284710017575</v>
      </c>
      <c r="M130" s="16">
        <v>5</v>
      </c>
      <c r="N130" s="23">
        <f>M130*100/M121</f>
        <v>0.84745762711864403</v>
      </c>
      <c r="O130" s="8"/>
      <c r="P130" s="8"/>
      <c r="R130" s="95"/>
      <c r="T130" s="95"/>
      <c r="V130" s="95"/>
      <c r="X130" s="95"/>
      <c r="Z130" s="95"/>
      <c r="AB130" s="95"/>
      <c r="AD130" s="95"/>
      <c r="AF130" s="95"/>
      <c r="AH130" s="95"/>
      <c r="AJ130" s="95"/>
      <c r="AL130" s="95"/>
      <c r="AN130" s="95"/>
      <c r="AP130" s="95"/>
    </row>
    <row r="131" spans="2:42" ht="25" customHeight="1" x14ac:dyDescent="0.3">
      <c r="B131" s="6" t="s">
        <v>24</v>
      </c>
      <c r="C131" s="16">
        <v>5</v>
      </c>
      <c r="D131" s="23">
        <f>C131*100/C121</f>
        <v>0.66934404283801874</v>
      </c>
      <c r="E131" s="7"/>
      <c r="F131" s="8"/>
      <c r="G131" s="7"/>
      <c r="H131" s="8"/>
      <c r="I131" s="7"/>
      <c r="J131" s="8"/>
      <c r="K131" s="7"/>
      <c r="L131" s="8"/>
      <c r="M131" s="7"/>
      <c r="N131" s="8"/>
      <c r="O131" s="7"/>
      <c r="P131" s="8"/>
      <c r="R131" s="95"/>
      <c r="T131" s="95"/>
      <c r="V131" s="95"/>
      <c r="X131" s="95"/>
      <c r="Z131" s="95"/>
      <c r="AB131" s="95"/>
      <c r="AD131" s="95"/>
      <c r="AF131" s="95"/>
      <c r="AH131" s="95"/>
      <c r="AJ131" s="95"/>
      <c r="AL131" s="95"/>
      <c r="AN131" s="95"/>
      <c r="AP131" s="95"/>
    </row>
    <row r="132" spans="2:42" ht="3.75" customHeight="1" x14ac:dyDescent="0.3">
      <c r="B132" s="13"/>
      <c r="C132" s="14"/>
      <c r="D132" s="14"/>
      <c r="E132" s="14"/>
      <c r="F132" s="14"/>
      <c r="G132" s="14"/>
      <c r="H132" s="14"/>
      <c r="I132" s="14"/>
      <c r="J132" s="14"/>
      <c r="K132" s="14"/>
      <c r="L132" s="14"/>
      <c r="M132" s="14"/>
      <c r="N132" s="14"/>
      <c r="O132" s="14"/>
      <c r="P132" s="14"/>
    </row>
    <row r="133" spans="2:42" ht="14.25" customHeight="1" x14ac:dyDescent="0.3">
      <c r="B133" s="6" t="s">
        <v>438</v>
      </c>
    </row>
    <row r="134" spans="2:42" ht="14.25" customHeight="1" x14ac:dyDescent="0.3"/>
    <row r="135" spans="2:42" ht="30" customHeight="1" x14ac:dyDescent="0.3">
      <c r="B135" s="115" t="s">
        <v>208</v>
      </c>
      <c r="C135" s="115"/>
      <c r="D135" s="115"/>
      <c r="E135" s="115"/>
      <c r="F135" s="115"/>
      <c r="G135" s="115"/>
      <c r="H135" s="115"/>
      <c r="I135" s="115"/>
      <c r="J135" s="115"/>
      <c r="K135" s="115"/>
      <c r="L135" s="115"/>
      <c r="M135" s="115"/>
      <c r="N135" s="115"/>
      <c r="O135" s="115"/>
      <c r="P135" s="116"/>
    </row>
    <row r="136" spans="2:42" x14ac:dyDescent="0.3">
      <c r="B136" s="74" t="s">
        <v>27</v>
      </c>
      <c r="C136" s="122">
        <v>2001</v>
      </c>
      <c r="D136" s="122"/>
      <c r="E136" s="121">
        <v>2005</v>
      </c>
      <c r="F136" s="118"/>
      <c r="G136" s="122">
        <v>2009</v>
      </c>
      <c r="H136" s="122"/>
      <c r="I136" s="121">
        <v>2013</v>
      </c>
      <c r="J136" s="118"/>
      <c r="K136" s="122">
        <v>2017</v>
      </c>
      <c r="L136" s="122"/>
      <c r="M136" s="117">
        <v>2021</v>
      </c>
      <c r="N136" s="118"/>
      <c r="O136" s="117">
        <v>2025</v>
      </c>
      <c r="P136" s="118"/>
    </row>
    <row r="137" spans="2:42" ht="15" customHeight="1" x14ac:dyDescent="0.3">
      <c r="B137" s="122" t="s">
        <v>0</v>
      </c>
      <c r="C137" s="119">
        <v>44911</v>
      </c>
      <c r="D137" s="118"/>
      <c r="E137" s="120">
        <v>44843</v>
      </c>
      <c r="F137" s="121"/>
      <c r="G137" s="119">
        <v>44845</v>
      </c>
      <c r="H137" s="118"/>
      <c r="I137" s="120">
        <v>44833</v>
      </c>
      <c r="J137" s="121"/>
      <c r="K137" s="119">
        <v>44835</v>
      </c>
      <c r="L137" s="118"/>
      <c r="M137" s="119">
        <v>44830</v>
      </c>
      <c r="N137" s="118"/>
      <c r="O137" s="119">
        <v>45942</v>
      </c>
      <c r="P137" s="118"/>
    </row>
    <row r="138" spans="2:42" x14ac:dyDescent="0.3">
      <c r="B138" s="122"/>
      <c r="C138" s="67" t="s">
        <v>4</v>
      </c>
      <c r="D138" s="74" t="s">
        <v>5</v>
      </c>
      <c r="E138" s="67" t="s">
        <v>4</v>
      </c>
      <c r="F138" s="74" t="s">
        <v>5</v>
      </c>
      <c r="G138" s="67" t="s">
        <v>4</v>
      </c>
      <c r="H138" s="74" t="s">
        <v>5</v>
      </c>
      <c r="I138" s="67" t="s">
        <v>4</v>
      </c>
      <c r="J138" s="74" t="s">
        <v>5</v>
      </c>
      <c r="K138" s="67" t="s">
        <v>4</v>
      </c>
      <c r="L138" s="74" t="s">
        <v>5</v>
      </c>
      <c r="M138" s="67" t="s">
        <v>4</v>
      </c>
      <c r="N138" s="74" t="s">
        <v>5</v>
      </c>
      <c r="O138" s="67" t="s">
        <v>4</v>
      </c>
      <c r="P138" s="74" t="s">
        <v>5</v>
      </c>
    </row>
    <row r="139" spans="2:42" ht="25" customHeight="1" x14ac:dyDescent="0.3">
      <c r="B139" s="83" t="s">
        <v>1</v>
      </c>
      <c r="C139" s="16">
        <v>619</v>
      </c>
      <c r="D139" s="28">
        <v>100</v>
      </c>
      <c r="E139" s="26">
        <v>672</v>
      </c>
      <c r="F139" s="23">
        <v>100</v>
      </c>
      <c r="G139" s="16">
        <v>754</v>
      </c>
      <c r="H139" s="23">
        <v>100</v>
      </c>
      <c r="I139" s="16">
        <v>782</v>
      </c>
      <c r="J139" s="23">
        <v>100</v>
      </c>
      <c r="K139" s="16">
        <v>764</v>
      </c>
      <c r="L139" s="23">
        <v>100</v>
      </c>
      <c r="M139" s="16">
        <v>794</v>
      </c>
      <c r="N139" s="23">
        <v>100</v>
      </c>
      <c r="O139" s="16">
        <v>827</v>
      </c>
      <c r="P139" s="23">
        <v>100</v>
      </c>
    </row>
    <row r="140" spans="2:42" ht="25" customHeight="1" x14ac:dyDescent="0.3">
      <c r="B140" s="83" t="s">
        <v>28</v>
      </c>
      <c r="C140" s="16">
        <v>431</v>
      </c>
      <c r="D140" s="23">
        <f>C140*100/C139</f>
        <v>69.628432956381261</v>
      </c>
      <c r="E140" s="16">
        <v>472</v>
      </c>
      <c r="F140" s="23">
        <f>E140*100/E139</f>
        <v>70.238095238095241</v>
      </c>
      <c r="G140" s="16">
        <v>441</v>
      </c>
      <c r="H140" s="23">
        <f>G140*100/G139</f>
        <v>58.488063660477451</v>
      </c>
      <c r="I140" s="16">
        <v>423</v>
      </c>
      <c r="J140" s="23">
        <f>I140*100/I139</f>
        <v>54.092071611253196</v>
      </c>
      <c r="K140" s="16">
        <v>451</v>
      </c>
      <c r="L140" s="23">
        <f>K140*100/K139</f>
        <v>59.031413612565444</v>
      </c>
      <c r="M140" s="16">
        <v>457</v>
      </c>
      <c r="N140" s="23">
        <f>M140*100/M139</f>
        <v>57.556675062972289</v>
      </c>
      <c r="O140" s="16">
        <v>476</v>
      </c>
      <c r="P140" s="23">
        <f>O140*100/O139</f>
        <v>57.557436517533255</v>
      </c>
      <c r="R140" s="95"/>
      <c r="T140" s="95"/>
      <c r="V140" s="95"/>
      <c r="X140" s="95"/>
      <c r="Z140" s="95"/>
      <c r="AB140" s="95"/>
      <c r="AD140" s="95"/>
      <c r="AF140" s="95"/>
      <c r="AH140" s="95"/>
      <c r="AJ140" s="95"/>
      <c r="AL140" s="95"/>
      <c r="AN140" s="95"/>
      <c r="AP140" s="95"/>
    </row>
    <row r="141" spans="2:42" ht="25" customHeight="1" x14ac:dyDescent="0.3">
      <c r="B141" s="83" t="s">
        <v>2</v>
      </c>
      <c r="C141" s="16">
        <v>6</v>
      </c>
      <c r="D141" s="23">
        <f>C141*100/C140</f>
        <v>1.3921113689095128</v>
      </c>
      <c r="E141" s="16">
        <v>4</v>
      </c>
      <c r="F141" s="23">
        <f>E141*100/E140</f>
        <v>0.84745762711864403</v>
      </c>
      <c r="G141" s="16">
        <v>10</v>
      </c>
      <c r="H141" s="23">
        <f>G141*100/G140</f>
        <v>2.2675736961451247</v>
      </c>
      <c r="I141" s="16">
        <v>2</v>
      </c>
      <c r="J141" s="23">
        <f>I141*100/I140</f>
        <v>0.4728132387706856</v>
      </c>
      <c r="K141" s="16">
        <v>4</v>
      </c>
      <c r="L141" s="23">
        <f>K141*100/K140</f>
        <v>0.88691796008869184</v>
      </c>
      <c r="M141" s="16">
        <v>3</v>
      </c>
      <c r="N141" s="23">
        <f>M141*100/M140</f>
        <v>0.65645514223194745</v>
      </c>
      <c r="O141" s="16">
        <v>3</v>
      </c>
      <c r="P141" s="23">
        <f>O141*100/O140</f>
        <v>0.63025210084033612</v>
      </c>
      <c r="R141" s="95"/>
      <c r="T141" s="95"/>
      <c r="V141" s="95"/>
      <c r="X141" s="95"/>
      <c r="Z141" s="95"/>
      <c r="AB141" s="95"/>
      <c r="AD141" s="95"/>
      <c r="AF141" s="95"/>
      <c r="AH141" s="95"/>
      <c r="AJ141" s="95"/>
      <c r="AL141" s="95"/>
      <c r="AN141" s="95"/>
      <c r="AP141" s="95"/>
    </row>
    <row r="142" spans="2:42" ht="25" customHeight="1" x14ac:dyDescent="0.3">
      <c r="B142" s="83" t="s">
        <v>3</v>
      </c>
      <c r="C142" s="16">
        <v>7</v>
      </c>
      <c r="D142" s="23">
        <f>C142*100/C140</f>
        <v>1.6241299303944317</v>
      </c>
      <c r="E142" s="16">
        <v>9</v>
      </c>
      <c r="F142" s="23">
        <f>E142*100/E140</f>
        <v>1.9067796610169492</v>
      </c>
      <c r="G142" s="16">
        <v>6</v>
      </c>
      <c r="H142" s="23">
        <f>G142*100/G140</f>
        <v>1.3605442176870748</v>
      </c>
      <c r="I142" s="16">
        <v>15</v>
      </c>
      <c r="J142" s="23">
        <f>I142*100/I140</f>
        <v>3.5460992907801416</v>
      </c>
      <c r="K142" s="16">
        <v>10</v>
      </c>
      <c r="L142" s="23">
        <f>K142*100/K140</f>
        <v>2.2172949002217295</v>
      </c>
      <c r="M142" s="16">
        <v>7</v>
      </c>
      <c r="N142" s="23">
        <f>M142*100/M140</f>
        <v>1.5317286652078774</v>
      </c>
      <c r="O142" s="16">
        <v>4</v>
      </c>
      <c r="P142" s="23">
        <f>O142*100/O140</f>
        <v>0.84033613445378152</v>
      </c>
      <c r="R142" s="95"/>
      <c r="T142" s="95"/>
      <c r="V142" s="95"/>
      <c r="X142" s="95"/>
      <c r="Z142" s="95"/>
      <c r="AB142" s="95"/>
      <c r="AD142" s="95"/>
      <c r="AF142" s="95"/>
      <c r="AH142" s="95"/>
      <c r="AJ142" s="95"/>
      <c r="AL142" s="95"/>
      <c r="AN142" s="95"/>
      <c r="AP142" s="95"/>
    </row>
    <row r="143" spans="2:42" ht="25" customHeight="1" x14ac:dyDescent="0.3">
      <c r="B143" s="83" t="s">
        <v>7</v>
      </c>
      <c r="C143" s="7"/>
      <c r="D143" s="8"/>
      <c r="E143" s="16">
        <v>2</v>
      </c>
      <c r="F143" s="23">
        <f>E143*100/E140</f>
        <v>0.42372881355932202</v>
      </c>
      <c r="G143" s="16">
        <v>7</v>
      </c>
      <c r="H143" s="23">
        <f>G143*100/G140</f>
        <v>1.5873015873015872</v>
      </c>
      <c r="I143" s="7"/>
      <c r="J143" s="8"/>
      <c r="K143" s="7"/>
      <c r="L143" s="8"/>
      <c r="M143" s="7"/>
      <c r="N143" s="8"/>
      <c r="O143" s="7"/>
      <c r="P143" s="8"/>
      <c r="R143" s="95"/>
      <c r="T143" s="95"/>
      <c r="V143" s="95"/>
      <c r="X143" s="95"/>
      <c r="Z143" s="95"/>
      <c r="AB143" s="95"/>
      <c r="AD143" s="95"/>
      <c r="AF143" s="95"/>
      <c r="AH143" s="95"/>
      <c r="AJ143" s="95"/>
      <c r="AL143" s="95"/>
      <c r="AN143" s="95"/>
      <c r="AP143" s="95"/>
    </row>
    <row r="144" spans="2:42" ht="25" customHeight="1" x14ac:dyDescent="0.3">
      <c r="B144" s="83" t="s">
        <v>8</v>
      </c>
      <c r="C144" s="16">
        <v>209</v>
      </c>
      <c r="D144" s="23">
        <f>C144*100/C140</f>
        <v>48.491879350348029</v>
      </c>
      <c r="E144" s="16">
        <v>201</v>
      </c>
      <c r="F144" s="23">
        <f>E144*100/E140</f>
        <v>42.584745762711862</v>
      </c>
      <c r="G144" s="16">
        <v>94</v>
      </c>
      <c r="H144" s="23">
        <f>G144*100/G140</f>
        <v>21.315192743764172</v>
      </c>
      <c r="I144" s="16">
        <v>86</v>
      </c>
      <c r="J144" s="23">
        <f>I144*100/I140</f>
        <v>20.33096926713948</v>
      </c>
      <c r="K144" s="16">
        <v>49</v>
      </c>
      <c r="L144" s="23">
        <f>K144*100/K140</f>
        <v>10.864745011086475</v>
      </c>
      <c r="M144" s="16">
        <v>56</v>
      </c>
      <c r="N144" s="23">
        <f>M144*100/M140</f>
        <v>12.253829321663019</v>
      </c>
      <c r="O144" s="16">
        <v>74</v>
      </c>
      <c r="P144" s="23">
        <f>O144*100/O140</f>
        <v>15.546218487394958</v>
      </c>
      <c r="R144" s="95"/>
      <c r="T144" s="95"/>
      <c r="V144" s="95"/>
      <c r="X144" s="95"/>
      <c r="Z144" s="95"/>
      <c r="AB144" s="95"/>
      <c r="AD144" s="95"/>
      <c r="AF144" s="95"/>
      <c r="AH144" s="95"/>
      <c r="AJ144" s="95"/>
      <c r="AL144" s="95"/>
      <c r="AN144" s="95"/>
      <c r="AP144" s="95"/>
    </row>
    <row r="145" spans="2:42" ht="25" customHeight="1" x14ac:dyDescent="0.3">
      <c r="B145" s="83" t="s">
        <v>12</v>
      </c>
      <c r="C145" s="8"/>
      <c r="D145" s="8"/>
      <c r="E145" s="8"/>
      <c r="F145" s="8"/>
      <c r="G145" s="8"/>
      <c r="H145" s="8"/>
      <c r="I145" s="8"/>
      <c r="J145" s="8"/>
      <c r="K145" s="8"/>
      <c r="L145" s="8"/>
      <c r="M145" s="8"/>
      <c r="N145" s="8"/>
      <c r="O145" s="16">
        <v>38</v>
      </c>
      <c r="P145" s="23">
        <f>O145*100/O140</f>
        <v>7.9831932773109244</v>
      </c>
      <c r="R145" s="95"/>
      <c r="T145" s="95"/>
      <c r="V145" s="95"/>
      <c r="X145" s="95"/>
      <c r="Z145" s="95"/>
      <c r="AB145" s="95"/>
      <c r="AD145" s="95"/>
      <c r="AF145" s="95"/>
      <c r="AH145" s="95"/>
      <c r="AJ145" s="95"/>
      <c r="AL145" s="95"/>
      <c r="AN145" s="95"/>
      <c r="AP145" s="95"/>
    </row>
    <row r="146" spans="2:42" ht="25" customHeight="1" x14ac:dyDescent="0.3">
      <c r="B146" s="83" t="s">
        <v>15</v>
      </c>
      <c r="C146" s="16">
        <v>5</v>
      </c>
      <c r="D146" s="23">
        <f>C146*100/C140</f>
        <v>1.160092807424594</v>
      </c>
      <c r="E146" s="16">
        <v>2</v>
      </c>
      <c r="F146" s="23">
        <f>E146*100/E140</f>
        <v>0.42372881355932202</v>
      </c>
      <c r="G146" s="16">
        <v>2</v>
      </c>
      <c r="H146" s="23">
        <f>G146*100/G140</f>
        <v>0.45351473922902497</v>
      </c>
      <c r="I146" s="16">
        <v>8</v>
      </c>
      <c r="J146" s="23">
        <f>I146*100/I140</f>
        <v>1.8912529550827424</v>
      </c>
      <c r="K146" s="16">
        <v>4</v>
      </c>
      <c r="L146" s="23">
        <f>K146*100/K140</f>
        <v>0.88691796008869184</v>
      </c>
      <c r="M146" s="16">
        <v>3</v>
      </c>
      <c r="N146" s="23">
        <f>M146*100/M140</f>
        <v>0.65645514223194745</v>
      </c>
      <c r="O146" s="16">
        <v>2</v>
      </c>
      <c r="P146" s="23">
        <f>O146*100/O140</f>
        <v>0.42016806722689076</v>
      </c>
      <c r="R146" s="95"/>
      <c r="T146" s="95"/>
      <c r="V146" s="95"/>
      <c r="X146" s="95"/>
      <c r="Z146" s="95"/>
      <c r="AB146" s="95"/>
      <c r="AD146" s="95"/>
      <c r="AF146" s="95"/>
      <c r="AH146" s="95"/>
      <c r="AJ146" s="95"/>
      <c r="AL146" s="95"/>
      <c r="AN146" s="95"/>
      <c r="AP146" s="95"/>
    </row>
    <row r="147" spans="2:42" ht="25" customHeight="1" x14ac:dyDescent="0.3">
      <c r="B147" s="83" t="s">
        <v>19</v>
      </c>
      <c r="C147" s="16">
        <v>195</v>
      </c>
      <c r="D147" s="23">
        <f>C147*100/C140</f>
        <v>45.243619489559165</v>
      </c>
      <c r="E147" s="16">
        <v>246</v>
      </c>
      <c r="F147" s="23">
        <f>E147*100/E140</f>
        <v>52.118644067796609</v>
      </c>
      <c r="G147" s="16">
        <v>296</v>
      </c>
      <c r="H147" s="23">
        <f>G147*100/G140</f>
        <v>67.120181405895693</v>
      </c>
      <c r="I147" s="16">
        <v>297</v>
      </c>
      <c r="J147" s="23">
        <f>I147*100/I140</f>
        <v>70.212765957446805</v>
      </c>
      <c r="K147" s="16">
        <v>349</v>
      </c>
      <c r="L147" s="23">
        <f>K147*100/K140</f>
        <v>77.383592017738366</v>
      </c>
      <c r="M147" s="16">
        <v>353</v>
      </c>
      <c r="N147" s="23">
        <f>M147*100/M140</f>
        <v>77.242888402625823</v>
      </c>
      <c r="O147" s="16">
        <v>319</v>
      </c>
      <c r="P147" s="23">
        <f>O147*100/O140</f>
        <v>67.016806722689083</v>
      </c>
      <c r="R147" s="95"/>
      <c r="T147" s="95"/>
      <c r="V147" s="95"/>
      <c r="X147" s="95"/>
      <c r="Z147" s="95"/>
      <c r="AB147" s="95"/>
      <c r="AD147" s="95"/>
      <c r="AF147" s="95"/>
      <c r="AH147" s="95"/>
      <c r="AJ147" s="95"/>
      <c r="AL147" s="95"/>
      <c r="AN147" s="95"/>
      <c r="AP147" s="95"/>
    </row>
    <row r="148" spans="2:42" ht="25" customHeight="1" x14ac:dyDescent="0.3">
      <c r="B148" s="83" t="s">
        <v>20</v>
      </c>
      <c r="C148" s="7"/>
      <c r="D148" s="8"/>
      <c r="E148" s="16">
        <v>8</v>
      </c>
      <c r="F148" s="23">
        <f>E148*100/E140</f>
        <v>1.6949152542372881</v>
      </c>
      <c r="G148" s="16">
        <v>26</v>
      </c>
      <c r="H148" s="23">
        <f>G148*100/G140</f>
        <v>5.895691609977324</v>
      </c>
      <c r="I148" s="16">
        <v>15</v>
      </c>
      <c r="J148" s="23">
        <f>I148*100/I140</f>
        <v>3.5460992907801416</v>
      </c>
      <c r="K148" s="16">
        <v>33</v>
      </c>
      <c r="L148" s="23">
        <f>K148*100/K140</f>
        <v>7.3170731707317076</v>
      </c>
      <c r="M148" s="16">
        <v>33</v>
      </c>
      <c r="N148" s="23">
        <f>M148*100/M140</f>
        <v>7.2210065645514225</v>
      </c>
      <c r="O148" s="16">
        <v>36</v>
      </c>
      <c r="P148" s="23">
        <f>O148*100/O140</f>
        <v>7.5630252100840334</v>
      </c>
      <c r="R148" s="95"/>
      <c r="T148" s="95"/>
      <c r="V148" s="95"/>
      <c r="X148" s="95"/>
      <c r="Z148" s="95"/>
      <c r="AB148" s="95"/>
      <c r="AD148" s="95"/>
      <c r="AF148" s="95"/>
      <c r="AH148" s="95"/>
      <c r="AJ148" s="95"/>
      <c r="AL148" s="95"/>
      <c r="AN148" s="95"/>
      <c r="AP148" s="95"/>
    </row>
    <row r="149" spans="2:42" ht="25" customHeight="1" x14ac:dyDescent="0.3">
      <c r="B149" s="83" t="s">
        <v>22</v>
      </c>
      <c r="C149" s="7"/>
      <c r="D149" s="8"/>
      <c r="E149" s="7"/>
      <c r="F149" s="8"/>
      <c r="G149" s="7"/>
      <c r="H149" s="8"/>
      <c r="I149" s="7"/>
      <c r="J149" s="8"/>
      <c r="K149" s="16">
        <v>2</v>
      </c>
      <c r="L149" s="23">
        <f>K149*100/K140</f>
        <v>0.44345898004434592</v>
      </c>
      <c r="M149" s="16">
        <v>2</v>
      </c>
      <c r="N149" s="23">
        <f>M149*100/M140</f>
        <v>0.43763676148796499</v>
      </c>
      <c r="O149" s="7"/>
      <c r="P149" s="7"/>
      <c r="R149" s="95"/>
      <c r="T149" s="95"/>
      <c r="V149" s="95"/>
      <c r="X149" s="95"/>
      <c r="Z149" s="95"/>
      <c r="AB149" s="95"/>
      <c r="AD149" s="95"/>
      <c r="AF149" s="95"/>
      <c r="AH149" s="95"/>
      <c r="AJ149" s="95"/>
      <c r="AL149" s="95"/>
      <c r="AN149" s="95"/>
      <c r="AP149" s="95"/>
    </row>
    <row r="150" spans="2:42" ht="25" customHeight="1" x14ac:dyDescent="0.3">
      <c r="B150" s="6" t="s">
        <v>24</v>
      </c>
      <c r="C150" s="16">
        <v>9</v>
      </c>
      <c r="D150" s="23">
        <f>C150*100/C140</f>
        <v>2.0881670533642693</v>
      </c>
      <c r="E150" s="7"/>
      <c r="F150" s="8"/>
      <c r="G150" s="7"/>
      <c r="H150" s="8"/>
      <c r="I150" s="7"/>
      <c r="J150" s="8"/>
      <c r="K150" s="7"/>
      <c r="L150" s="8"/>
      <c r="M150" s="7"/>
      <c r="N150" s="8"/>
      <c r="O150" s="7"/>
      <c r="P150" s="8"/>
      <c r="R150" s="95"/>
      <c r="T150" s="95"/>
      <c r="V150" s="95"/>
      <c r="X150" s="95"/>
      <c r="Z150" s="95"/>
      <c r="AB150" s="95"/>
      <c r="AD150" s="95"/>
      <c r="AF150" s="95"/>
      <c r="AH150" s="95"/>
      <c r="AJ150" s="95"/>
      <c r="AL150" s="95"/>
      <c r="AN150" s="95"/>
      <c r="AP150" s="95"/>
    </row>
    <row r="151" spans="2:42" ht="3.75" customHeight="1" x14ac:dyDescent="0.3">
      <c r="B151" s="13"/>
      <c r="C151" s="14"/>
      <c r="D151" s="14"/>
      <c r="E151" s="14"/>
      <c r="F151" s="14"/>
      <c r="G151" s="14"/>
      <c r="H151" s="14"/>
      <c r="I151" s="14"/>
      <c r="J151" s="14"/>
      <c r="K151" s="14"/>
      <c r="L151" s="14"/>
      <c r="M151" s="14"/>
      <c r="N151" s="14"/>
      <c r="O151" s="14"/>
      <c r="P151" s="14"/>
    </row>
    <row r="152" spans="2:42" ht="14.25" customHeight="1" x14ac:dyDescent="0.3">
      <c r="B152" s="6" t="s">
        <v>438</v>
      </c>
      <c r="C152" s="4"/>
      <c r="D152" s="5"/>
      <c r="E152" s="4"/>
      <c r="F152" s="5"/>
      <c r="G152" s="4"/>
      <c r="H152" s="5"/>
      <c r="I152" s="4"/>
      <c r="J152" s="5"/>
      <c r="K152" s="4"/>
      <c r="L152" s="5"/>
    </row>
    <row r="153" spans="2:42" ht="14.25" customHeight="1" x14ac:dyDescent="0.3"/>
  </sheetData>
  <mergeCells count="129">
    <mergeCell ref="M136:N136"/>
    <mergeCell ref="M137:N137"/>
    <mergeCell ref="B1:P1"/>
    <mergeCell ref="O137:P137"/>
    <mergeCell ref="B137:B138"/>
    <mergeCell ref="C137:D137"/>
    <mergeCell ref="E137:F137"/>
    <mergeCell ref="G137:H137"/>
    <mergeCell ref="I137:J137"/>
    <mergeCell ref="K137:L137"/>
    <mergeCell ref="O118:P118"/>
    <mergeCell ref="B135:P135"/>
    <mergeCell ref="C136:D136"/>
    <mergeCell ref="E136:F136"/>
    <mergeCell ref="G136:H136"/>
    <mergeCell ref="I136:J136"/>
    <mergeCell ref="K136:L136"/>
    <mergeCell ref="O136:P136"/>
    <mergeCell ref="B118:B119"/>
    <mergeCell ref="C118:D118"/>
    <mergeCell ref="E118:F118"/>
    <mergeCell ref="G118:H118"/>
    <mergeCell ref="I118:J118"/>
    <mergeCell ref="K118:L118"/>
    <mergeCell ref="O117:P117"/>
    <mergeCell ref="B99:B100"/>
    <mergeCell ref="C99:D99"/>
    <mergeCell ref="E99:F99"/>
    <mergeCell ref="G99:H99"/>
    <mergeCell ref="I99:J99"/>
    <mergeCell ref="K99:L99"/>
    <mergeCell ref="M99:N99"/>
    <mergeCell ref="M117:N117"/>
    <mergeCell ref="M118:N118"/>
    <mergeCell ref="O80:P80"/>
    <mergeCell ref="B97:P97"/>
    <mergeCell ref="C98:D98"/>
    <mergeCell ref="E98:F98"/>
    <mergeCell ref="G98:H98"/>
    <mergeCell ref="I98:J98"/>
    <mergeCell ref="K98:L98"/>
    <mergeCell ref="O98:P98"/>
    <mergeCell ref="B80:B81"/>
    <mergeCell ref="C80:D80"/>
    <mergeCell ref="E80:F80"/>
    <mergeCell ref="G80:H80"/>
    <mergeCell ref="I80:J80"/>
    <mergeCell ref="K80:L80"/>
    <mergeCell ref="M80:N80"/>
    <mergeCell ref="M98:N98"/>
    <mergeCell ref="O99:P99"/>
    <mergeCell ref="B116:P116"/>
    <mergeCell ref="C117:D117"/>
    <mergeCell ref="E117:F117"/>
    <mergeCell ref="G117:H117"/>
    <mergeCell ref="I117:J117"/>
    <mergeCell ref="K117:L117"/>
    <mergeCell ref="O61:P61"/>
    <mergeCell ref="B78:P78"/>
    <mergeCell ref="C79:D79"/>
    <mergeCell ref="E79:F79"/>
    <mergeCell ref="G79:H79"/>
    <mergeCell ref="I79:J79"/>
    <mergeCell ref="K79:L79"/>
    <mergeCell ref="O79:P79"/>
    <mergeCell ref="B61:B62"/>
    <mergeCell ref="C61:D61"/>
    <mergeCell ref="E61:F61"/>
    <mergeCell ref="G61:H61"/>
    <mergeCell ref="I61:J61"/>
    <mergeCell ref="K61:L61"/>
    <mergeCell ref="M61:N61"/>
    <mergeCell ref="M79:N79"/>
    <mergeCell ref="O42:P42"/>
    <mergeCell ref="B59:P59"/>
    <mergeCell ref="C60:D60"/>
    <mergeCell ref="E60:F60"/>
    <mergeCell ref="G60:H60"/>
    <mergeCell ref="I60:J60"/>
    <mergeCell ref="K60:L60"/>
    <mergeCell ref="O60:P60"/>
    <mergeCell ref="B42:B43"/>
    <mergeCell ref="C42:D42"/>
    <mergeCell ref="E42:F42"/>
    <mergeCell ref="G42:H42"/>
    <mergeCell ref="I42:J42"/>
    <mergeCell ref="K42:L42"/>
    <mergeCell ref="M42:N42"/>
    <mergeCell ref="M60:N60"/>
    <mergeCell ref="O23:P23"/>
    <mergeCell ref="B40:P40"/>
    <mergeCell ref="C41:D41"/>
    <mergeCell ref="E41:F41"/>
    <mergeCell ref="G41:H41"/>
    <mergeCell ref="I41:J41"/>
    <mergeCell ref="K41:L41"/>
    <mergeCell ref="O41:P41"/>
    <mergeCell ref="B23:B24"/>
    <mergeCell ref="C23:D23"/>
    <mergeCell ref="E23:F23"/>
    <mergeCell ref="G23:H23"/>
    <mergeCell ref="I23:J23"/>
    <mergeCell ref="K23:L23"/>
    <mergeCell ref="M23:N23"/>
    <mergeCell ref="M41:N41"/>
    <mergeCell ref="B21:P21"/>
    <mergeCell ref="C22:D22"/>
    <mergeCell ref="E22:F22"/>
    <mergeCell ref="G22:H22"/>
    <mergeCell ref="I22:J22"/>
    <mergeCell ref="K22:L22"/>
    <mergeCell ref="O22:P22"/>
    <mergeCell ref="C4:D4"/>
    <mergeCell ref="E4:F4"/>
    <mergeCell ref="G4:H4"/>
    <mergeCell ref="I4:J4"/>
    <mergeCell ref="M4:N4"/>
    <mergeCell ref="M22:N22"/>
    <mergeCell ref="G3:H3"/>
    <mergeCell ref="I3:J3"/>
    <mergeCell ref="K3:L3"/>
    <mergeCell ref="O3:P3"/>
    <mergeCell ref="B4:B5"/>
    <mergeCell ref="B2:P2"/>
    <mergeCell ref="C3:D3"/>
    <mergeCell ref="E3:F3"/>
    <mergeCell ref="K4:L4"/>
    <mergeCell ref="O4:P4"/>
    <mergeCell ref="M3:N3"/>
  </mergeCells>
  <hyperlinks>
    <hyperlink ref="R3" location="ÍNDICE!A1" display="(Voltar ao Índice)" xr:uid="{BC735A72-E1CF-4A15-BE21-7BBDE3581AA3}"/>
  </hyperlinks>
  <printOptions horizontalCentered="1"/>
  <pageMargins left="0.47244094488188981" right="0.47244094488188981" top="0.6692913385826772" bottom="0.6692913385826772" header="0" footer="0"/>
  <pageSetup paperSize="9" scale="46" fitToHeight="3"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BD1DA-6DA6-4336-A613-D9F3DE94A6E2}">
  <sheetPr>
    <pageSetUpPr fitToPage="1"/>
  </sheetPr>
  <dimension ref="B1:AP97"/>
  <sheetViews>
    <sheetView showGridLines="0" zoomScaleNormal="100" workbookViewId="0">
      <selection activeCell="B1" sqref="B1:P1"/>
    </sheetView>
  </sheetViews>
  <sheetFormatPr defaultColWidth="9.1796875" defaultRowHeight="14"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42" ht="30" customHeight="1" x14ac:dyDescent="0.3">
      <c r="B1" s="115" t="s">
        <v>343</v>
      </c>
      <c r="C1" s="115"/>
      <c r="D1" s="115"/>
      <c r="E1" s="115"/>
      <c r="F1" s="115"/>
      <c r="G1" s="115"/>
      <c r="H1" s="115"/>
      <c r="I1" s="115"/>
      <c r="J1" s="115"/>
      <c r="K1" s="115"/>
      <c r="L1" s="115"/>
      <c r="M1" s="115"/>
      <c r="N1" s="115"/>
      <c r="O1" s="115"/>
      <c r="P1" s="115"/>
    </row>
    <row r="2" spans="2:42" ht="30" customHeight="1" x14ac:dyDescent="0.3">
      <c r="B2" s="115" t="s">
        <v>420</v>
      </c>
      <c r="C2" s="115"/>
      <c r="D2" s="115"/>
      <c r="E2" s="115"/>
      <c r="F2" s="115"/>
      <c r="G2" s="115"/>
      <c r="H2" s="115"/>
      <c r="I2" s="115"/>
      <c r="J2" s="115"/>
      <c r="K2" s="115"/>
      <c r="L2" s="115"/>
      <c r="M2" s="115"/>
      <c r="N2" s="115"/>
      <c r="O2" s="115"/>
      <c r="P2" s="115"/>
    </row>
    <row r="3" spans="2:42"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42" ht="15" customHeight="1" x14ac:dyDescent="0.3">
      <c r="B4" s="134" t="s">
        <v>0</v>
      </c>
      <c r="C4" s="132">
        <v>44911</v>
      </c>
      <c r="D4" s="128"/>
      <c r="E4" s="119">
        <v>44843</v>
      </c>
      <c r="F4" s="118"/>
      <c r="G4" s="137">
        <v>44845</v>
      </c>
      <c r="H4" s="127"/>
      <c r="I4" s="135">
        <v>44833</v>
      </c>
      <c r="J4" s="128"/>
      <c r="K4" s="135">
        <v>44835</v>
      </c>
      <c r="L4" s="128"/>
      <c r="M4" s="123">
        <v>44830</v>
      </c>
      <c r="N4" s="143"/>
      <c r="O4" s="123">
        <v>45942</v>
      </c>
      <c r="P4" s="143"/>
    </row>
    <row r="5" spans="2:42" x14ac:dyDescent="0.3">
      <c r="B5" s="133"/>
      <c r="C5" s="74" t="s">
        <v>4</v>
      </c>
      <c r="D5" s="72" t="s">
        <v>5</v>
      </c>
      <c r="E5" s="72" t="s">
        <v>4</v>
      </c>
      <c r="F5" s="72" t="s">
        <v>5</v>
      </c>
      <c r="G5" s="72" t="s">
        <v>4</v>
      </c>
      <c r="H5" s="71" t="s">
        <v>5</v>
      </c>
      <c r="I5" s="68" t="s">
        <v>4</v>
      </c>
      <c r="J5" s="71" t="s">
        <v>5</v>
      </c>
      <c r="K5" s="68" t="s">
        <v>4</v>
      </c>
      <c r="L5" s="71" t="s">
        <v>5</v>
      </c>
      <c r="M5" s="75" t="s">
        <v>4</v>
      </c>
      <c r="N5" s="75" t="s">
        <v>5</v>
      </c>
      <c r="O5" s="75" t="s">
        <v>4</v>
      </c>
      <c r="P5" s="75" t="s">
        <v>5</v>
      </c>
    </row>
    <row r="6" spans="2:42" ht="25" customHeight="1" x14ac:dyDescent="0.3">
      <c r="B6" s="6" t="s">
        <v>1</v>
      </c>
      <c r="C6" s="16">
        <v>237</v>
      </c>
      <c r="D6" s="23">
        <v>100</v>
      </c>
      <c r="E6" s="22">
        <v>244</v>
      </c>
      <c r="F6" s="23">
        <v>100</v>
      </c>
      <c r="G6" s="16">
        <v>243</v>
      </c>
      <c r="H6" s="23">
        <v>100</v>
      </c>
      <c r="I6" s="22">
        <v>252</v>
      </c>
      <c r="J6" s="23">
        <v>100</v>
      </c>
      <c r="K6" s="22">
        <v>237</v>
      </c>
      <c r="L6" s="23">
        <v>100</v>
      </c>
      <c r="M6" s="22">
        <v>193</v>
      </c>
      <c r="N6" s="23">
        <v>100</v>
      </c>
      <c r="O6" s="22">
        <v>197</v>
      </c>
      <c r="P6" s="23">
        <v>100</v>
      </c>
      <c r="R6" s="95"/>
      <c r="T6" s="95"/>
      <c r="V6" s="95"/>
      <c r="X6" s="95"/>
      <c r="Z6" s="95"/>
      <c r="AB6" s="95"/>
      <c r="AD6" s="95"/>
      <c r="AF6" s="95"/>
      <c r="AH6" s="95"/>
      <c r="AJ6" s="95"/>
      <c r="AL6" s="95"/>
      <c r="AN6" s="95"/>
      <c r="AP6" s="95"/>
    </row>
    <row r="7" spans="2:42" ht="25" customHeight="1" x14ac:dyDescent="0.3">
      <c r="B7" s="87" t="s">
        <v>28</v>
      </c>
      <c r="C7" s="16">
        <v>164</v>
      </c>
      <c r="D7" s="23">
        <f>C7*100/C6</f>
        <v>69.198312236286924</v>
      </c>
      <c r="E7" s="22">
        <v>170</v>
      </c>
      <c r="F7" s="23">
        <f>E7*100/E6</f>
        <v>69.672131147540981</v>
      </c>
      <c r="G7" s="16">
        <v>154</v>
      </c>
      <c r="H7" s="23">
        <f>G7*100/G6</f>
        <v>63.374485596707821</v>
      </c>
      <c r="I7" s="22">
        <v>157</v>
      </c>
      <c r="J7" s="23">
        <f>I7*100/I6</f>
        <v>62.301587301587304</v>
      </c>
      <c r="K7" s="22">
        <v>168</v>
      </c>
      <c r="L7" s="23">
        <f>K7*100/K6</f>
        <v>70.886075949367083</v>
      </c>
      <c r="M7" s="22">
        <v>128</v>
      </c>
      <c r="N7" s="23">
        <f>M7*100/M6</f>
        <v>66.321243523316056</v>
      </c>
      <c r="O7" s="22">
        <v>136</v>
      </c>
      <c r="P7" s="23">
        <f>O7*100/O6</f>
        <v>69.035532994923855</v>
      </c>
      <c r="R7" s="95"/>
      <c r="T7" s="95"/>
      <c r="V7" s="95"/>
      <c r="X7" s="95"/>
      <c r="Z7" s="95"/>
      <c r="AB7" s="95"/>
      <c r="AD7" s="95"/>
      <c r="AF7" s="95"/>
      <c r="AH7" s="95"/>
      <c r="AJ7" s="95"/>
      <c r="AL7" s="95"/>
      <c r="AN7" s="95"/>
      <c r="AP7" s="95"/>
    </row>
    <row r="8" spans="2:42" ht="25" customHeight="1" x14ac:dyDescent="0.3">
      <c r="B8" s="87" t="s">
        <v>2</v>
      </c>
      <c r="C8" s="16">
        <v>1</v>
      </c>
      <c r="D8" s="23">
        <f>C8*100/C7</f>
        <v>0.6097560975609756</v>
      </c>
      <c r="E8" s="22">
        <v>4</v>
      </c>
      <c r="F8" s="23">
        <f>E8*100/E7</f>
        <v>2.3529411764705883</v>
      </c>
      <c r="G8" s="22">
        <v>0</v>
      </c>
      <c r="H8" s="23">
        <f>G8*100/G7</f>
        <v>0</v>
      </c>
      <c r="I8" s="22">
        <v>1</v>
      </c>
      <c r="J8" s="23">
        <f>I8*100/I7</f>
        <v>0.63694267515923564</v>
      </c>
      <c r="K8" s="22">
        <v>0</v>
      </c>
      <c r="L8" s="23">
        <f>K8*100/K7</f>
        <v>0</v>
      </c>
      <c r="M8" s="22">
        <v>0</v>
      </c>
      <c r="N8" s="23">
        <f>M8*100/M7</f>
        <v>0</v>
      </c>
      <c r="O8" s="22">
        <v>0</v>
      </c>
      <c r="P8" s="23">
        <f>O8*100/O7</f>
        <v>0</v>
      </c>
      <c r="R8" s="95"/>
      <c r="T8" s="95"/>
      <c r="V8" s="95"/>
      <c r="X8" s="95"/>
      <c r="Z8" s="95"/>
      <c r="AB8" s="95"/>
      <c r="AD8" s="95"/>
      <c r="AF8" s="95"/>
      <c r="AH8" s="95"/>
      <c r="AJ8" s="95"/>
      <c r="AL8" s="95"/>
      <c r="AN8" s="95"/>
      <c r="AP8" s="95"/>
    </row>
    <row r="9" spans="2:42" ht="25" customHeight="1" x14ac:dyDescent="0.3">
      <c r="B9" s="87" t="s">
        <v>3</v>
      </c>
      <c r="C9" s="22">
        <v>0</v>
      </c>
      <c r="D9" s="23">
        <f>C9*100/C7</f>
        <v>0</v>
      </c>
      <c r="E9" s="22">
        <v>1</v>
      </c>
      <c r="F9" s="23">
        <f>E9*100/E7</f>
        <v>0.58823529411764708</v>
      </c>
      <c r="G9" s="22">
        <v>0</v>
      </c>
      <c r="H9" s="23">
        <f>G9*100/G7</f>
        <v>0</v>
      </c>
      <c r="I9" s="22">
        <v>1</v>
      </c>
      <c r="J9" s="23">
        <f>I9*100/I7</f>
        <v>0.63694267515923564</v>
      </c>
      <c r="K9" s="22">
        <v>3</v>
      </c>
      <c r="L9" s="23">
        <f>K9*100/K7</f>
        <v>1.7857142857142858</v>
      </c>
      <c r="M9" s="22">
        <v>2</v>
      </c>
      <c r="N9" s="23">
        <f>M9*100/M7</f>
        <v>1.5625</v>
      </c>
      <c r="O9" s="22">
        <v>2</v>
      </c>
      <c r="P9" s="23">
        <f>O9*100/O7</f>
        <v>1.4705882352941178</v>
      </c>
      <c r="R9" s="95"/>
      <c r="T9" s="95"/>
      <c r="V9" s="95"/>
      <c r="X9" s="95"/>
      <c r="Z9" s="95"/>
      <c r="AB9" s="95"/>
      <c r="AD9" s="95"/>
      <c r="AF9" s="95"/>
      <c r="AH9" s="95"/>
      <c r="AJ9" s="95"/>
      <c r="AL9" s="95"/>
      <c r="AN9" s="95"/>
      <c r="AP9" s="95"/>
    </row>
    <row r="10" spans="2:42" ht="25" customHeight="1" x14ac:dyDescent="0.3">
      <c r="B10" s="87" t="s">
        <v>7</v>
      </c>
      <c r="C10" s="7"/>
      <c r="D10" s="8"/>
      <c r="E10" s="22">
        <v>0</v>
      </c>
      <c r="F10" s="23">
        <v>0</v>
      </c>
      <c r="G10" s="7"/>
      <c r="H10" s="8"/>
      <c r="I10" s="7"/>
      <c r="J10" s="8"/>
      <c r="K10" s="7"/>
      <c r="L10" s="8"/>
      <c r="M10" s="7"/>
      <c r="N10" s="8"/>
      <c r="O10" s="7"/>
      <c r="P10" s="8"/>
      <c r="R10" s="95"/>
      <c r="T10" s="95"/>
      <c r="V10" s="95"/>
      <c r="X10" s="95"/>
      <c r="Z10" s="95"/>
      <c r="AB10" s="95"/>
      <c r="AD10" s="95"/>
      <c r="AF10" s="95"/>
      <c r="AH10" s="95"/>
      <c r="AJ10" s="95"/>
      <c r="AL10" s="95"/>
      <c r="AN10" s="95"/>
      <c r="AP10" s="95"/>
    </row>
    <row r="11" spans="2:42" ht="25" customHeight="1" x14ac:dyDescent="0.3">
      <c r="B11" s="87" t="s">
        <v>8</v>
      </c>
      <c r="C11" s="7"/>
      <c r="D11" s="8"/>
      <c r="E11" s="22">
        <v>1</v>
      </c>
      <c r="F11" s="23">
        <f>E11*100/E7</f>
        <v>0.58823529411764708</v>
      </c>
      <c r="G11" s="22">
        <v>0</v>
      </c>
      <c r="H11" s="23">
        <f>G11*100/G7</f>
        <v>0</v>
      </c>
      <c r="I11" s="16">
        <v>2</v>
      </c>
      <c r="J11" s="23">
        <f>I11*100/I7</f>
        <v>1.2738853503184713</v>
      </c>
      <c r="K11" s="7"/>
      <c r="L11" s="8"/>
      <c r="M11" s="7"/>
      <c r="N11" s="8"/>
      <c r="O11" s="7"/>
      <c r="P11" s="8"/>
      <c r="R11" s="95"/>
      <c r="T11" s="95"/>
      <c r="V11" s="95"/>
      <c r="X11" s="95"/>
      <c r="Z11" s="95"/>
      <c r="AB11" s="95"/>
      <c r="AD11" s="95"/>
      <c r="AF11" s="95"/>
      <c r="AH11" s="95"/>
      <c r="AJ11" s="95"/>
      <c r="AL11" s="95"/>
      <c r="AN11" s="95"/>
      <c r="AP11" s="95"/>
    </row>
    <row r="12" spans="2:42" ht="25" customHeight="1" x14ac:dyDescent="0.3">
      <c r="B12" s="87" t="s">
        <v>10</v>
      </c>
      <c r="C12" s="7"/>
      <c r="D12" s="8"/>
      <c r="E12" s="8"/>
      <c r="F12" s="8"/>
      <c r="G12" s="8"/>
      <c r="H12" s="8"/>
      <c r="I12" s="8"/>
      <c r="J12" s="8"/>
      <c r="K12" s="7"/>
      <c r="L12" s="8"/>
      <c r="M12" s="7"/>
      <c r="N12" s="8"/>
      <c r="O12" s="25">
        <v>1</v>
      </c>
      <c r="P12" s="24">
        <f>O12*100/O7</f>
        <v>0.73529411764705888</v>
      </c>
      <c r="R12" s="95"/>
      <c r="T12" s="95"/>
      <c r="V12" s="95"/>
      <c r="X12" s="95"/>
      <c r="Z12" s="95"/>
      <c r="AB12" s="95"/>
      <c r="AD12" s="95"/>
      <c r="AF12" s="95"/>
      <c r="AH12" s="95"/>
      <c r="AJ12" s="95"/>
      <c r="AL12" s="95"/>
      <c r="AN12" s="95"/>
      <c r="AP12" s="95"/>
    </row>
    <row r="13" spans="2:42" ht="25" customHeight="1" x14ac:dyDescent="0.3">
      <c r="B13" s="87" t="s">
        <v>12</v>
      </c>
      <c r="C13" s="7"/>
      <c r="D13" s="8"/>
      <c r="E13" s="8"/>
      <c r="F13" s="8"/>
      <c r="G13" s="8"/>
      <c r="H13" s="8"/>
      <c r="I13" s="8"/>
      <c r="J13" s="8"/>
      <c r="K13" s="7"/>
      <c r="L13" s="8"/>
      <c r="M13" s="7"/>
      <c r="N13" s="8"/>
      <c r="O13" s="25">
        <v>2</v>
      </c>
      <c r="P13" s="24">
        <f>O13*100/O7</f>
        <v>1.4705882352941178</v>
      </c>
      <c r="R13" s="95"/>
      <c r="T13" s="95"/>
      <c r="V13" s="95"/>
      <c r="X13" s="95"/>
      <c r="Z13" s="95"/>
      <c r="AB13" s="95"/>
      <c r="AD13" s="95"/>
      <c r="AF13" s="95"/>
      <c r="AH13" s="95"/>
      <c r="AJ13" s="95"/>
      <c r="AL13" s="95"/>
      <c r="AN13" s="95"/>
      <c r="AP13" s="95"/>
    </row>
    <row r="14" spans="2:42" ht="25" customHeight="1" x14ac:dyDescent="0.3">
      <c r="B14" s="87" t="s">
        <v>54</v>
      </c>
      <c r="C14" s="7"/>
      <c r="D14" s="8"/>
      <c r="E14" s="7"/>
      <c r="F14" s="8"/>
      <c r="G14" s="7"/>
      <c r="H14" s="8"/>
      <c r="I14" s="7"/>
      <c r="J14" s="8"/>
      <c r="K14" s="63">
        <v>10</v>
      </c>
      <c r="L14" s="23">
        <f>K14*100/K7</f>
        <v>5.9523809523809526</v>
      </c>
      <c r="M14" s="7"/>
      <c r="N14" s="8"/>
      <c r="O14" s="7"/>
      <c r="P14" s="8"/>
      <c r="R14" s="95"/>
      <c r="T14" s="95"/>
      <c r="V14" s="95"/>
      <c r="X14" s="95"/>
      <c r="Z14" s="95"/>
      <c r="AB14" s="95"/>
      <c r="AD14" s="95"/>
      <c r="AF14" s="95"/>
      <c r="AH14" s="95"/>
      <c r="AJ14" s="95"/>
      <c r="AL14" s="95"/>
      <c r="AN14" s="95"/>
      <c r="AP14" s="95"/>
    </row>
    <row r="15" spans="2:42" ht="25" customHeight="1" x14ac:dyDescent="0.3">
      <c r="B15" s="87" t="s">
        <v>13</v>
      </c>
      <c r="C15" s="7"/>
      <c r="D15" s="8"/>
      <c r="E15" s="7"/>
      <c r="F15" s="8"/>
      <c r="G15" s="7"/>
      <c r="H15" s="8"/>
      <c r="I15" s="7"/>
      <c r="J15" s="8"/>
      <c r="K15" s="63">
        <v>1</v>
      </c>
      <c r="L15" s="23">
        <f>K15*100/K7</f>
        <v>0.59523809523809523</v>
      </c>
      <c r="M15" s="7"/>
      <c r="N15" s="8"/>
      <c r="O15" s="7"/>
      <c r="P15" s="8"/>
      <c r="R15" s="95"/>
      <c r="T15" s="95"/>
      <c r="V15" s="95"/>
      <c r="X15" s="95"/>
      <c r="Z15" s="95"/>
      <c r="AB15" s="95"/>
      <c r="AD15" s="95"/>
      <c r="AF15" s="95"/>
      <c r="AH15" s="95"/>
      <c r="AJ15" s="95"/>
      <c r="AL15" s="95"/>
      <c r="AN15" s="95"/>
      <c r="AP15" s="95"/>
    </row>
    <row r="16" spans="2:42" ht="25" customHeight="1" x14ac:dyDescent="0.3">
      <c r="B16" s="87" t="s">
        <v>15</v>
      </c>
      <c r="C16" s="16">
        <v>8</v>
      </c>
      <c r="D16" s="23">
        <f>C16*100/C7</f>
        <v>4.8780487804878048</v>
      </c>
      <c r="E16" s="22">
        <v>0</v>
      </c>
      <c r="F16" s="23">
        <f>E16*100/E7</f>
        <v>0</v>
      </c>
      <c r="G16" s="22">
        <v>0</v>
      </c>
      <c r="H16" s="23">
        <f>G16*100/G7</f>
        <v>0</v>
      </c>
      <c r="I16" s="16">
        <v>2</v>
      </c>
      <c r="J16" s="23">
        <f>I16*100/I7</f>
        <v>1.2738853503184713</v>
      </c>
      <c r="K16" s="22">
        <v>0</v>
      </c>
      <c r="L16" s="23">
        <v>0</v>
      </c>
      <c r="M16" s="25">
        <v>1</v>
      </c>
      <c r="N16" s="24">
        <f>M16*100/M7</f>
        <v>0.78125</v>
      </c>
      <c r="O16" s="25">
        <v>1</v>
      </c>
      <c r="P16" s="24">
        <f>O16*100/O7</f>
        <v>0.73529411764705888</v>
      </c>
      <c r="R16" s="95"/>
      <c r="T16" s="95"/>
      <c r="V16" s="95"/>
      <c r="X16" s="95"/>
      <c r="Z16" s="95"/>
      <c r="AB16" s="95"/>
      <c r="AD16" s="95"/>
      <c r="AF16" s="95"/>
      <c r="AH16" s="95"/>
      <c r="AJ16" s="95"/>
      <c r="AL16" s="95"/>
      <c r="AN16" s="95"/>
      <c r="AP16" s="95"/>
    </row>
    <row r="17" spans="2:42" ht="25" customHeight="1" x14ac:dyDescent="0.3">
      <c r="B17" s="87" t="s">
        <v>19</v>
      </c>
      <c r="C17" s="16">
        <v>92</v>
      </c>
      <c r="D17" s="23">
        <f>C17*100/C7</f>
        <v>56.097560975609753</v>
      </c>
      <c r="E17" s="22">
        <v>80</v>
      </c>
      <c r="F17" s="23">
        <f>E17*100/E7</f>
        <v>47.058823529411768</v>
      </c>
      <c r="G17" s="22">
        <v>79</v>
      </c>
      <c r="H17" s="23">
        <f>G17*100/G7</f>
        <v>51.298701298701296</v>
      </c>
      <c r="I17" s="22">
        <v>78</v>
      </c>
      <c r="J17" s="23">
        <f>I17*100/I7</f>
        <v>49.681528662420384</v>
      </c>
      <c r="K17" s="22">
        <v>45</v>
      </c>
      <c r="L17" s="23">
        <f>K17*100/K7</f>
        <v>26.785714285714285</v>
      </c>
      <c r="M17" s="7"/>
      <c r="N17" s="8"/>
      <c r="O17" s="7"/>
      <c r="P17" s="8"/>
      <c r="R17" s="95"/>
      <c r="T17" s="95"/>
      <c r="V17" s="95"/>
      <c r="X17" s="95"/>
      <c r="Z17" s="95"/>
      <c r="AB17" s="95"/>
      <c r="AD17" s="95"/>
      <c r="AF17" s="95"/>
      <c r="AH17" s="95"/>
      <c r="AJ17" s="95"/>
      <c r="AL17" s="95"/>
      <c r="AN17" s="95"/>
      <c r="AP17" s="95"/>
    </row>
    <row r="18" spans="2:42" ht="25" customHeight="1" x14ac:dyDescent="0.3">
      <c r="B18" s="87" t="s">
        <v>55</v>
      </c>
      <c r="C18" s="7"/>
      <c r="D18" s="8"/>
      <c r="E18" s="7"/>
      <c r="F18" s="8"/>
      <c r="G18" s="7"/>
      <c r="H18" s="8"/>
      <c r="I18" s="7"/>
      <c r="J18" s="8"/>
      <c r="K18" s="7"/>
      <c r="L18" s="8"/>
      <c r="M18" s="22">
        <v>42</v>
      </c>
      <c r="N18" s="24">
        <f>M18*100/M7</f>
        <v>32.8125</v>
      </c>
      <c r="O18" s="22">
        <v>33</v>
      </c>
      <c r="P18" s="24">
        <f>O18*100/O7</f>
        <v>24.264705882352942</v>
      </c>
      <c r="R18" s="95"/>
      <c r="T18" s="95"/>
      <c r="V18" s="95"/>
      <c r="X18" s="95"/>
      <c r="Z18" s="95"/>
      <c r="AB18" s="95"/>
      <c r="AD18" s="95"/>
      <c r="AF18" s="95"/>
      <c r="AH18" s="95"/>
      <c r="AJ18" s="95"/>
      <c r="AL18" s="95"/>
      <c r="AN18" s="95"/>
      <c r="AP18" s="95"/>
    </row>
    <row r="19" spans="2:42" ht="25" customHeight="1" x14ac:dyDescent="0.3">
      <c r="B19" s="87" t="s">
        <v>20</v>
      </c>
      <c r="C19" s="7"/>
      <c r="D19" s="8"/>
      <c r="E19" s="22">
        <v>84</v>
      </c>
      <c r="F19" s="23">
        <f>E19*100/E7</f>
        <v>49.411764705882355</v>
      </c>
      <c r="G19" s="16">
        <v>75</v>
      </c>
      <c r="H19" s="23">
        <f>G19*100/G7</f>
        <v>48.701298701298704</v>
      </c>
      <c r="I19" s="22">
        <v>73</v>
      </c>
      <c r="J19" s="23">
        <f>I19*100/I7</f>
        <v>46.496815286624205</v>
      </c>
      <c r="K19" s="22">
        <v>109</v>
      </c>
      <c r="L19" s="23">
        <f>K19*100/K7</f>
        <v>64.88095238095238</v>
      </c>
      <c r="M19" s="22">
        <v>83</v>
      </c>
      <c r="N19" s="23">
        <f>M19*100/M7</f>
        <v>64.84375</v>
      </c>
      <c r="O19" s="22">
        <v>97</v>
      </c>
      <c r="P19" s="23">
        <f>O19*100/O7</f>
        <v>71.32352941176471</v>
      </c>
      <c r="R19" s="95"/>
      <c r="T19" s="95"/>
      <c r="V19" s="95"/>
      <c r="X19" s="95"/>
      <c r="Z19" s="95"/>
      <c r="AB19" s="95"/>
      <c r="AD19" s="95"/>
      <c r="AF19" s="95"/>
      <c r="AH19" s="95"/>
      <c r="AJ19" s="95"/>
      <c r="AL19" s="95"/>
      <c r="AN19" s="95"/>
      <c r="AP19" s="95"/>
    </row>
    <row r="20" spans="2:42" ht="25" customHeight="1" x14ac:dyDescent="0.3">
      <c r="B20" s="6" t="s">
        <v>52</v>
      </c>
      <c r="C20" s="16">
        <v>63</v>
      </c>
      <c r="D20" s="23">
        <f>C20*100/C7</f>
        <v>38.414634146341463</v>
      </c>
      <c r="E20" s="7"/>
      <c r="F20" s="8"/>
      <c r="G20" s="7"/>
      <c r="H20" s="8"/>
      <c r="I20" s="7"/>
      <c r="J20" s="8"/>
      <c r="K20" s="7"/>
      <c r="L20" s="8"/>
      <c r="M20" s="7"/>
      <c r="N20" s="8"/>
      <c r="O20" s="7"/>
      <c r="P20" s="8"/>
      <c r="R20" s="95"/>
      <c r="T20" s="95"/>
      <c r="V20" s="95"/>
      <c r="X20" s="95"/>
      <c r="Z20" s="95"/>
      <c r="AB20" s="95"/>
      <c r="AD20" s="95"/>
      <c r="AF20" s="95"/>
      <c r="AH20" s="95"/>
      <c r="AJ20" s="95"/>
      <c r="AL20" s="95"/>
      <c r="AN20" s="95"/>
      <c r="AP20" s="95"/>
    </row>
    <row r="21" spans="2:42" ht="25" customHeight="1" x14ac:dyDescent="0.3">
      <c r="B21" s="6" t="s">
        <v>22</v>
      </c>
      <c r="C21" s="7"/>
      <c r="D21" s="8"/>
      <c r="E21" s="7"/>
      <c r="F21" s="8"/>
      <c r="G21" s="7"/>
      <c r="H21" s="8"/>
      <c r="I21" s="7"/>
      <c r="J21" s="8"/>
      <c r="K21" s="63">
        <v>0</v>
      </c>
      <c r="L21" s="24">
        <v>0</v>
      </c>
      <c r="M21" s="7"/>
      <c r="N21" s="8"/>
      <c r="O21" s="7"/>
      <c r="P21" s="8"/>
      <c r="R21" s="95"/>
      <c r="T21" s="95"/>
      <c r="V21" s="95"/>
      <c r="X21" s="95"/>
      <c r="Z21" s="95"/>
      <c r="AB21" s="95"/>
      <c r="AD21" s="95"/>
      <c r="AF21" s="95"/>
      <c r="AH21" s="95"/>
      <c r="AJ21" s="95"/>
      <c r="AL21" s="95"/>
      <c r="AN21" s="95"/>
      <c r="AP21" s="95"/>
    </row>
    <row r="22" spans="2:42" ht="25" customHeight="1" x14ac:dyDescent="0.3">
      <c r="B22" s="6" t="s">
        <v>24</v>
      </c>
      <c r="C22" s="46">
        <v>0</v>
      </c>
      <c r="D22" s="32">
        <v>0</v>
      </c>
      <c r="E22" s="7"/>
      <c r="F22" s="8"/>
      <c r="G22" s="7"/>
      <c r="H22" s="8"/>
      <c r="I22" s="7"/>
      <c r="J22" s="8"/>
      <c r="K22" s="7"/>
      <c r="L22" s="8"/>
      <c r="M22" s="7"/>
      <c r="N22" s="8"/>
      <c r="O22" s="7"/>
      <c r="P22" s="8"/>
      <c r="R22" s="95"/>
      <c r="T22" s="95"/>
      <c r="V22" s="95"/>
      <c r="X22" s="95"/>
      <c r="Z22" s="95"/>
      <c r="AB22" s="95"/>
      <c r="AD22" s="95"/>
      <c r="AF22" s="95"/>
      <c r="AH22" s="95"/>
      <c r="AJ22" s="95"/>
      <c r="AL22" s="95"/>
      <c r="AN22" s="95"/>
      <c r="AP22" s="95"/>
    </row>
    <row r="23" spans="2:42" ht="3.75" customHeight="1" x14ac:dyDescent="0.3">
      <c r="B23" s="13"/>
      <c r="C23" s="14"/>
      <c r="D23" s="14"/>
      <c r="E23" s="14"/>
      <c r="F23" s="14"/>
      <c r="G23" s="14"/>
      <c r="H23" s="14"/>
      <c r="I23" s="14"/>
      <c r="J23" s="14"/>
      <c r="K23" s="14"/>
      <c r="L23" s="14"/>
      <c r="M23" s="14"/>
      <c r="N23" s="14"/>
      <c r="O23" s="14"/>
      <c r="P23" s="14"/>
    </row>
    <row r="24" spans="2:42" ht="14.25" customHeight="1" x14ac:dyDescent="0.3">
      <c r="B24" s="6" t="s">
        <v>438</v>
      </c>
    </row>
    <row r="25" spans="2:42" ht="14.25" customHeight="1" x14ac:dyDescent="0.3"/>
    <row r="26" spans="2:42" ht="30" customHeight="1" x14ac:dyDescent="0.3">
      <c r="B26" s="115" t="s">
        <v>246</v>
      </c>
      <c r="C26" s="115"/>
      <c r="D26" s="115"/>
      <c r="E26" s="115"/>
      <c r="F26" s="115"/>
      <c r="G26" s="115"/>
      <c r="H26" s="115"/>
      <c r="I26" s="115"/>
      <c r="J26" s="115"/>
      <c r="K26" s="115"/>
      <c r="L26" s="115"/>
      <c r="M26" s="115"/>
      <c r="N26" s="115"/>
      <c r="O26" s="115"/>
      <c r="P26" s="115"/>
    </row>
    <row r="27" spans="2:42" x14ac:dyDescent="0.3">
      <c r="B27" s="15" t="s">
        <v>27</v>
      </c>
      <c r="C27" s="125">
        <v>2001</v>
      </c>
      <c r="D27" s="126"/>
      <c r="E27" s="129">
        <v>2005</v>
      </c>
      <c r="F27" s="130"/>
      <c r="G27" s="125">
        <v>2009</v>
      </c>
      <c r="H27" s="126"/>
      <c r="I27" s="129">
        <v>2013</v>
      </c>
      <c r="J27" s="126"/>
      <c r="K27" s="129">
        <v>2017</v>
      </c>
      <c r="L27" s="126"/>
      <c r="M27" s="129">
        <v>2021</v>
      </c>
      <c r="N27" s="126"/>
      <c r="O27" s="129">
        <v>2025</v>
      </c>
      <c r="P27" s="126"/>
    </row>
    <row r="28" spans="2:42" x14ac:dyDescent="0.3">
      <c r="B28" s="134" t="s">
        <v>0</v>
      </c>
      <c r="C28" s="132">
        <v>44911</v>
      </c>
      <c r="D28" s="128"/>
      <c r="E28" s="119">
        <v>44843</v>
      </c>
      <c r="F28" s="118"/>
      <c r="G28" s="137">
        <v>44845</v>
      </c>
      <c r="H28" s="127"/>
      <c r="I28" s="135">
        <v>44833</v>
      </c>
      <c r="J28" s="128"/>
      <c r="K28" s="135">
        <v>44835</v>
      </c>
      <c r="L28" s="128"/>
      <c r="M28" s="135">
        <v>44830</v>
      </c>
      <c r="N28" s="128"/>
      <c r="O28" s="135">
        <v>45942</v>
      </c>
      <c r="P28" s="128"/>
    </row>
    <row r="29" spans="2:42" x14ac:dyDescent="0.3">
      <c r="B29" s="133"/>
      <c r="C29" s="71" t="s">
        <v>4</v>
      </c>
      <c r="D29" s="72" t="s">
        <v>5</v>
      </c>
      <c r="E29" s="72" t="s">
        <v>4</v>
      </c>
      <c r="F29" s="72" t="s">
        <v>5</v>
      </c>
      <c r="G29" s="72" t="s">
        <v>4</v>
      </c>
      <c r="H29" s="71" t="s">
        <v>5</v>
      </c>
      <c r="I29" s="71" t="s">
        <v>4</v>
      </c>
      <c r="J29" s="71" t="s">
        <v>5</v>
      </c>
      <c r="K29" s="68" t="s">
        <v>4</v>
      </c>
      <c r="L29" s="71" t="s">
        <v>5</v>
      </c>
      <c r="M29" s="68" t="s">
        <v>4</v>
      </c>
      <c r="N29" s="71" t="s">
        <v>5</v>
      </c>
      <c r="O29" s="68" t="s">
        <v>4</v>
      </c>
      <c r="P29" s="71" t="s">
        <v>5</v>
      </c>
    </row>
    <row r="30" spans="2:42" ht="24.75" customHeight="1" x14ac:dyDescent="0.3">
      <c r="B30" s="6" t="s">
        <v>1</v>
      </c>
      <c r="C30" s="16">
        <v>1817</v>
      </c>
      <c r="D30" s="23">
        <v>100</v>
      </c>
      <c r="E30" s="16">
        <v>1830</v>
      </c>
      <c r="F30" s="23">
        <v>100</v>
      </c>
      <c r="G30" s="16">
        <v>2022</v>
      </c>
      <c r="H30" s="23">
        <v>100</v>
      </c>
      <c r="I30" s="16">
        <v>2036</v>
      </c>
      <c r="J30" s="23">
        <v>100</v>
      </c>
      <c r="K30" s="16">
        <v>1876</v>
      </c>
      <c r="L30" s="23">
        <v>100</v>
      </c>
      <c r="M30" s="16">
        <v>1827</v>
      </c>
      <c r="N30" s="23">
        <v>100</v>
      </c>
      <c r="O30" s="16">
        <v>1842</v>
      </c>
      <c r="P30" s="23">
        <v>100</v>
      </c>
      <c r="R30" s="95"/>
      <c r="T30" s="95"/>
      <c r="V30" s="95"/>
      <c r="X30" s="95"/>
      <c r="Z30" s="95"/>
      <c r="AB30" s="95"/>
      <c r="AD30" s="95"/>
      <c r="AF30" s="95"/>
      <c r="AH30" s="95"/>
      <c r="AJ30" s="95"/>
      <c r="AL30" s="95"/>
      <c r="AN30" s="95"/>
      <c r="AP30" s="95"/>
    </row>
    <row r="31" spans="2:42" ht="25.5" customHeight="1" x14ac:dyDescent="0.3">
      <c r="B31" s="87" t="s">
        <v>28</v>
      </c>
      <c r="C31" s="16">
        <v>1320</v>
      </c>
      <c r="D31" s="23">
        <f>C31*100/C30</f>
        <v>72.647220693450748</v>
      </c>
      <c r="E31" s="16">
        <v>1333</v>
      </c>
      <c r="F31" s="23">
        <f>E31*100/E30</f>
        <v>72.841530054644807</v>
      </c>
      <c r="G31" s="16">
        <v>1340</v>
      </c>
      <c r="H31" s="23">
        <f>G31*100/G30</f>
        <v>66.271018793273981</v>
      </c>
      <c r="I31" s="16">
        <v>1268</v>
      </c>
      <c r="J31" s="23">
        <f>I31*100/I30</f>
        <v>62.278978388998034</v>
      </c>
      <c r="K31" s="16">
        <v>1297</v>
      </c>
      <c r="L31" s="23">
        <f>K31*100/K30</f>
        <v>69.136460554370998</v>
      </c>
      <c r="M31" s="16">
        <v>1249</v>
      </c>
      <c r="N31" s="23">
        <f>M31*100/M30</f>
        <v>68.363437328954575</v>
      </c>
      <c r="O31" s="16">
        <v>1321</v>
      </c>
      <c r="P31" s="23">
        <f>O31*100/O30</f>
        <v>71.715526601520082</v>
      </c>
      <c r="R31" s="95"/>
      <c r="T31" s="95"/>
      <c r="V31" s="95"/>
      <c r="X31" s="95"/>
      <c r="Z31" s="95"/>
      <c r="AB31" s="95"/>
      <c r="AD31" s="95"/>
      <c r="AF31" s="95"/>
      <c r="AH31" s="95"/>
      <c r="AJ31" s="95"/>
      <c r="AL31" s="95"/>
      <c r="AN31" s="95"/>
      <c r="AP31" s="95"/>
    </row>
    <row r="32" spans="2:42" ht="24.75" customHeight="1" x14ac:dyDescent="0.3">
      <c r="B32" s="87" t="s">
        <v>2</v>
      </c>
      <c r="C32" s="16">
        <v>30</v>
      </c>
      <c r="D32" s="23">
        <f>C32*100/C31</f>
        <v>2.2727272727272729</v>
      </c>
      <c r="E32" s="16">
        <v>11</v>
      </c>
      <c r="F32" s="23">
        <f>E32*100/E31</f>
        <v>0.82520630157539387</v>
      </c>
      <c r="G32" s="16">
        <v>15</v>
      </c>
      <c r="H32" s="23">
        <f>G32*100/G31</f>
        <v>1.1194029850746268</v>
      </c>
      <c r="I32" s="16">
        <v>10</v>
      </c>
      <c r="J32" s="23">
        <f>I32*100/I31</f>
        <v>0.78864353312302837</v>
      </c>
      <c r="K32" s="16">
        <v>6</v>
      </c>
      <c r="L32" s="23">
        <f>K32*100/K31</f>
        <v>0.4626060138781804</v>
      </c>
      <c r="M32" s="16">
        <v>17</v>
      </c>
      <c r="N32" s="23">
        <f>M32*100/M31</f>
        <v>1.3610888710968776</v>
      </c>
      <c r="O32" s="16">
        <v>4</v>
      </c>
      <c r="P32" s="23">
        <f>O32*100/O31</f>
        <v>0.30280090840272522</v>
      </c>
      <c r="R32" s="95"/>
      <c r="T32" s="95"/>
      <c r="V32" s="95"/>
      <c r="X32" s="95"/>
      <c r="Z32" s="95"/>
      <c r="AB32" s="95"/>
      <c r="AD32" s="95"/>
      <c r="AF32" s="95"/>
      <c r="AH32" s="95"/>
      <c r="AJ32" s="95"/>
      <c r="AL32" s="95"/>
      <c r="AN32" s="95"/>
      <c r="AP32" s="95"/>
    </row>
    <row r="33" spans="2:42" ht="24.75" customHeight="1" x14ac:dyDescent="0.3">
      <c r="B33" s="87" t="s">
        <v>3</v>
      </c>
      <c r="C33" s="16">
        <v>19</v>
      </c>
      <c r="D33" s="23">
        <f>C33*100/C31</f>
        <v>1.4393939393939394</v>
      </c>
      <c r="E33" s="16">
        <v>15</v>
      </c>
      <c r="F33" s="23">
        <f>E33*100/E31</f>
        <v>1.1252813203300824</v>
      </c>
      <c r="G33" s="16">
        <v>16</v>
      </c>
      <c r="H33" s="23">
        <f>G33*100/G31</f>
        <v>1.1940298507462686</v>
      </c>
      <c r="I33" s="16">
        <v>21</v>
      </c>
      <c r="J33" s="23">
        <f>I33*100/I31</f>
        <v>1.6561514195583595</v>
      </c>
      <c r="K33" s="16">
        <v>17</v>
      </c>
      <c r="L33" s="23">
        <f>K33*100/K31</f>
        <v>1.3107170393215113</v>
      </c>
      <c r="M33" s="16">
        <v>20</v>
      </c>
      <c r="N33" s="23">
        <f>M33*100/M31</f>
        <v>1.6012810248198559</v>
      </c>
      <c r="O33" s="16">
        <v>19</v>
      </c>
      <c r="P33" s="23">
        <f>O33*100/O31</f>
        <v>1.4383043149129446</v>
      </c>
      <c r="R33" s="95"/>
      <c r="T33" s="95"/>
      <c r="V33" s="95"/>
      <c r="X33" s="95"/>
      <c r="Z33" s="95"/>
      <c r="AB33" s="95"/>
      <c r="AD33" s="95"/>
      <c r="AF33" s="95"/>
      <c r="AH33" s="95"/>
      <c r="AJ33" s="95"/>
      <c r="AL33" s="95"/>
      <c r="AN33" s="95"/>
      <c r="AP33" s="95"/>
    </row>
    <row r="34" spans="2:42" ht="24.75" customHeight="1" x14ac:dyDescent="0.3">
      <c r="B34" s="87" t="s">
        <v>7</v>
      </c>
      <c r="C34" s="7"/>
      <c r="D34" s="8"/>
      <c r="E34" s="16">
        <v>1</v>
      </c>
      <c r="F34" s="23">
        <f>E34*100/E31</f>
        <v>7.5018754688672168E-2</v>
      </c>
      <c r="G34" s="7"/>
      <c r="H34" s="7"/>
      <c r="I34" s="7"/>
      <c r="J34" s="7"/>
      <c r="K34" s="7"/>
      <c r="L34" s="7"/>
      <c r="M34" s="7"/>
      <c r="N34" s="8"/>
      <c r="O34" s="7"/>
      <c r="P34" s="8"/>
      <c r="R34" s="95"/>
      <c r="T34" s="95"/>
      <c r="V34" s="95"/>
      <c r="X34" s="95"/>
      <c r="Z34" s="95"/>
      <c r="AB34" s="95"/>
      <c r="AD34" s="95"/>
      <c r="AF34" s="95"/>
      <c r="AH34" s="95"/>
      <c r="AJ34" s="95"/>
      <c r="AL34" s="95"/>
      <c r="AN34" s="95"/>
      <c r="AP34" s="95"/>
    </row>
    <row r="35" spans="2:42" ht="24.75" customHeight="1" x14ac:dyDescent="0.3">
      <c r="B35" s="87" t="s">
        <v>8</v>
      </c>
      <c r="C35" s="8"/>
      <c r="D35" s="8"/>
      <c r="E35" s="16">
        <v>26</v>
      </c>
      <c r="F35" s="23">
        <f>E35*100/E31</f>
        <v>1.9504876219054763</v>
      </c>
      <c r="G35" s="16">
        <v>24</v>
      </c>
      <c r="H35" s="23">
        <f>G35*100/G31</f>
        <v>1.791044776119403</v>
      </c>
      <c r="I35" s="16">
        <v>18</v>
      </c>
      <c r="J35" s="23">
        <f>I35*100/I31</f>
        <v>1.4195583596214512</v>
      </c>
      <c r="K35" s="7"/>
      <c r="L35" s="7"/>
      <c r="M35" s="7"/>
      <c r="N35" s="8"/>
      <c r="O35" s="7"/>
      <c r="P35" s="8"/>
      <c r="R35" s="95"/>
      <c r="T35" s="95"/>
      <c r="V35" s="95"/>
      <c r="X35" s="95"/>
      <c r="Z35" s="95"/>
      <c r="AB35" s="95"/>
      <c r="AD35" s="95"/>
      <c r="AF35" s="95"/>
      <c r="AH35" s="95"/>
      <c r="AJ35" s="95"/>
      <c r="AL35" s="95"/>
      <c r="AN35" s="95"/>
      <c r="AP35" s="95"/>
    </row>
    <row r="36" spans="2:42" ht="24.75" customHeight="1" x14ac:dyDescent="0.3">
      <c r="B36" s="87" t="s">
        <v>10</v>
      </c>
      <c r="C36" s="8"/>
      <c r="D36" s="8"/>
      <c r="E36" s="8"/>
      <c r="F36" s="8"/>
      <c r="G36" s="8"/>
      <c r="H36" s="8"/>
      <c r="I36" s="8"/>
      <c r="J36" s="8"/>
      <c r="K36" s="7"/>
      <c r="L36" s="7"/>
      <c r="M36" s="7"/>
      <c r="N36" s="8"/>
      <c r="O36" s="16">
        <v>9</v>
      </c>
      <c r="P36" s="23">
        <f>O36*100/O31</f>
        <v>0.68130204390613169</v>
      </c>
      <c r="R36" s="95"/>
      <c r="T36" s="95"/>
      <c r="V36" s="95"/>
      <c r="X36" s="95"/>
      <c r="Z36" s="95"/>
      <c r="AB36" s="95"/>
      <c r="AD36" s="95"/>
      <c r="AF36" s="95"/>
      <c r="AH36" s="95"/>
      <c r="AJ36" s="95"/>
      <c r="AL36" s="95"/>
      <c r="AN36" s="95"/>
      <c r="AP36" s="95"/>
    </row>
    <row r="37" spans="2:42" ht="24.75" customHeight="1" x14ac:dyDescent="0.3">
      <c r="B37" s="87" t="s">
        <v>12</v>
      </c>
      <c r="C37" s="8"/>
      <c r="D37" s="8"/>
      <c r="E37" s="8"/>
      <c r="F37" s="8"/>
      <c r="G37" s="8"/>
      <c r="H37" s="8"/>
      <c r="I37" s="8"/>
      <c r="J37" s="8"/>
      <c r="K37" s="7"/>
      <c r="L37" s="7"/>
      <c r="M37" s="7"/>
      <c r="N37" s="8"/>
      <c r="O37" s="16">
        <v>49</v>
      </c>
      <c r="P37" s="23">
        <f>O37*100/O31</f>
        <v>3.7093111279333839</v>
      </c>
      <c r="R37" s="95"/>
      <c r="T37" s="95"/>
      <c r="V37" s="95"/>
      <c r="X37" s="95"/>
      <c r="Z37" s="95"/>
      <c r="AB37" s="95"/>
      <c r="AD37" s="95"/>
      <c r="AF37" s="95"/>
      <c r="AH37" s="95"/>
      <c r="AJ37" s="95"/>
      <c r="AL37" s="95"/>
      <c r="AN37" s="95"/>
      <c r="AP37" s="95"/>
    </row>
    <row r="38" spans="2:42" ht="24.75" customHeight="1" x14ac:dyDescent="0.3">
      <c r="B38" s="87" t="s">
        <v>54</v>
      </c>
      <c r="C38" s="7"/>
      <c r="D38" s="8"/>
      <c r="E38" s="8"/>
      <c r="F38" s="8"/>
      <c r="G38" s="8"/>
      <c r="H38" s="8"/>
      <c r="I38" s="8"/>
      <c r="J38" s="8"/>
      <c r="K38" s="16">
        <v>149</v>
      </c>
      <c r="L38" s="23">
        <f>K38*100/K31</f>
        <v>11.48804934464148</v>
      </c>
      <c r="M38" s="7"/>
      <c r="N38" s="8"/>
      <c r="O38" s="7"/>
      <c r="P38" s="8"/>
      <c r="R38" s="95"/>
      <c r="T38" s="95"/>
      <c r="V38" s="95"/>
      <c r="X38" s="95"/>
      <c r="Z38" s="95"/>
      <c r="AB38" s="95"/>
      <c r="AD38" s="95"/>
      <c r="AF38" s="95"/>
      <c r="AH38" s="95"/>
      <c r="AJ38" s="95"/>
      <c r="AL38" s="95"/>
      <c r="AN38" s="95"/>
      <c r="AP38" s="95"/>
    </row>
    <row r="39" spans="2:42" ht="24.75" customHeight="1" x14ac:dyDescent="0.3">
      <c r="B39" s="87" t="s">
        <v>13</v>
      </c>
      <c r="C39" s="7"/>
      <c r="D39" s="8"/>
      <c r="E39" s="8"/>
      <c r="F39" s="8"/>
      <c r="G39" s="8"/>
      <c r="H39" s="8"/>
      <c r="I39" s="8"/>
      <c r="J39" s="8"/>
      <c r="K39" s="63">
        <v>0</v>
      </c>
      <c r="L39" s="23">
        <f>K39*100/K31</f>
        <v>0</v>
      </c>
      <c r="M39" s="7"/>
      <c r="N39" s="8"/>
      <c r="O39" s="7"/>
      <c r="P39" s="8"/>
      <c r="R39" s="95"/>
      <c r="T39" s="95"/>
      <c r="V39" s="95"/>
      <c r="X39" s="95"/>
      <c r="Z39" s="95"/>
      <c r="AB39" s="95"/>
      <c r="AD39" s="95"/>
      <c r="AF39" s="95"/>
      <c r="AH39" s="95"/>
      <c r="AJ39" s="95"/>
      <c r="AL39" s="95"/>
      <c r="AN39" s="95"/>
      <c r="AP39" s="95"/>
    </row>
    <row r="40" spans="2:42" ht="24.75" customHeight="1" x14ac:dyDescent="0.3">
      <c r="B40" s="87" t="s">
        <v>15</v>
      </c>
      <c r="C40" s="16">
        <v>15</v>
      </c>
      <c r="D40" s="23">
        <f>C40*100/C31</f>
        <v>1.1363636363636365</v>
      </c>
      <c r="E40" s="16">
        <v>5</v>
      </c>
      <c r="F40" s="23">
        <f>E40*100/E31</f>
        <v>0.37509377344336087</v>
      </c>
      <c r="G40" s="16">
        <v>4</v>
      </c>
      <c r="H40" s="23">
        <f>G40*100/G31</f>
        <v>0.29850746268656714</v>
      </c>
      <c r="I40" s="16">
        <v>13</v>
      </c>
      <c r="J40" s="23">
        <f>I40*100/I31</f>
        <v>1.025236593059937</v>
      </c>
      <c r="K40" s="22">
        <v>5</v>
      </c>
      <c r="L40" s="23">
        <f>K40*100/K31</f>
        <v>0.38550501156515032</v>
      </c>
      <c r="M40" s="16">
        <v>13</v>
      </c>
      <c r="N40" s="23">
        <f>M40*100/M31</f>
        <v>1.0408326661329064</v>
      </c>
      <c r="O40" s="16">
        <v>3</v>
      </c>
      <c r="P40" s="23">
        <f>O40*100/O31</f>
        <v>0.22710068130204392</v>
      </c>
      <c r="R40" s="95"/>
      <c r="T40" s="95"/>
      <c r="V40" s="95"/>
      <c r="X40" s="95"/>
      <c r="Z40" s="95"/>
      <c r="AB40" s="95"/>
      <c r="AD40" s="95"/>
      <c r="AF40" s="95"/>
      <c r="AH40" s="95"/>
      <c r="AJ40" s="95"/>
      <c r="AL40" s="95"/>
      <c r="AN40" s="95"/>
      <c r="AP40" s="95"/>
    </row>
    <row r="41" spans="2:42" ht="24.75" customHeight="1" x14ac:dyDescent="0.3">
      <c r="B41" s="87" t="s">
        <v>19</v>
      </c>
      <c r="C41" s="16">
        <v>780</v>
      </c>
      <c r="D41" s="23">
        <f>C41*100/C31</f>
        <v>59.090909090909093</v>
      </c>
      <c r="E41" s="16">
        <v>687</v>
      </c>
      <c r="F41" s="23">
        <f>E41*100/E31</f>
        <v>51.537884471117778</v>
      </c>
      <c r="G41" s="16">
        <v>610</v>
      </c>
      <c r="H41" s="23">
        <f>G41*100/G31</f>
        <v>45.522388059701491</v>
      </c>
      <c r="I41" s="16">
        <v>536</v>
      </c>
      <c r="J41" s="23">
        <f>I41*100/I31</f>
        <v>42.271293375394322</v>
      </c>
      <c r="K41" s="22">
        <v>237</v>
      </c>
      <c r="L41" s="23">
        <f>K41*100/K31</f>
        <v>18.272937548188125</v>
      </c>
      <c r="M41" s="8"/>
      <c r="N41" s="8"/>
      <c r="O41" s="8"/>
      <c r="P41" s="8"/>
      <c r="R41" s="95"/>
      <c r="T41" s="95"/>
      <c r="V41" s="95"/>
      <c r="X41" s="95"/>
      <c r="Z41" s="95"/>
      <c r="AB41" s="95"/>
      <c r="AD41" s="95"/>
      <c r="AF41" s="95"/>
      <c r="AH41" s="95"/>
      <c r="AJ41" s="95"/>
      <c r="AL41" s="95"/>
      <c r="AN41" s="95"/>
      <c r="AP41" s="95"/>
    </row>
    <row r="42" spans="2:42" ht="24.75" customHeight="1" x14ac:dyDescent="0.3">
      <c r="B42" s="87" t="s">
        <v>55</v>
      </c>
      <c r="C42" s="8"/>
      <c r="D42" s="8"/>
      <c r="E42" s="8"/>
      <c r="F42" s="8"/>
      <c r="G42" s="8"/>
      <c r="H42" s="8"/>
      <c r="I42" s="8"/>
      <c r="J42" s="8"/>
      <c r="K42" s="8"/>
      <c r="L42" s="8"/>
      <c r="M42" s="16">
        <v>490</v>
      </c>
      <c r="N42" s="24">
        <f>M42*100/M31</f>
        <v>39.231385108086471</v>
      </c>
      <c r="O42" s="16">
        <v>454</v>
      </c>
      <c r="P42" s="24">
        <f>O42*100/O31</f>
        <v>34.36790310370931</v>
      </c>
      <c r="R42" s="95"/>
      <c r="T42" s="95"/>
      <c r="V42" s="95"/>
      <c r="X42" s="95"/>
      <c r="Z42" s="95"/>
      <c r="AB42" s="95"/>
      <c r="AD42" s="95"/>
      <c r="AF42" s="95"/>
      <c r="AH42" s="95"/>
      <c r="AJ42" s="95"/>
      <c r="AL42" s="95"/>
      <c r="AN42" s="95"/>
      <c r="AP42" s="95"/>
    </row>
    <row r="43" spans="2:42" ht="24.75" customHeight="1" x14ac:dyDescent="0.3">
      <c r="B43" s="87" t="s">
        <v>20</v>
      </c>
      <c r="C43" s="7"/>
      <c r="D43" s="8"/>
      <c r="E43" s="16">
        <v>588</v>
      </c>
      <c r="F43" s="23">
        <f>E43*100/E31</f>
        <v>44.111027756939237</v>
      </c>
      <c r="G43" s="16">
        <v>671</v>
      </c>
      <c r="H43" s="23">
        <f>G43*100/G31</f>
        <v>50.07462686567164</v>
      </c>
      <c r="I43" s="16">
        <v>670</v>
      </c>
      <c r="J43" s="23">
        <f>I43*100/I31</f>
        <v>52.839116719242902</v>
      </c>
      <c r="K43" s="22">
        <v>879</v>
      </c>
      <c r="L43" s="23">
        <f>K43*100/K31</f>
        <v>67.771781033153431</v>
      </c>
      <c r="M43" s="16">
        <v>709</v>
      </c>
      <c r="N43" s="23">
        <f>M43*100/M31</f>
        <v>56.765412329863892</v>
      </c>
      <c r="O43" s="16">
        <v>783</v>
      </c>
      <c r="P43" s="23">
        <f>O43*100/O31</f>
        <v>59.27327781983346</v>
      </c>
      <c r="R43" s="95"/>
      <c r="T43" s="95"/>
      <c r="V43" s="95"/>
      <c r="X43" s="95"/>
      <c r="Z43" s="95"/>
      <c r="AB43" s="95"/>
      <c r="AD43" s="95"/>
      <c r="AF43" s="95"/>
      <c r="AH43" s="95"/>
      <c r="AJ43" s="95"/>
      <c r="AL43" s="95"/>
      <c r="AN43" s="95"/>
      <c r="AP43" s="95"/>
    </row>
    <row r="44" spans="2:42" ht="24.75" customHeight="1" x14ac:dyDescent="0.3">
      <c r="B44" s="87" t="s">
        <v>52</v>
      </c>
      <c r="C44" s="16">
        <v>462</v>
      </c>
      <c r="D44" s="23">
        <f>C44*100/C31</f>
        <v>35</v>
      </c>
      <c r="E44" s="8"/>
      <c r="F44" s="8"/>
      <c r="G44" s="8"/>
      <c r="H44" s="8"/>
      <c r="I44" s="8"/>
      <c r="J44" s="8"/>
      <c r="K44" s="7"/>
      <c r="L44" s="8"/>
      <c r="M44" s="8"/>
      <c r="N44" s="8"/>
      <c r="O44" s="8"/>
      <c r="P44" s="8"/>
      <c r="R44" s="95"/>
      <c r="T44" s="95"/>
      <c r="V44" s="95"/>
      <c r="X44" s="95"/>
      <c r="Z44" s="95"/>
      <c r="AB44" s="95"/>
      <c r="AD44" s="95"/>
      <c r="AF44" s="95"/>
      <c r="AH44" s="95"/>
      <c r="AJ44" s="95"/>
      <c r="AL44" s="95"/>
      <c r="AN44" s="95"/>
      <c r="AP44" s="95"/>
    </row>
    <row r="45" spans="2:42" ht="24.75" customHeight="1" x14ac:dyDescent="0.3">
      <c r="B45" s="87" t="s">
        <v>22</v>
      </c>
      <c r="C45" s="7"/>
      <c r="D45" s="8"/>
      <c r="E45" s="8"/>
      <c r="F45" s="9"/>
      <c r="G45" s="7"/>
      <c r="H45" s="8"/>
      <c r="I45" s="8"/>
      <c r="J45" s="8"/>
      <c r="K45" s="22">
        <v>4</v>
      </c>
      <c r="L45" s="23">
        <f>K45*100/K31</f>
        <v>0.3084040092521203</v>
      </c>
      <c r="M45" s="7"/>
      <c r="N45" s="8"/>
      <c r="O45" s="7"/>
      <c r="P45" s="8"/>
      <c r="R45" s="95"/>
      <c r="T45" s="95"/>
      <c r="V45" s="95"/>
      <c r="X45" s="95"/>
      <c r="Z45" s="95"/>
      <c r="AB45" s="95"/>
      <c r="AD45" s="95"/>
      <c r="AF45" s="95"/>
      <c r="AH45" s="95"/>
      <c r="AJ45" s="95"/>
      <c r="AL45" s="95"/>
      <c r="AN45" s="95"/>
      <c r="AP45" s="95"/>
    </row>
    <row r="46" spans="2:42" ht="24.75" customHeight="1" x14ac:dyDescent="0.3">
      <c r="B46" s="6" t="s">
        <v>24</v>
      </c>
      <c r="C46" s="25">
        <v>14</v>
      </c>
      <c r="D46" s="24">
        <f>C46*100/C31</f>
        <v>1.0606060606060606</v>
      </c>
      <c r="E46" s="8"/>
      <c r="F46" s="9"/>
      <c r="G46" s="7"/>
      <c r="H46" s="8"/>
      <c r="I46" s="7"/>
      <c r="J46" s="8"/>
      <c r="K46" s="7"/>
      <c r="L46" s="8"/>
      <c r="M46" s="8"/>
      <c r="N46" s="8"/>
      <c r="O46" s="8"/>
      <c r="P46" s="8"/>
      <c r="R46" s="95"/>
      <c r="T46" s="95"/>
      <c r="V46" s="95"/>
      <c r="X46" s="95"/>
      <c r="Z46" s="95"/>
      <c r="AB46" s="95"/>
      <c r="AD46" s="95"/>
      <c r="AF46" s="95"/>
      <c r="AH46" s="95"/>
      <c r="AJ46" s="95"/>
      <c r="AL46" s="95"/>
      <c r="AN46" s="95"/>
      <c r="AP46" s="95"/>
    </row>
    <row r="47" spans="2:42" ht="3.75" customHeight="1" x14ac:dyDescent="0.3">
      <c r="B47" s="13"/>
      <c r="C47" s="14"/>
      <c r="D47" s="14"/>
      <c r="E47" s="14"/>
      <c r="F47" s="14"/>
      <c r="G47" s="14"/>
      <c r="H47" s="14"/>
      <c r="I47" s="14"/>
      <c r="J47" s="14"/>
      <c r="K47" s="14"/>
      <c r="L47" s="14"/>
      <c r="M47" s="14"/>
      <c r="N47" s="14"/>
      <c r="O47" s="14"/>
      <c r="P47" s="14"/>
    </row>
    <row r="48" spans="2:42" ht="14.25" customHeight="1" x14ac:dyDescent="0.3">
      <c r="B48" s="6" t="s">
        <v>438</v>
      </c>
    </row>
    <row r="49" spans="2:42" x14ac:dyDescent="0.3">
      <c r="C49" s="19"/>
      <c r="E49" s="19"/>
      <c r="G49" s="19"/>
      <c r="I49" s="19"/>
      <c r="K49" s="19"/>
      <c r="M49" s="19"/>
      <c r="O49" s="19"/>
    </row>
    <row r="50" spans="2:42" ht="30" customHeight="1" x14ac:dyDescent="0.3">
      <c r="B50" s="115" t="s">
        <v>421</v>
      </c>
      <c r="C50" s="115"/>
      <c r="D50" s="115"/>
      <c r="E50" s="115"/>
      <c r="F50" s="115"/>
      <c r="G50" s="115"/>
      <c r="H50" s="115"/>
      <c r="I50" s="115"/>
      <c r="J50" s="115"/>
      <c r="K50" s="115"/>
      <c r="L50" s="115"/>
      <c r="M50" s="115"/>
      <c r="N50" s="115"/>
      <c r="O50" s="115"/>
      <c r="P50" s="115"/>
    </row>
    <row r="51" spans="2:42" x14ac:dyDescent="0.3">
      <c r="B51" s="15" t="s">
        <v>27</v>
      </c>
      <c r="C51" s="125">
        <v>2001</v>
      </c>
      <c r="D51" s="126"/>
      <c r="E51" s="129">
        <v>2005</v>
      </c>
      <c r="F51" s="130"/>
      <c r="G51" s="125">
        <v>2009</v>
      </c>
      <c r="H51" s="126"/>
      <c r="I51" s="129">
        <v>2013</v>
      </c>
      <c r="J51" s="126"/>
      <c r="K51" s="129">
        <v>2017</v>
      </c>
      <c r="L51" s="126"/>
      <c r="M51" s="129">
        <v>2021</v>
      </c>
      <c r="N51" s="126"/>
      <c r="O51" s="129">
        <v>2025</v>
      </c>
      <c r="P51" s="126"/>
    </row>
    <row r="52" spans="2:42" x14ac:dyDescent="0.3">
      <c r="B52" s="134" t="s">
        <v>0</v>
      </c>
      <c r="C52" s="132">
        <v>44911</v>
      </c>
      <c r="D52" s="128"/>
      <c r="E52" s="119">
        <v>44843</v>
      </c>
      <c r="F52" s="118"/>
      <c r="G52" s="137">
        <v>44845</v>
      </c>
      <c r="H52" s="127"/>
      <c r="I52" s="135">
        <v>44833</v>
      </c>
      <c r="J52" s="128"/>
      <c r="K52" s="135">
        <v>44835</v>
      </c>
      <c r="L52" s="128"/>
      <c r="M52" s="135">
        <v>44830</v>
      </c>
      <c r="N52" s="128"/>
      <c r="O52" s="135">
        <v>45942</v>
      </c>
      <c r="P52" s="128"/>
    </row>
    <row r="53" spans="2:42" x14ac:dyDescent="0.3">
      <c r="B53" s="133"/>
      <c r="C53" s="71" t="s">
        <v>4</v>
      </c>
      <c r="D53" s="72" t="s">
        <v>5</v>
      </c>
      <c r="E53" s="72" t="s">
        <v>4</v>
      </c>
      <c r="F53" s="72" t="s">
        <v>5</v>
      </c>
      <c r="G53" s="72" t="s">
        <v>4</v>
      </c>
      <c r="H53" s="71" t="s">
        <v>5</v>
      </c>
      <c r="I53" s="71" t="s">
        <v>4</v>
      </c>
      <c r="J53" s="71" t="s">
        <v>5</v>
      </c>
      <c r="K53" s="68" t="s">
        <v>4</v>
      </c>
      <c r="L53" s="71" t="s">
        <v>5</v>
      </c>
      <c r="M53" s="68" t="s">
        <v>4</v>
      </c>
      <c r="N53" s="71" t="s">
        <v>5</v>
      </c>
      <c r="O53" s="68" t="s">
        <v>4</v>
      </c>
      <c r="P53" s="71" t="s">
        <v>5</v>
      </c>
    </row>
    <row r="54" spans="2:42" ht="24.75" customHeight="1" x14ac:dyDescent="0.3">
      <c r="B54" s="6" t="s">
        <v>1</v>
      </c>
      <c r="C54" s="16">
        <v>369</v>
      </c>
      <c r="D54" s="23">
        <v>100</v>
      </c>
      <c r="E54" s="22">
        <v>357</v>
      </c>
      <c r="F54" s="23">
        <v>100</v>
      </c>
      <c r="G54" s="16">
        <v>361</v>
      </c>
      <c r="H54" s="23">
        <v>100</v>
      </c>
      <c r="I54" s="22">
        <v>357</v>
      </c>
      <c r="J54" s="23">
        <v>100</v>
      </c>
      <c r="K54" s="22">
        <v>300</v>
      </c>
      <c r="L54" s="23">
        <v>100</v>
      </c>
      <c r="M54" s="22">
        <v>317</v>
      </c>
      <c r="N54" s="23">
        <v>100</v>
      </c>
      <c r="O54" s="22">
        <v>316</v>
      </c>
      <c r="P54" s="23">
        <v>100</v>
      </c>
      <c r="R54" s="95"/>
      <c r="T54" s="95"/>
      <c r="V54" s="95"/>
      <c r="X54" s="95"/>
      <c r="Z54" s="95"/>
      <c r="AB54" s="95"/>
      <c r="AD54" s="95"/>
      <c r="AF54" s="95"/>
      <c r="AH54" s="95"/>
      <c r="AJ54" s="95"/>
      <c r="AL54" s="95"/>
      <c r="AN54" s="95"/>
      <c r="AP54" s="95"/>
    </row>
    <row r="55" spans="2:42" ht="24.75" customHeight="1" x14ac:dyDescent="0.3">
      <c r="B55" s="87" t="s">
        <v>28</v>
      </c>
      <c r="C55" s="16">
        <v>260</v>
      </c>
      <c r="D55" s="23">
        <f>C55*100/C54</f>
        <v>70.460704607046068</v>
      </c>
      <c r="E55" s="22">
        <v>236</v>
      </c>
      <c r="F55" s="23">
        <f>E55*100/E54</f>
        <v>66.106442577030819</v>
      </c>
      <c r="G55" s="16">
        <v>210</v>
      </c>
      <c r="H55" s="23">
        <f>G55*100/G54</f>
        <v>58.171745152354568</v>
      </c>
      <c r="I55" s="22">
        <v>189</v>
      </c>
      <c r="J55" s="23">
        <f>I55*100/I54</f>
        <v>52.941176470588232</v>
      </c>
      <c r="K55" s="22">
        <v>173</v>
      </c>
      <c r="L55" s="23">
        <f>K55*100/K54</f>
        <v>57.666666666666664</v>
      </c>
      <c r="M55" s="22">
        <v>208</v>
      </c>
      <c r="N55" s="23">
        <f>M55*100/M54</f>
        <v>65.615141955835966</v>
      </c>
      <c r="O55" s="22">
        <v>225</v>
      </c>
      <c r="P55" s="23">
        <f>O55*100/O54</f>
        <v>71.202531645569621</v>
      </c>
      <c r="R55" s="95"/>
      <c r="T55" s="95"/>
      <c r="V55" s="95"/>
      <c r="X55" s="95"/>
      <c r="Z55" s="95"/>
      <c r="AB55" s="95"/>
      <c r="AD55" s="95"/>
      <c r="AF55" s="95"/>
      <c r="AH55" s="95"/>
      <c r="AJ55" s="95"/>
      <c r="AL55" s="95"/>
      <c r="AN55" s="95"/>
      <c r="AP55" s="95"/>
    </row>
    <row r="56" spans="2:42" ht="24.75" customHeight="1" x14ac:dyDescent="0.3">
      <c r="B56" s="87" t="s">
        <v>2</v>
      </c>
      <c r="C56" s="16">
        <v>3</v>
      </c>
      <c r="D56" s="23">
        <f>C56*100/C55</f>
        <v>1.1538461538461537</v>
      </c>
      <c r="E56" s="22">
        <v>1</v>
      </c>
      <c r="F56" s="23">
        <f>E56*100/E55</f>
        <v>0.42372881355932202</v>
      </c>
      <c r="G56" s="16">
        <v>1</v>
      </c>
      <c r="H56" s="23">
        <f>G56*100/G55</f>
        <v>0.47619047619047616</v>
      </c>
      <c r="I56" s="22">
        <v>0</v>
      </c>
      <c r="J56" s="23">
        <f>I56*100/I55</f>
        <v>0</v>
      </c>
      <c r="K56" s="22">
        <v>1</v>
      </c>
      <c r="L56" s="23">
        <f>K56*100/K55</f>
        <v>0.5780346820809249</v>
      </c>
      <c r="M56" s="22">
        <v>0</v>
      </c>
      <c r="N56" s="23">
        <f>M56*100/M55</f>
        <v>0</v>
      </c>
      <c r="O56" s="22">
        <v>2</v>
      </c>
      <c r="P56" s="23">
        <f>O56*100/O55</f>
        <v>0.88888888888888884</v>
      </c>
      <c r="R56" s="95"/>
      <c r="T56" s="95"/>
      <c r="V56" s="95"/>
      <c r="X56" s="95"/>
      <c r="Z56" s="95"/>
      <c r="AB56" s="95"/>
      <c r="AD56" s="95"/>
      <c r="AF56" s="95"/>
      <c r="AH56" s="95"/>
      <c r="AJ56" s="95"/>
      <c r="AL56" s="95"/>
      <c r="AN56" s="95"/>
      <c r="AP56" s="95"/>
    </row>
    <row r="57" spans="2:42" ht="24.75" customHeight="1" x14ac:dyDescent="0.3">
      <c r="B57" s="87" t="s">
        <v>3</v>
      </c>
      <c r="C57" s="16">
        <v>4</v>
      </c>
      <c r="D57" s="23">
        <f>C57*100/C55</f>
        <v>1.5384615384615385</v>
      </c>
      <c r="E57" s="22">
        <v>3</v>
      </c>
      <c r="F57" s="23">
        <f>E57*100/E55</f>
        <v>1.271186440677966</v>
      </c>
      <c r="G57" s="16">
        <v>3</v>
      </c>
      <c r="H57" s="23">
        <f>G57*100/G55</f>
        <v>1.4285714285714286</v>
      </c>
      <c r="I57" s="22">
        <v>6</v>
      </c>
      <c r="J57" s="23">
        <f>I57*100/I55</f>
        <v>3.1746031746031744</v>
      </c>
      <c r="K57" s="22">
        <v>4</v>
      </c>
      <c r="L57" s="23">
        <f>K57*100/K55</f>
        <v>2.3121387283236996</v>
      </c>
      <c r="M57" s="22">
        <v>4</v>
      </c>
      <c r="N57" s="23">
        <f>M57*100/M55</f>
        <v>1.9230769230769231</v>
      </c>
      <c r="O57" s="22">
        <v>3</v>
      </c>
      <c r="P57" s="23">
        <f>O57*100/O55</f>
        <v>1.3333333333333333</v>
      </c>
      <c r="R57" s="95"/>
      <c r="T57" s="95"/>
      <c r="V57" s="95"/>
      <c r="X57" s="95"/>
      <c r="Z57" s="95"/>
      <c r="AB57" s="95"/>
      <c r="AD57" s="95"/>
      <c r="AF57" s="95"/>
      <c r="AH57" s="95"/>
      <c r="AJ57" s="95"/>
      <c r="AL57" s="95"/>
      <c r="AN57" s="95"/>
      <c r="AP57" s="95"/>
    </row>
    <row r="58" spans="2:42" ht="24.75" customHeight="1" x14ac:dyDescent="0.3">
      <c r="B58" s="87" t="s">
        <v>7</v>
      </c>
      <c r="C58" s="7"/>
      <c r="D58" s="8"/>
      <c r="E58" s="22">
        <v>0</v>
      </c>
      <c r="F58" s="23">
        <v>0</v>
      </c>
      <c r="G58" s="7"/>
      <c r="H58" s="8"/>
      <c r="I58" s="8"/>
      <c r="J58" s="8"/>
      <c r="K58" s="8"/>
      <c r="L58" s="8"/>
      <c r="M58" s="8"/>
      <c r="N58" s="8"/>
      <c r="O58" s="8"/>
      <c r="P58" s="8"/>
      <c r="R58" s="95"/>
      <c r="T58" s="95"/>
      <c r="V58" s="95"/>
      <c r="X58" s="95"/>
      <c r="Z58" s="95"/>
      <c r="AB58" s="95"/>
      <c r="AD58" s="95"/>
      <c r="AF58" s="95"/>
      <c r="AH58" s="95"/>
      <c r="AJ58" s="95"/>
      <c r="AL58" s="95"/>
      <c r="AN58" s="95"/>
      <c r="AP58" s="95"/>
    </row>
    <row r="59" spans="2:42" ht="24.75" customHeight="1" x14ac:dyDescent="0.3">
      <c r="B59" s="87" t="s">
        <v>8</v>
      </c>
      <c r="C59" s="7"/>
      <c r="D59" s="8"/>
      <c r="E59" s="22">
        <v>4</v>
      </c>
      <c r="F59" s="23">
        <f>E59*100/E55</f>
        <v>1.6949152542372881</v>
      </c>
      <c r="G59" s="16">
        <v>3</v>
      </c>
      <c r="H59" s="23">
        <f>G59*100/G55</f>
        <v>1.4285714285714286</v>
      </c>
      <c r="I59" s="22">
        <v>1</v>
      </c>
      <c r="J59" s="23">
        <f>I59*100/I55</f>
        <v>0.52910052910052907</v>
      </c>
      <c r="K59" s="8"/>
      <c r="L59" s="8"/>
      <c r="M59" s="8"/>
      <c r="N59" s="8"/>
      <c r="O59" s="8"/>
      <c r="P59" s="8"/>
      <c r="R59" s="95"/>
      <c r="T59" s="95"/>
      <c r="V59" s="95"/>
      <c r="X59" s="95"/>
      <c r="Z59" s="95"/>
      <c r="AB59" s="95"/>
      <c r="AD59" s="95"/>
      <c r="AF59" s="95"/>
      <c r="AH59" s="95"/>
      <c r="AJ59" s="95"/>
      <c r="AL59" s="95"/>
      <c r="AN59" s="95"/>
      <c r="AP59" s="95"/>
    </row>
    <row r="60" spans="2:42" ht="24.75" customHeight="1" x14ac:dyDescent="0.3">
      <c r="B60" s="87" t="s">
        <v>10</v>
      </c>
      <c r="C60" s="7"/>
      <c r="D60" s="8"/>
      <c r="E60" s="8"/>
      <c r="F60" s="8"/>
      <c r="G60" s="8"/>
      <c r="H60" s="8"/>
      <c r="I60" s="8"/>
      <c r="J60" s="8"/>
      <c r="K60" s="8"/>
      <c r="L60" s="8"/>
      <c r="M60" s="8"/>
      <c r="N60" s="8"/>
      <c r="O60" s="22">
        <v>2</v>
      </c>
      <c r="P60" s="23">
        <f>O60*100/O55</f>
        <v>0.88888888888888884</v>
      </c>
      <c r="R60" s="95"/>
      <c r="T60" s="95"/>
      <c r="V60" s="95"/>
      <c r="X60" s="95"/>
      <c r="Z60" s="95"/>
      <c r="AB60" s="95"/>
      <c r="AD60" s="95"/>
      <c r="AF60" s="95"/>
      <c r="AH60" s="95"/>
      <c r="AJ60" s="95"/>
      <c r="AL60" s="95"/>
      <c r="AN60" s="95"/>
      <c r="AP60" s="95"/>
    </row>
    <row r="61" spans="2:42" ht="24.75" customHeight="1" x14ac:dyDescent="0.3">
      <c r="B61" s="87" t="s">
        <v>12</v>
      </c>
      <c r="C61" s="7"/>
      <c r="D61" s="8"/>
      <c r="E61" s="8"/>
      <c r="F61" s="8"/>
      <c r="G61" s="8"/>
      <c r="H61" s="8"/>
      <c r="I61" s="8"/>
      <c r="J61" s="8"/>
      <c r="K61" s="8"/>
      <c r="L61" s="8"/>
      <c r="M61" s="8"/>
      <c r="N61" s="8"/>
      <c r="O61" s="22">
        <v>1</v>
      </c>
      <c r="P61" s="23">
        <f>O61*100/O55</f>
        <v>0.44444444444444442</v>
      </c>
      <c r="R61" s="95"/>
      <c r="T61" s="95"/>
      <c r="V61" s="95"/>
      <c r="X61" s="95"/>
      <c r="Z61" s="95"/>
      <c r="AB61" s="95"/>
      <c r="AD61" s="95"/>
      <c r="AF61" s="95"/>
      <c r="AH61" s="95"/>
      <c r="AJ61" s="95"/>
      <c r="AL61" s="95"/>
      <c r="AN61" s="95"/>
      <c r="AP61" s="95"/>
    </row>
    <row r="62" spans="2:42" ht="24.75" customHeight="1" x14ac:dyDescent="0.3">
      <c r="B62" s="87" t="s">
        <v>54</v>
      </c>
      <c r="C62" s="7"/>
      <c r="D62" s="8"/>
      <c r="E62" s="8"/>
      <c r="F62" s="8"/>
      <c r="G62" s="7"/>
      <c r="H62" s="8"/>
      <c r="I62" s="8"/>
      <c r="J62" s="8"/>
      <c r="K62" s="63">
        <v>18</v>
      </c>
      <c r="L62" s="23">
        <f>K62*100/K55</f>
        <v>10.404624277456648</v>
      </c>
      <c r="M62" s="8"/>
      <c r="N62" s="8"/>
      <c r="O62" s="8"/>
      <c r="P62" s="8"/>
      <c r="R62" s="95"/>
      <c r="T62" s="95"/>
      <c r="V62" s="95"/>
      <c r="X62" s="95"/>
      <c r="Z62" s="95"/>
      <c r="AB62" s="95"/>
      <c r="AD62" s="95"/>
      <c r="AF62" s="95"/>
      <c r="AH62" s="95"/>
      <c r="AJ62" s="95"/>
      <c r="AL62" s="95"/>
      <c r="AN62" s="95"/>
      <c r="AP62" s="95"/>
    </row>
    <row r="63" spans="2:42" ht="24.75" customHeight="1" x14ac:dyDescent="0.3">
      <c r="B63" s="87" t="s">
        <v>13</v>
      </c>
      <c r="C63" s="7"/>
      <c r="D63" s="8"/>
      <c r="E63" s="8"/>
      <c r="F63" s="8"/>
      <c r="G63" s="7"/>
      <c r="H63" s="8"/>
      <c r="I63" s="8"/>
      <c r="J63" s="8"/>
      <c r="K63" s="63">
        <v>2</v>
      </c>
      <c r="L63" s="24">
        <f>K63*100/K55</f>
        <v>1.1560693641618498</v>
      </c>
      <c r="M63" s="8"/>
      <c r="N63" s="8"/>
      <c r="O63" s="8"/>
      <c r="P63" s="8"/>
      <c r="R63" s="95"/>
      <c r="T63" s="95"/>
      <c r="V63" s="95"/>
      <c r="X63" s="95"/>
      <c r="Z63" s="95"/>
      <c r="AB63" s="95"/>
      <c r="AD63" s="95"/>
      <c r="AF63" s="95"/>
      <c r="AH63" s="95"/>
      <c r="AJ63" s="95"/>
      <c r="AL63" s="95"/>
      <c r="AN63" s="95"/>
      <c r="AP63" s="95"/>
    </row>
    <row r="64" spans="2:42" ht="24.75" customHeight="1" x14ac:dyDescent="0.3">
      <c r="B64" s="87" t="s">
        <v>15</v>
      </c>
      <c r="C64" s="22">
        <v>4</v>
      </c>
      <c r="D64" s="23">
        <f>C64*100/C55</f>
        <v>1.5384615384615385</v>
      </c>
      <c r="E64" s="22">
        <v>0</v>
      </c>
      <c r="F64" s="23">
        <f>E64*100/E55</f>
        <v>0</v>
      </c>
      <c r="G64" s="16">
        <v>2</v>
      </c>
      <c r="H64" s="23">
        <f>G64*100/G55</f>
        <v>0.95238095238095233</v>
      </c>
      <c r="I64" s="22">
        <v>1</v>
      </c>
      <c r="J64" s="23">
        <f>I64*100/I55</f>
        <v>0.52910052910052907</v>
      </c>
      <c r="K64" s="63">
        <v>0</v>
      </c>
      <c r="L64" s="24">
        <v>0</v>
      </c>
      <c r="M64" s="22">
        <v>0</v>
      </c>
      <c r="N64" s="23">
        <f>M64*100/M55</f>
        <v>0</v>
      </c>
      <c r="O64" s="22">
        <v>3</v>
      </c>
      <c r="P64" s="23">
        <f>O64*100/O55</f>
        <v>1.3333333333333333</v>
      </c>
      <c r="R64" s="95"/>
      <c r="T64" s="95"/>
      <c r="V64" s="95"/>
      <c r="X64" s="95"/>
      <c r="Z64" s="95"/>
      <c r="AB64" s="95"/>
      <c r="AD64" s="95"/>
      <c r="AF64" s="95"/>
      <c r="AH64" s="95"/>
      <c r="AJ64" s="95"/>
      <c r="AL64" s="95"/>
      <c r="AN64" s="95"/>
      <c r="AP64" s="95"/>
    </row>
    <row r="65" spans="2:42" ht="24.75" customHeight="1" x14ac:dyDescent="0.3">
      <c r="B65" s="87" t="s">
        <v>19</v>
      </c>
      <c r="C65" s="16">
        <v>134</v>
      </c>
      <c r="D65" s="23">
        <f>C65*100/C55</f>
        <v>51.53846153846154</v>
      </c>
      <c r="E65" s="22">
        <v>136</v>
      </c>
      <c r="F65" s="23">
        <f>E65*100/E55</f>
        <v>57.627118644067799</v>
      </c>
      <c r="G65" s="16">
        <v>117</v>
      </c>
      <c r="H65" s="23">
        <f>G65*100/G55</f>
        <v>55.714285714285715</v>
      </c>
      <c r="I65" s="22">
        <v>108</v>
      </c>
      <c r="J65" s="23">
        <f>I65*100/I55</f>
        <v>57.142857142857146</v>
      </c>
      <c r="K65" s="22">
        <v>46</v>
      </c>
      <c r="L65" s="23">
        <f>K65*100/K55</f>
        <v>26.589595375722542</v>
      </c>
      <c r="M65" s="8"/>
      <c r="N65" s="8"/>
      <c r="O65" s="8"/>
      <c r="P65" s="8"/>
      <c r="R65" s="95"/>
      <c r="T65" s="95"/>
      <c r="V65" s="95"/>
      <c r="X65" s="95"/>
      <c r="Z65" s="95"/>
      <c r="AB65" s="95"/>
      <c r="AD65" s="95"/>
      <c r="AF65" s="95"/>
      <c r="AH65" s="95"/>
      <c r="AJ65" s="95"/>
      <c r="AL65" s="95"/>
      <c r="AN65" s="95"/>
      <c r="AP65" s="95"/>
    </row>
    <row r="66" spans="2:42" ht="24.75" customHeight="1" x14ac:dyDescent="0.3">
      <c r="B66" s="87" t="s">
        <v>55</v>
      </c>
      <c r="C66" s="7"/>
      <c r="D66" s="8"/>
      <c r="E66" s="8"/>
      <c r="F66" s="8"/>
      <c r="G66" s="20"/>
      <c r="H66" s="21"/>
      <c r="I66" s="21"/>
      <c r="J66" s="21"/>
      <c r="K66" s="21"/>
      <c r="L66" s="21"/>
      <c r="M66" s="22">
        <v>94</v>
      </c>
      <c r="N66" s="24">
        <f>M66*100/M55</f>
        <v>45.192307692307693</v>
      </c>
      <c r="O66" s="22">
        <v>98</v>
      </c>
      <c r="P66" s="24">
        <f>O66*100/O55</f>
        <v>43.555555555555557</v>
      </c>
      <c r="R66" s="95"/>
      <c r="T66" s="95"/>
      <c r="V66" s="95"/>
      <c r="X66" s="95"/>
      <c r="Z66" s="95"/>
      <c r="AB66" s="95"/>
      <c r="AD66" s="95"/>
      <c r="AF66" s="95"/>
      <c r="AH66" s="95"/>
      <c r="AJ66" s="95"/>
      <c r="AL66" s="95"/>
      <c r="AN66" s="95"/>
      <c r="AP66" s="95"/>
    </row>
    <row r="67" spans="2:42" ht="24.75" customHeight="1" x14ac:dyDescent="0.3">
      <c r="B67" s="87" t="s">
        <v>20</v>
      </c>
      <c r="C67" s="7"/>
      <c r="D67" s="8"/>
      <c r="E67" s="22">
        <v>92</v>
      </c>
      <c r="F67" s="23">
        <f>E67*100/E55</f>
        <v>38.983050847457626</v>
      </c>
      <c r="G67" s="16">
        <v>84</v>
      </c>
      <c r="H67" s="23">
        <f>G67*100/G55</f>
        <v>40</v>
      </c>
      <c r="I67" s="22">
        <v>73</v>
      </c>
      <c r="J67" s="23">
        <f>I67*100/I55</f>
        <v>38.624338624338627</v>
      </c>
      <c r="K67" s="22">
        <v>102</v>
      </c>
      <c r="L67" s="23">
        <f>K67*100/K55</f>
        <v>58.959537572254334</v>
      </c>
      <c r="M67" s="22">
        <v>110</v>
      </c>
      <c r="N67" s="23">
        <f>M67*100/M55</f>
        <v>52.884615384615387</v>
      </c>
      <c r="O67" s="22">
        <v>116</v>
      </c>
      <c r="P67" s="23">
        <f>O67*100/O55</f>
        <v>51.555555555555557</v>
      </c>
      <c r="R67" s="95"/>
      <c r="T67" s="95"/>
      <c r="V67" s="95"/>
      <c r="X67" s="95"/>
      <c r="Z67" s="95"/>
      <c r="AB67" s="95"/>
      <c r="AD67" s="95"/>
      <c r="AF67" s="95"/>
      <c r="AH67" s="95"/>
      <c r="AJ67" s="95"/>
      <c r="AL67" s="95"/>
      <c r="AN67" s="95"/>
      <c r="AP67" s="95"/>
    </row>
    <row r="68" spans="2:42" ht="24.75" customHeight="1" x14ac:dyDescent="0.3">
      <c r="B68" s="87" t="s">
        <v>52</v>
      </c>
      <c r="C68" s="16">
        <v>111</v>
      </c>
      <c r="D68" s="23">
        <f>C68*100/C55</f>
        <v>42.692307692307693</v>
      </c>
      <c r="E68" s="9"/>
      <c r="F68" s="8"/>
      <c r="G68" s="8"/>
      <c r="H68" s="8"/>
      <c r="I68" s="8"/>
      <c r="J68" s="8"/>
      <c r="K68" s="8"/>
      <c r="L68" s="8"/>
      <c r="M68" s="8"/>
      <c r="N68" s="8"/>
      <c r="O68" s="8"/>
      <c r="P68" s="8"/>
      <c r="R68" s="95"/>
      <c r="T68" s="95"/>
      <c r="V68" s="95"/>
      <c r="X68" s="95"/>
      <c r="Z68" s="95"/>
      <c r="AB68" s="95"/>
      <c r="AD68" s="95"/>
      <c r="AF68" s="95"/>
      <c r="AH68" s="95"/>
      <c r="AJ68" s="95"/>
      <c r="AL68" s="95"/>
      <c r="AN68" s="95"/>
      <c r="AP68" s="95"/>
    </row>
    <row r="69" spans="2:42" ht="24.75" customHeight="1" x14ac:dyDescent="0.3">
      <c r="B69" s="6" t="s">
        <v>22</v>
      </c>
      <c r="C69" s="7"/>
      <c r="D69" s="8"/>
      <c r="E69" s="8"/>
      <c r="F69" s="8"/>
      <c r="G69" s="8"/>
      <c r="H69" s="8"/>
      <c r="I69" s="8"/>
      <c r="J69" s="8"/>
      <c r="K69" s="22">
        <v>0</v>
      </c>
      <c r="L69" s="23">
        <f>K69*100/K55</f>
        <v>0</v>
      </c>
      <c r="M69" s="8"/>
      <c r="N69" s="8"/>
      <c r="O69" s="8"/>
      <c r="P69" s="8"/>
      <c r="R69" s="95"/>
      <c r="T69" s="95"/>
      <c r="V69" s="95"/>
      <c r="X69" s="95"/>
      <c r="Z69" s="95"/>
      <c r="AB69" s="95"/>
      <c r="AD69" s="95"/>
      <c r="AF69" s="95"/>
      <c r="AH69" s="95"/>
      <c r="AJ69" s="95"/>
      <c r="AL69" s="95"/>
      <c r="AN69" s="95"/>
      <c r="AP69" s="95"/>
    </row>
    <row r="70" spans="2:42" ht="24.75" customHeight="1" x14ac:dyDescent="0.3">
      <c r="B70" s="6" t="s">
        <v>24</v>
      </c>
      <c r="C70" s="33">
        <v>4</v>
      </c>
      <c r="D70" s="32">
        <f>C70*100/C55</f>
        <v>1.5384615384615385</v>
      </c>
      <c r="E70" s="8"/>
      <c r="F70" s="8"/>
      <c r="G70" s="8"/>
      <c r="H70" s="8"/>
      <c r="I70" s="8"/>
      <c r="J70" s="8"/>
      <c r="K70" s="8"/>
      <c r="L70" s="8"/>
      <c r="M70" s="8"/>
      <c r="N70" s="8"/>
      <c r="O70" s="8"/>
      <c r="P70" s="8"/>
      <c r="R70" s="95"/>
      <c r="T70" s="95"/>
      <c r="V70" s="95"/>
      <c r="X70" s="95"/>
      <c r="Z70" s="95"/>
      <c r="AB70" s="95"/>
      <c r="AD70" s="95"/>
      <c r="AF70" s="95"/>
      <c r="AH70" s="95"/>
      <c r="AJ70" s="95"/>
      <c r="AL70" s="95"/>
      <c r="AN70" s="95"/>
      <c r="AP70" s="95"/>
    </row>
    <row r="71" spans="2:42" ht="3.75" customHeight="1" x14ac:dyDescent="0.3">
      <c r="B71" s="13"/>
      <c r="C71" s="14"/>
      <c r="D71" s="14"/>
      <c r="E71" s="14"/>
      <c r="F71" s="14"/>
      <c r="G71" s="14"/>
      <c r="H71" s="14"/>
      <c r="I71" s="14"/>
      <c r="J71" s="14"/>
      <c r="K71" s="14"/>
      <c r="L71" s="14"/>
      <c r="M71" s="14"/>
      <c r="N71" s="14"/>
      <c r="O71" s="14"/>
      <c r="P71" s="14"/>
    </row>
    <row r="72" spans="2:42" ht="14.25" customHeight="1" x14ac:dyDescent="0.3">
      <c r="B72" s="6" t="s">
        <v>438</v>
      </c>
    </row>
    <row r="73" spans="2:42" ht="14.25" customHeight="1" x14ac:dyDescent="0.3">
      <c r="B73" s="4"/>
    </row>
    <row r="74" spans="2:42" ht="30" customHeight="1" x14ac:dyDescent="0.3">
      <c r="B74" s="115" t="s">
        <v>247</v>
      </c>
      <c r="C74" s="115"/>
      <c r="D74" s="115"/>
      <c r="E74" s="115"/>
      <c r="F74" s="115"/>
      <c r="G74" s="115"/>
      <c r="H74" s="115"/>
      <c r="I74" s="115"/>
      <c r="J74" s="115"/>
      <c r="K74" s="115"/>
      <c r="L74" s="115"/>
      <c r="M74" s="115"/>
      <c r="N74" s="115"/>
      <c r="O74" s="115"/>
      <c r="P74" s="115"/>
    </row>
    <row r="75" spans="2:42" x14ac:dyDescent="0.3">
      <c r="B75" s="15" t="s">
        <v>27</v>
      </c>
      <c r="C75" s="125">
        <v>2001</v>
      </c>
      <c r="D75" s="126"/>
      <c r="E75" s="129">
        <v>2005</v>
      </c>
      <c r="F75" s="130"/>
      <c r="G75" s="125">
        <v>2009</v>
      </c>
      <c r="H75" s="126"/>
      <c r="I75" s="129">
        <v>2013</v>
      </c>
      <c r="J75" s="126"/>
      <c r="K75" s="129">
        <v>2017</v>
      </c>
      <c r="L75" s="126"/>
      <c r="M75" s="129">
        <v>2021</v>
      </c>
      <c r="N75" s="126"/>
      <c r="O75" s="129">
        <v>2025</v>
      </c>
      <c r="P75" s="126"/>
    </row>
    <row r="76" spans="2:42" x14ac:dyDescent="0.3">
      <c r="B76" s="134" t="s">
        <v>0</v>
      </c>
      <c r="C76" s="132">
        <v>44911</v>
      </c>
      <c r="D76" s="128"/>
      <c r="E76" s="119">
        <v>44843</v>
      </c>
      <c r="F76" s="118"/>
      <c r="G76" s="137">
        <v>44845</v>
      </c>
      <c r="H76" s="127"/>
      <c r="I76" s="135">
        <v>44833</v>
      </c>
      <c r="J76" s="128"/>
      <c r="K76" s="135">
        <v>44835</v>
      </c>
      <c r="L76" s="128"/>
      <c r="M76" s="135">
        <v>44830</v>
      </c>
      <c r="N76" s="128"/>
      <c r="O76" s="135">
        <v>45942</v>
      </c>
      <c r="P76" s="128"/>
    </row>
    <row r="77" spans="2:42" x14ac:dyDescent="0.3">
      <c r="B77" s="133"/>
      <c r="C77" s="71" t="s">
        <v>4</v>
      </c>
      <c r="D77" s="72" t="s">
        <v>5</v>
      </c>
      <c r="E77" s="72" t="s">
        <v>4</v>
      </c>
      <c r="F77" s="72" t="s">
        <v>5</v>
      </c>
      <c r="G77" s="72" t="s">
        <v>4</v>
      </c>
      <c r="H77" s="71" t="s">
        <v>5</v>
      </c>
      <c r="I77" s="71" t="s">
        <v>4</v>
      </c>
      <c r="J77" s="71" t="s">
        <v>5</v>
      </c>
      <c r="K77" s="68" t="s">
        <v>4</v>
      </c>
      <c r="L77" s="71" t="s">
        <v>5</v>
      </c>
      <c r="M77" s="68" t="s">
        <v>4</v>
      </c>
      <c r="N77" s="71" t="s">
        <v>5</v>
      </c>
      <c r="O77" s="68" t="s">
        <v>4</v>
      </c>
      <c r="P77" s="71" t="s">
        <v>5</v>
      </c>
    </row>
    <row r="78" spans="2:42" ht="24.75" customHeight="1" x14ac:dyDescent="0.3">
      <c r="B78" s="6" t="s">
        <v>1</v>
      </c>
      <c r="C78" s="16">
        <v>736</v>
      </c>
      <c r="D78" s="23">
        <v>100</v>
      </c>
      <c r="E78" s="22">
        <v>736</v>
      </c>
      <c r="F78" s="23">
        <v>100</v>
      </c>
      <c r="G78" s="16">
        <v>817</v>
      </c>
      <c r="H78" s="23">
        <v>100</v>
      </c>
      <c r="I78" s="22">
        <v>808</v>
      </c>
      <c r="J78" s="23">
        <v>100</v>
      </c>
      <c r="K78" s="22">
        <v>737</v>
      </c>
      <c r="L78" s="23">
        <v>100</v>
      </c>
      <c r="M78" s="22">
        <v>715</v>
      </c>
      <c r="N78" s="23">
        <v>100</v>
      </c>
      <c r="O78" s="22">
        <v>745</v>
      </c>
      <c r="P78" s="23">
        <v>100</v>
      </c>
      <c r="R78" s="95"/>
      <c r="T78" s="95"/>
      <c r="V78" s="95"/>
      <c r="X78" s="95"/>
      <c r="Z78" s="95"/>
      <c r="AB78" s="95"/>
      <c r="AD78" s="95"/>
      <c r="AF78" s="95"/>
      <c r="AH78" s="95"/>
      <c r="AJ78" s="95"/>
      <c r="AL78" s="95"/>
      <c r="AN78" s="95"/>
      <c r="AP78" s="95"/>
    </row>
    <row r="79" spans="2:42" ht="24.75" customHeight="1" x14ac:dyDescent="0.3">
      <c r="B79" s="87" t="s">
        <v>28</v>
      </c>
      <c r="C79" s="16">
        <v>526</v>
      </c>
      <c r="D79" s="23">
        <f>C79*100/C78</f>
        <v>71.467391304347828</v>
      </c>
      <c r="E79" s="22">
        <v>549</v>
      </c>
      <c r="F79" s="23">
        <f>E79*100/E78</f>
        <v>74.592391304347828</v>
      </c>
      <c r="G79" s="16">
        <v>551</v>
      </c>
      <c r="H79" s="23">
        <f>G79*100/G78</f>
        <v>67.441860465116278</v>
      </c>
      <c r="I79" s="22">
        <v>559</v>
      </c>
      <c r="J79" s="23">
        <f>I79*100/I78</f>
        <v>69.183168316831683</v>
      </c>
      <c r="K79" s="22">
        <v>513</v>
      </c>
      <c r="L79" s="23">
        <f>K79*100/K78</f>
        <v>69.606512890094976</v>
      </c>
      <c r="M79" s="22">
        <v>512</v>
      </c>
      <c r="N79" s="23">
        <f>M79*100/M78</f>
        <v>71.608391608391614</v>
      </c>
      <c r="O79" s="22">
        <v>543</v>
      </c>
      <c r="P79" s="23">
        <f>O79*100/O78</f>
        <v>72.885906040268452</v>
      </c>
      <c r="R79" s="95"/>
      <c r="T79" s="95"/>
      <c r="V79" s="95"/>
      <c r="X79" s="95"/>
      <c r="Z79" s="95"/>
      <c r="AB79" s="95"/>
      <c r="AD79" s="95"/>
      <c r="AF79" s="95"/>
      <c r="AH79" s="95"/>
      <c r="AJ79" s="95"/>
      <c r="AL79" s="95"/>
      <c r="AN79" s="95"/>
      <c r="AP79" s="95"/>
    </row>
    <row r="80" spans="2:42" ht="24.75" customHeight="1" x14ac:dyDescent="0.3">
      <c r="B80" s="87" t="s">
        <v>2</v>
      </c>
      <c r="C80" s="16">
        <v>10</v>
      </c>
      <c r="D80" s="23">
        <f>C80*100/C79</f>
        <v>1.9011406844106464</v>
      </c>
      <c r="E80" s="22">
        <v>7</v>
      </c>
      <c r="F80" s="23">
        <f>E80*100/E79</f>
        <v>1.2750455373406193</v>
      </c>
      <c r="G80" s="16">
        <v>2</v>
      </c>
      <c r="H80" s="23">
        <f>G80*100/G79</f>
        <v>0.36297640653357532</v>
      </c>
      <c r="I80" s="22">
        <v>4</v>
      </c>
      <c r="J80" s="23">
        <f>I80*100/I79</f>
        <v>0.7155635062611807</v>
      </c>
      <c r="K80" s="22">
        <v>1</v>
      </c>
      <c r="L80" s="23">
        <f>K80*100/K79</f>
        <v>0.19493177387914229</v>
      </c>
      <c r="M80" s="22">
        <v>5</v>
      </c>
      <c r="N80" s="23">
        <f>M80*100/M79</f>
        <v>0.9765625</v>
      </c>
      <c r="O80" s="22">
        <v>0</v>
      </c>
      <c r="P80" s="23">
        <f>O80*100/O79</f>
        <v>0</v>
      </c>
      <c r="R80" s="95"/>
      <c r="T80" s="95"/>
      <c r="V80" s="95"/>
      <c r="X80" s="95"/>
      <c r="Z80" s="95"/>
      <c r="AB80" s="95"/>
      <c r="AD80" s="95"/>
      <c r="AF80" s="95"/>
      <c r="AH80" s="95"/>
      <c r="AJ80" s="95"/>
      <c r="AL80" s="95"/>
      <c r="AN80" s="95"/>
      <c r="AP80" s="95"/>
    </row>
    <row r="81" spans="2:42" ht="24.75" customHeight="1" x14ac:dyDescent="0.3">
      <c r="B81" s="87" t="s">
        <v>3</v>
      </c>
      <c r="C81" s="16">
        <v>7</v>
      </c>
      <c r="D81" s="23">
        <f>C81*100/C79</f>
        <v>1.3307984790874525</v>
      </c>
      <c r="E81" s="22">
        <v>5</v>
      </c>
      <c r="F81" s="23">
        <f>E81*100/E79</f>
        <v>0.91074681238615662</v>
      </c>
      <c r="G81" s="16">
        <v>5</v>
      </c>
      <c r="H81" s="23">
        <f>G81*100/G79</f>
        <v>0.90744101633393826</v>
      </c>
      <c r="I81" s="22">
        <v>5</v>
      </c>
      <c r="J81" s="23">
        <f>I81*100/I79</f>
        <v>0.89445438282647582</v>
      </c>
      <c r="K81" s="22">
        <v>7</v>
      </c>
      <c r="L81" s="23">
        <f>K81*100/K79</f>
        <v>1.364522417153996</v>
      </c>
      <c r="M81" s="22">
        <v>2</v>
      </c>
      <c r="N81" s="23">
        <f>M81*100/M79</f>
        <v>0.390625</v>
      </c>
      <c r="O81" s="22">
        <v>5</v>
      </c>
      <c r="P81" s="23">
        <f>O81*100/O79</f>
        <v>0.92081031307550643</v>
      </c>
      <c r="R81" s="95"/>
      <c r="T81" s="95"/>
      <c r="V81" s="95"/>
      <c r="X81" s="95"/>
      <c r="Z81" s="95"/>
      <c r="AB81" s="95"/>
      <c r="AD81" s="95"/>
      <c r="AF81" s="95"/>
      <c r="AH81" s="95"/>
      <c r="AJ81" s="95"/>
      <c r="AL81" s="95"/>
      <c r="AN81" s="95"/>
      <c r="AP81" s="95"/>
    </row>
    <row r="82" spans="2:42" ht="24.75" customHeight="1" x14ac:dyDescent="0.3">
      <c r="B82" s="87" t="s">
        <v>7</v>
      </c>
      <c r="C82" s="7"/>
      <c r="D82" s="8"/>
      <c r="E82" s="22">
        <v>1</v>
      </c>
      <c r="F82" s="23">
        <f>E82*100/E79</f>
        <v>0.18214936247723132</v>
      </c>
      <c r="G82" s="7"/>
      <c r="H82" s="8"/>
      <c r="I82" s="8"/>
      <c r="J82" s="8"/>
      <c r="K82" s="8"/>
      <c r="L82" s="8"/>
      <c r="M82" s="8"/>
      <c r="N82" s="8"/>
      <c r="O82" s="8"/>
      <c r="P82" s="8"/>
      <c r="R82" s="95"/>
      <c r="T82" s="95"/>
      <c r="V82" s="95"/>
      <c r="X82" s="95"/>
      <c r="Z82" s="95"/>
      <c r="AB82" s="95"/>
      <c r="AD82" s="95"/>
      <c r="AF82" s="95"/>
      <c r="AH82" s="95"/>
      <c r="AJ82" s="95"/>
      <c r="AL82" s="95"/>
      <c r="AN82" s="95"/>
      <c r="AP82" s="95"/>
    </row>
    <row r="83" spans="2:42" ht="24.75" customHeight="1" x14ac:dyDescent="0.3">
      <c r="B83" s="87" t="s">
        <v>8</v>
      </c>
      <c r="C83" s="7"/>
      <c r="D83" s="8"/>
      <c r="E83" s="22">
        <v>6</v>
      </c>
      <c r="F83" s="23">
        <f>E83*100/E79</f>
        <v>1.0928961748633881</v>
      </c>
      <c r="G83" s="16">
        <v>5</v>
      </c>
      <c r="H83" s="23">
        <f>G83*100/G79</f>
        <v>0.90744101633393826</v>
      </c>
      <c r="I83" s="22">
        <v>8</v>
      </c>
      <c r="J83" s="23">
        <f>I83*100/I79</f>
        <v>1.4311270125223614</v>
      </c>
      <c r="K83" s="8"/>
      <c r="L83" s="8"/>
      <c r="M83" s="8"/>
      <c r="N83" s="8"/>
      <c r="O83" s="8"/>
      <c r="P83" s="8"/>
      <c r="R83" s="95"/>
      <c r="T83" s="95"/>
      <c r="V83" s="95"/>
      <c r="X83" s="95"/>
      <c r="Z83" s="95"/>
      <c r="AB83" s="95"/>
      <c r="AD83" s="95"/>
      <c r="AF83" s="95"/>
      <c r="AH83" s="95"/>
      <c r="AJ83" s="95"/>
      <c r="AL83" s="95"/>
      <c r="AN83" s="95"/>
      <c r="AP83" s="95"/>
    </row>
    <row r="84" spans="2:42" ht="24.75" customHeight="1" x14ac:dyDescent="0.3">
      <c r="B84" s="87" t="s">
        <v>10</v>
      </c>
      <c r="C84" s="7"/>
      <c r="D84" s="8"/>
      <c r="E84" s="8"/>
      <c r="F84" s="8"/>
      <c r="G84" s="8"/>
      <c r="H84" s="8"/>
      <c r="I84" s="8"/>
      <c r="J84" s="8"/>
      <c r="K84" s="8"/>
      <c r="L84" s="8"/>
      <c r="M84" s="8"/>
      <c r="N84" s="8"/>
      <c r="O84" s="22">
        <v>8</v>
      </c>
      <c r="P84" s="23">
        <f>O84*100/O79</f>
        <v>1.4732965009208103</v>
      </c>
      <c r="R84" s="95"/>
      <c r="T84" s="95"/>
      <c r="V84" s="95"/>
      <c r="X84" s="95"/>
      <c r="Z84" s="95"/>
      <c r="AB84" s="95"/>
      <c r="AD84" s="95"/>
      <c r="AF84" s="95"/>
      <c r="AH84" s="95"/>
      <c r="AJ84" s="95"/>
      <c r="AL84" s="95"/>
      <c r="AN84" s="95"/>
      <c r="AP84" s="95"/>
    </row>
    <row r="85" spans="2:42" ht="24.75" customHeight="1" x14ac:dyDescent="0.3">
      <c r="B85" s="87" t="s">
        <v>12</v>
      </c>
      <c r="C85" s="7"/>
      <c r="D85" s="8"/>
      <c r="E85" s="8"/>
      <c r="F85" s="8"/>
      <c r="G85" s="8"/>
      <c r="H85" s="8"/>
      <c r="I85" s="8"/>
      <c r="J85" s="8"/>
      <c r="K85" s="8"/>
      <c r="L85" s="8"/>
      <c r="M85" s="8"/>
      <c r="N85" s="8"/>
      <c r="O85" s="22">
        <v>14</v>
      </c>
      <c r="P85" s="23">
        <f>O85*100/O79</f>
        <v>2.5782688766114181</v>
      </c>
      <c r="R85" s="95"/>
      <c r="T85" s="95"/>
      <c r="V85" s="95"/>
      <c r="X85" s="95"/>
      <c r="Z85" s="95"/>
      <c r="AB85" s="95"/>
      <c r="AD85" s="95"/>
      <c r="AF85" s="95"/>
      <c r="AH85" s="95"/>
      <c r="AJ85" s="95"/>
      <c r="AL85" s="95"/>
      <c r="AN85" s="95"/>
      <c r="AP85" s="95"/>
    </row>
    <row r="86" spans="2:42" ht="24.75" customHeight="1" x14ac:dyDescent="0.3">
      <c r="B86" s="87" t="s">
        <v>54</v>
      </c>
      <c r="C86" s="7"/>
      <c r="D86" s="8"/>
      <c r="E86" s="8"/>
      <c r="F86" s="8"/>
      <c r="G86" s="7"/>
      <c r="H86" s="8"/>
      <c r="I86" s="8"/>
      <c r="J86" s="8"/>
      <c r="K86" s="63">
        <v>50</v>
      </c>
      <c r="L86" s="23">
        <f>K86*100/K79</f>
        <v>9.7465886939571149</v>
      </c>
      <c r="M86" s="8"/>
      <c r="N86" s="8"/>
      <c r="O86" s="8"/>
      <c r="P86" s="8"/>
      <c r="R86" s="95"/>
      <c r="T86" s="95"/>
      <c r="V86" s="95"/>
      <c r="X86" s="95"/>
      <c r="Z86" s="95"/>
      <c r="AB86" s="95"/>
      <c r="AD86" s="95"/>
      <c r="AF86" s="95"/>
      <c r="AH86" s="95"/>
      <c r="AJ86" s="95"/>
      <c r="AL86" s="95"/>
      <c r="AN86" s="95"/>
      <c r="AP86" s="95"/>
    </row>
    <row r="87" spans="2:42" ht="24.75" customHeight="1" x14ac:dyDescent="0.3">
      <c r="B87" s="87" t="s">
        <v>13</v>
      </c>
      <c r="C87" s="7"/>
      <c r="D87" s="8"/>
      <c r="E87" s="8"/>
      <c r="F87" s="8"/>
      <c r="G87" s="7"/>
      <c r="H87" s="8"/>
      <c r="I87" s="8"/>
      <c r="J87" s="8"/>
      <c r="K87" s="63">
        <v>0</v>
      </c>
      <c r="L87" s="23">
        <v>0</v>
      </c>
      <c r="M87" s="8"/>
      <c r="N87" s="8"/>
      <c r="O87" s="8"/>
      <c r="P87" s="8"/>
      <c r="R87" s="95"/>
      <c r="T87" s="95"/>
      <c r="V87" s="95"/>
      <c r="X87" s="95"/>
      <c r="Z87" s="95"/>
      <c r="AB87" s="95"/>
      <c r="AD87" s="95"/>
      <c r="AF87" s="95"/>
      <c r="AH87" s="95"/>
      <c r="AJ87" s="95"/>
      <c r="AL87" s="95"/>
      <c r="AN87" s="95"/>
      <c r="AP87" s="95"/>
    </row>
    <row r="88" spans="2:42" ht="24.75" customHeight="1" x14ac:dyDescent="0.3">
      <c r="B88" s="87" t="s">
        <v>15</v>
      </c>
      <c r="C88" s="16">
        <v>10</v>
      </c>
      <c r="D88" s="23">
        <f>C88*100/C79</f>
        <v>1.9011406844106464</v>
      </c>
      <c r="E88" s="22">
        <v>4</v>
      </c>
      <c r="F88" s="23">
        <f>E88*100/E79</f>
        <v>0.72859744990892528</v>
      </c>
      <c r="G88" s="16">
        <v>2</v>
      </c>
      <c r="H88" s="23">
        <f>G88*100/G79</f>
        <v>0.36297640653357532</v>
      </c>
      <c r="I88" s="22">
        <v>2</v>
      </c>
      <c r="J88" s="23">
        <f>I88*100/I79</f>
        <v>0.35778175313059035</v>
      </c>
      <c r="K88" s="22">
        <v>3</v>
      </c>
      <c r="L88" s="23">
        <f>K88*100/K79</f>
        <v>0.58479532163742687</v>
      </c>
      <c r="M88" s="22">
        <v>10</v>
      </c>
      <c r="N88" s="23">
        <f>M88*100/M79</f>
        <v>1.953125</v>
      </c>
      <c r="O88" s="22">
        <v>1</v>
      </c>
      <c r="P88" s="23">
        <f>O88*100/O79</f>
        <v>0.18416206261510129</v>
      </c>
      <c r="R88" s="95"/>
      <c r="T88" s="95"/>
      <c r="V88" s="95"/>
      <c r="X88" s="95"/>
      <c r="Z88" s="95"/>
      <c r="AB88" s="95"/>
      <c r="AD88" s="95"/>
      <c r="AF88" s="95"/>
      <c r="AH88" s="95"/>
      <c r="AJ88" s="95"/>
      <c r="AL88" s="95"/>
      <c r="AN88" s="95"/>
      <c r="AP88" s="95"/>
    </row>
    <row r="89" spans="2:42" ht="24.75" customHeight="1" x14ac:dyDescent="0.3">
      <c r="B89" s="87" t="s">
        <v>19</v>
      </c>
      <c r="C89" s="16">
        <v>313</v>
      </c>
      <c r="D89" s="23">
        <f>C89*100/C79</f>
        <v>59.50570342205323</v>
      </c>
      <c r="E89" s="22">
        <v>262</v>
      </c>
      <c r="F89" s="23">
        <f>E89*100/E79</f>
        <v>47.723132969034609</v>
      </c>
      <c r="G89" s="16">
        <v>343</v>
      </c>
      <c r="H89" s="23">
        <f>G89*100/G79</f>
        <v>62.250453720508169</v>
      </c>
      <c r="I89" s="22">
        <v>289</v>
      </c>
      <c r="J89" s="23">
        <f>I89*100/I79</f>
        <v>51.699463327370303</v>
      </c>
      <c r="K89" s="22">
        <v>133</v>
      </c>
      <c r="L89" s="23">
        <f>K89*100/K79</f>
        <v>25.925925925925927</v>
      </c>
      <c r="M89" s="8"/>
      <c r="N89" s="8"/>
      <c r="O89" s="8"/>
      <c r="P89" s="8"/>
      <c r="R89" s="95"/>
      <c r="T89" s="95"/>
      <c r="V89" s="95"/>
      <c r="X89" s="95"/>
      <c r="Z89" s="95"/>
      <c r="AB89" s="95"/>
      <c r="AD89" s="95"/>
      <c r="AF89" s="95"/>
      <c r="AH89" s="95"/>
      <c r="AJ89" s="95"/>
      <c r="AL89" s="95"/>
      <c r="AN89" s="95"/>
      <c r="AP89" s="95"/>
    </row>
    <row r="90" spans="2:42" ht="24.75" customHeight="1" x14ac:dyDescent="0.3">
      <c r="B90" s="87" t="s">
        <v>55</v>
      </c>
      <c r="C90" s="7"/>
      <c r="D90" s="8"/>
      <c r="E90" s="8"/>
      <c r="F90" s="8"/>
      <c r="G90" s="20"/>
      <c r="H90" s="21"/>
      <c r="I90" s="21"/>
      <c r="J90" s="21"/>
      <c r="K90" s="21"/>
      <c r="L90" s="21"/>
      <c r="M90" s="22">
        <v>250</v>
      </c>
      <c r="N90" s="24">
        <f>M90*100/M79</f>
        <v>48.828125</v>
      </c>
      <c r="O90" s="22">
        <v>266</v>
      </c>
      <c r="P90" s="24">
        <f>O90*100/O79</f>
        <v>48.987108655616943</v>
      </c>
      <c r="R90" s="95"/>
      <c r="T90" s="95"/>
      <c r="V90" s="95"/>
      <c r="X90" s="95"/>
      <c r="Z90" s="95"/>
      <c r="AB90" s="95"/>
      <c r="AD90" s="95"/>
      <c r="AF90" s="95"/>
      <c r="AH90" s="95"/>
      <c r="AJ90" s="95"/>
      <c r="AL90" s="95"/>
      <c r="AN90" s="95"/>
      <c r="AP90" s="95"/>
    </row>
    <row r="91" spans="2:42" ht="24.75" customHeight="1" x14ac:dyDescent="0.3">
      <c r="B91" s="87" t="s">
        <v>20</v>
      </c>
      <c r="C91" s="7"/>
      <c r="D91" s="8"/>
      <c r="E91" s="22">
        <v>264</v>
      </c>
      <c r="F91" s="23">
        <f>E91*100/E79</f>
        <v>48.087431693989068</v>
      </c>
      <c r="G91" s="16">
        <v>194</v>
      </c>
      <c r="H91" s="23">
        <f>G91*100/G79</f>
        <v>35.208711433756804</v>
      </c>
      <c r="I91" s="22">
        <v>251</v>
      </c>
      <c r="J91" s="23">
        <f>I91*100/I79</f>
        <v>44.901610017889091</v>
      </c>
      <c r="K91" s="22">
        <v>316</v>
      </c>
      <c r="L91" s="23">
        <f>K91*100/K79</f>
        <v>61.59844054580897</v>
      </c>
      <c r="M91" s="22">
        <v>245</v>
      </c>
      <c r="N91" s="23">
        <f>M91*100/M79</f>
        <v>47.8515625</v>
      </c>
      <c r="O91" s="22">
        <v>249</v>
      </c>
      <c r="P91" s="23">
        <f>O91*100/O79</f>
        <v>45.856353591160222</v>
      </c>
      <c r="R91" s="95"/>
      <c r="T91" s="95"/>
      <c r="V91" s="95"/>
      <c r="X91" s="95"/>
      <c r="Z91" s="95"/>
      <c r="AB91" s="95"/>
      <c r="AD91" s="95"/>
      <c r="AF91" s="95"/>
      <c r="AH91" s="95"/>
      <c r="AJ91" s="95"/>
      <c r="AL91" s="95"/>
      <c r="AN91" s="95"/>
      <c r="AP91" s="95"/>
    </row>
    <row r="92" spans="2:42" ht="24.75" customHeight="1" x14ac:dyDescent="0.3">
      <c r="B92" s="87" t="s">
        <v>52</v>
      </c>
      <c r="C92" s="16">
        <v>183</v>
      </c>
      <c r="D92" s="23">
        <f>C92*100/C79</f>
        <v>34.79087452471483</v>
      </c>
      <c r="E92" s="9"/>
      <c r="F92" s="8"/>
      <c r="G92" s="8"/>
      <c r="H92" s="8"/>
      <c r="I92" s="8"/>
      <c r="J92" s="8"/>
      <c r="K92" s="8"/>
      <c r="L92" s="8"/>
      <c r="M92" s="8"/>
      <c r="N92" s="8"/>
      <c r="O92" s="8"/>
      <c r="P92" s="8"/>
      <c r="R92" s="95"/>
      <c r="T92" s="95"/>
      <c r="V92" s="95"/>
      <c r="X92" s="95"/>
      <c r="Z92" s="95"/>
      <c r="AB92" s="95"/>
      <c r="AD92" s="95"/>
      <c r="AF92" s="95"/>
      <c r="AH92" s="95"/>
      <c r="AJ92" s="95"/>
      <c r="AL92" s="95"/>
      <c r="AN92" s="95"/>
      <c r="AP92" s="95"/>
    </row>
    <row r="93" spans="2:42" ht="24.75" customHeight="1" x14ac:dyDescent="0.3">
      <c r="B93" s="6" t="s">
        <v>22</v>
      </c>
      <c r="C93" s="7"/>
      <c r="D93" s="8"/>
      <c r="E93" s="8"/>
      <c r="F93" s="8"/>
      <c r="G93" s="8"/>
      <c r="H93" s="8"/>
      <c r="I93" s="8"/>
      <c r="J93" s="8"/>
      <c r="K93" s="22">
        <v>3</v>
      </c>
      <c r="L93" s="23">
        <f>K93*100/K79</f>
        <v>0.58479532163742687</v>
      </c>
      <c r="M93" s="8"/>
      <c r="N93" s="8"/>
      <c r="O93" s="8"/>
      <c r="P93" s="8"/>
      <c r="R93" s="95"/>
      <c r="T93" s="95"/>
      <c r="V93" s="95"/>
      <c r="X93" s="95"/>
      <c r="Z93" s="95"/>
      <c r="AB93" s="95"/>
      <c r="AD93" s="95"/>
      <c r="AF93" s="95"/>
      <c r="AH93" s="95"/>
      <c r="AJ93" s="95"/>
      <c r="AL93" s="95"/>
      <c r="AN93" s="95"/>
      <c r="AP93" s="95"/>
    </row>
    <row r="94" spans="2:42" ht="24.75" customHeight="1" x14ac:dyDescent="0.3">
      <c r="B94" s="6" t="s">
        <v>24</v>
      </c>
      <c r="C94" s="33">
        <v>3</v>
      </c>
      <c r="D94" s="32">
        <f>C94*100/C79</f>
        <v>0.57034220532319391</v>
      </c>
      <c r="E94" s="8"/>
      <c r="F94" s="8"/>
      <c r="G94" s="8"/>
      <c r="H94" s="8"/>
      <c r="I94" s="8"/>
      <c r="J94" s="8"/>
      <c r="K94" s="8"/>
      <c r="L94" s="8"/>
      <c r="M94" s="8"/>
      <c r="N94" s="8"/>
      <c r="O94" s="8"/>
      <c r="P94" s="8"/>
      <c r="R94" s="95"/>
      <c r="T94" s="95"/>
      <c r="V94" s="95"/>
      <c r="X94" s="95"/>
      <c r="Z94" s="95"/>
      <c r="AB94" s="95"/>
      <c r="AD94" s="95"/>
      <c r="AF94" s="95"/>
      <c r="AH94" s="95"/>
      <c r="AJ94" s="95"/>
      <c r="AL94" s="95"/>
      <c r="AN94" s="95"/>
      <c r="AP94" s="95"/>
    </row>
    <row r="95" spans="2:42" ht="3.75" customHeight="1" x14ac:dyDescent="0.3">
      <c r="B95" s="13"/>
      <c r="C95" s="14"/>
      <c r="D95" s="14"/>
      <c r="E95" s="14"/>
      <c r="F95" s="14"/>
      <c r="G95" s="14"/>
      <c r="H95" s="14"/>
      <c r="I95" s="14"/>
      <c r="J95" s="14"/>
      <c r="K95" s="14"/>
      <c r="L95" s="14"/>
      <c r="M95" s="14"/>
      <c r="N95" s="14"/>
      <c r="O95" s="14"/>
      <c r="P95" s="14"/>
    </row>
    <row r="96" spans="2:42" ht="14.25" customHeight="1" x14ac:dyDescent="0.3">
      <c r="B96" s="6" t="s">
        <v>438</v>
      </c>
    </row>
    <row r="97" spans="3:15" x14ac:dyDescent="0.3">
      <c r="C97" s="19"/>
      <c r="E97" s="19"/>
      <c r="G97" s="19"/>
      <c r="I97" s="19"/>
      <c r="K97" s="19"/>
      <c r="M97" s="19"/>
      <c r="O97" s="19"/>
    </row>
  </sheetData>
  <mergeCells count="65">
    <mergeCell ref="C52:D52"/>
    <mergeCell ref="E52:F52"/>
    <mergeCell ref="G52:H52"/>
    <mergeCell ref="I52:J52"/>
    <mergeCell ref="M76:N76"/>
    <mergeCell ref="B74:P74"/>
    <mergeCell ref="C75:D75"/>
    <mergeCell ref="E75:F75"/>
    <mergeCell ref="G75:H75"/>
    <mergeCell ref="I75:J75"/>
    <mergeCell ref="K75:L75"/>
    <mergeCell ref="O75:P75"/>
    <mergeCell ref="O4:P4"/>
    <mergeCell ref="B26:P26"/>
    <mergeCell ref="C27:D27"/>
    <mergeCell ref="E27:F27"/>
    <mergeCell ref="G27:H27"/>
    <mergeCell ref="I27:J27"/>
    <mergeCell ref="K27:L27"/>
    <mergeCell ref="O27:P27"/>
    <mergeCell ref="B4:B5"/>
    <mergeCell ref="C4:D4"/>
    <mergeCell ref="E4:F4"/>
    <mergeCell ref="G4:H4"/>
    <mergeCell ref="I4:J4"/>
    <mergeCell ref="K4:L4"/>
    <mergeCell ref="M4:N4"/>
    <mergeCell ref="M27:N27"/>
    <mergeCell ref="G3:H3"/>
    <mergeCell ref="I3:J3"/>
    <mergeCell ref="K3:L3"/>
    <mergeCell ref="O3:P3"/>
    <mergeCell ref="M3:N3"/>
    <mergeCell ref="B1:P1"/>
    <mergeCell ref="O52:P52"/>
    <mergeCell ref="K52:L52"/>
    <mergeCell ref="O28:P28"/>
    <mergeCell ref="B50:P50"/>
    <mergeCell ref="C51:D51"/>
    <mergeCell ref="E51:F51"/>
    <mergeCell ref="G51:H51"/>
    <mergeCell ref="I51:J51"/>
    <mergeCell ref="K51:L51"/>
    <mergeCell ref="O51:P51"/>
    <mergeCell ref="B28:B29"/>
    <mergeCell ref="E28:F28"/>
    <mergeCell ref="B2:P2"/>
    <mergeCell ref="C3:D3"/>
    <mergeCell ref="E3:F3"/>
    <mergeCell ref="G28:H28"/>
    <mergeCell ref="I28:J28"/>
    <mergeCell ref="O76:P76"/>
    <mergeCell ref="B76:B77"/>
    <mergeCell ref="C76:D76"/>
    <mergeCell ref="E76:F76"/>
    <mergeCell ref="G76:H76"/>
    <mergeCell ref="I76:J76"/>
    <mergeCell ref="K76:L76"/>
    <mergeCell ref="K28:L28"/>
    <mergeCell ref="C28:D28"/>
    <mergeCell ref="B52:B53"/>
    <mergeCell ref="M28:N28"/>
    <mergeCell ref="M51:N51"/>
    <mergeCell ref="M52:N52"/>
    <mergeCell ref="M75:N75"/>
  </mergeCells>
  <conditionalFormatting sqref="C49">
    <cfRule type="cellIs" dxfId="1072" priority="11" operator="greaterThan">
      <formula>0</formula>
    </cfRule>
  </conditionalFormatting>
  <conditionalFormatting sqref="C24:P24">
    <cfRule type="cellIs" dxfId="1071" priority="5" operator="notEqual">
      <formula>0</formula>
    </cfRule>
  </conditionalFormatting>
  <conditionalFormatting sqref="C48:P48">
    <cfRule type="cellIs" dxfId="1070" priority="4" operator="notEqual">
      <formula>0</formula>
    </cfRule>
  </conditionalFormatting>
  <conditionalFormatting sqref="C72:P72">
    <cfRule type="cellIs" dxfId="1069" priority="3" operator="notEqual">
      <formula>0</formula>
    </cfRule>
  </conditionalFormatting>
  <conditionalFormatting sqref="C96:P96">
    <cfRule type="cellIs" dxfId="1068" priority="2" operator="notEqual">
      <formula>0</formula>
    </cfRule>
  </conditionalFormatting>
  <conditionalFormatting sqref="E49">
    <cfRule type="cellIs" dxfId="1067" priority="10" operator="greaterThan">
      <formula>0</formula>
    </cfRule>
  </conditionalFormatting>
  <conditionalFormatting sqref="G49">
    <cfRule type="cellIs" dxfId="1066" priority="9" operator="greaterThan">
      <formula>0</formula>
    </cfRule>
  </conditionalFormatting>
  <conditionalFormatting sqref="I49">
    <cfRule type="cellIs" dxfId="1065" priority="8" operator="greaterThan">
      <formula>0</formula>
    </cfRule>
  </conditionalFormatting>
  <conditionalFormatting sqref="K49">
    <cfRule type="cellIs" dxfId="1064" priority="7" operator="greaterThan">
      <formula>0</formula>
    </cfRule>
  </conditionalFormatting>
  <conditionalFormatting sqref="M49">
    <cfRule type="cellIs" dxfId="1063" priority="1" operator="greaterThan">
      <formula>0</formula>
    </cfRule>
  </conditionalFormatting>
  <conditionalFormatting sqref="O49">
    <cfRule type="cellIs" dxfId="1062" priority="6" operator="greaterThan">
      <formula>0</formula>
    </cfRule>
  </conditionalFormatting>
  <hyperlinks>
    <hyperlink ref="R3" location="ÍNDICE!A1" display="(Voltar ao Índice)" xr:uid="{E25E4EE2-35AD-4265-B3C2-4CFEDEC48B40}"/>
  </hyperlinks>
  <printOptions horizontalCentered="1"/>
  <pageMargins left="0.47244094488188981" right="0.47244094488188981" top="0.6692913385826772" bottom="0.6692913385826772" header="0" footer="0"/>
  <pageSetup paperSize="9" scale="70" fitToHeight="3" orientation="landscape"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BD90"/>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344</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30" customHeight="1" x14ac:dyDescent="0.3">
      <c r="B2" s="115" t="s">
        <v>422</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6" x14ac:dyDescent="0.3">
      <c r="B3" s="15" t="s">
        <v>27</v>
      </c>
      <c r="C3" s="125" t="s">
        <v>142</v>
      </c>
      <c r="D3" s="126"/>
      <c r="E3" s="125" t="s">
        <v>77</v>
      </c>
      <c r="F3" s="126"/>
      <c r="G3" s="125" t="s">
        <v>136</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6"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6" x14ac:dyDescent="0.3">
      <c r="B5" s="133"/>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72" t="s">
        <v>4</v>
      </c>
      <c r="V5" s="71" t="s">
        <v>5</v>
      </c>
      <c r="W5" s="68" t="s">
        <v>4</v>
      </c>
      <c r="X5" s="71" t="s">
        <v>5</v>
      </c>
      <c r="Y5" s="68" t="s">
        <v>4</v>
      </c>
      <c r="Z5" s="71" t="s">
        <v>5</v>
      </c>
      <c r="AA5" s="75" t="s">
        <v>4</v>
      </c>
      <c r="AB5" s="75" t="s">
        <v>5</v>
      </c>
      <c r="AC5" s="75" t="s">
        <v>4</v>
      </c>
      <c r="AD5" s="75" t="s">
        <v>5</v>
      </c>
    </row>
    <row r="6" spans="2:56" ht="25" customHeight="1" x14ac:dyDescent="0.3">
      <c r="B6" s="6" t="s">
        <v>1</v>
      </c>
      <c r="C6" s="7"/>
      <c r="D6" s="8"/>
      <c r="E6" s="7"/>
      <c r="F6" s="8"/>
      <c r="G6" s="7"/>
      <c r="H6" s="8"/>
      <c r="I6" s="16">
        <v>207</v>
      </c>
      <c r="J6" s="23">
        <v>100</v>
      </c>
      <c r="K6" s="16">
        <v>232</v>
      </c>
      <c r="L6" s="23">
        <v>100</v>
      </c>
      <c r="M6" s="16">
        <v>231</v>
      </c>
      <c r="N6" s="23">
        <v>100</v>
      </c>
      <c r="O6" s="16">
        <v>227</v>
      </c>
      <c r="P6" s="23">
        <v>100</v>
      </c>
      <c r="Q6" s="16">
        <v>237</v>
      </c>
      <c r="R6" s="23">
        <v>100</v>
      </c>
      <c r="S6" s="22">
        <v>244</v>
      </c>
      <c r="T6" s="23">
        <v>100</v>
      </c>
      <c r="U6" s="16">
        <v>243</v>
      </c>
      <c r="V6" s="23">
        <v>100</v>
      </c>
      <c r="W6" s="22">
        <v>252</v>
      </c>
      <c r="X6" s="23">
        <v>100</v>
      </c>
      <c r="Y6" s="22">
        <v>237</v>
      </c>
      <c r="Z6" s="23">
        <v>100</v>
      </c>
      <c r="AA6" s="22">
        <v>193</v>
      </c>
      <c r="AB6" s="23">
        <v>100</v>
      </c>
      <c r="AC6" s="22">
        <v>197</v>
      </c>
      <c r="AD6" s="23">
        <v>100</v>
      </c>
      <c r="AF6" s="95"/>
      <c r="AH6" s="95"/>
      <c r="AJ6" s="95"/>
      <c r="AL6" s="95"/>
      <c r="AN6" s="95"/>
      <c r="AP6" s="95"/>
      <c r="AR6" s="95"/>
      <c r="AT6" s="95"/>
      <c r="AV6" s="95"/>
      <c r="AX6" s="95"/>
      <c r="AZ6" s="95"/>
      <c r="BB6" s="95"/>
      <c r="BD6" s="95"/>
    </row>
    <row r="7" spans="2:56" ht="25" customHeight="1" x14ac:dyDescent="0.3">
      <c r="B7" s="87" t="s">
        <v>28</v>
      </c>
      <c r="C7" s="7"/>
      <c r="D7" s="8"/>
      <c r="E7" s="7"/>
      <c r="F7" s="8"/>
      <c r="G7" s="7"/>
      <c r="H7" s="8"/>
      <c r="I7" s="16">
        <v>149</v>
      </c>
      <c r="J7" s="23">
        <f>I7*100/I6</f>
        <v>71.980676328502412</v>
      </c>
      <c r="K7" s="16">
        <v>140</v>
      </c>
      <c r="L7" s="23">
        <f>K7*100/K6</f>
        <v>60.344827586206897</v>
      </c>
      <c r="M7" s="16">
        <v>150</v>
      </c>
      <c r="N7" s="23">
        <f>M7*100/M6</f>
        <v>64.935064935064929</v>
      </c>
      <c r="O7" s="16">
        <v>148</v>
      </c>
      <c r="P7" s="23">
        <f>O7*100/O6</f>
        <v>65.198237885462561</v>
      </c>
      <c r="Q7" s="16">
        <v>164</v>
      </c>
      <c r="R7" s="23">
        <f>Q7*100/Q6</f>
        <v>69.198312236286924</v>
      </c>
      <c r="S7" s="22">
        <v>170</v>
      </c>
      <c r="T7" s="23">
        <f>S7*100/S6</f>
        <v>69.672131147540981</v>
      </c>
      <c r="U7" s="16">
        <v>154</v>
      </c>
      <c r="V7" s="23">
        <f>U7*100/U6</f>
        <v>63.374485596707821</v>
      </c>
      <c r="W7" s="22">
        <v>157</v>
      </c>
      <c r="X7" s="23">
        <f>W7*100/W6</f>
        <v>62.301587301587304</v>
      </c>
      <c r="Y7" s="22">
        <v>168</v>
      </c>
      <c r="Z7" s="23">
        <f>Y7*100/Y6</f>
        <v>70.886075949367083</v>
      </c>
      <c r="AA7" s="22">
        <v>128</v>
      </c>
      <c r="AB7" s="23">
        <f>AA7*100/AA6</f>
        <v>66.321243523316056</v>
      </c>
      <c r="AC7" s="22">
        <v>136</v>
      </c>
      <c r="AD7" s="23">
        <f>AC7*100/AC6</f>
        <v>69.035532994923855</v>
      </c>
      <c r="AF7" s="95"/>
      <c r="AH7" s="95"/>
      <c r="AJ7" s="95"/>
      <c r="AL7" s="95"/>
      <c r="AN7" s="95"/>
      <c r="AP7" s="95"/>
      <c r="AR7" s="95"/>
      <c r="AT7" s="95"/>
      <c r="AV7" s="95"/>
      <c r="AX7" s="95"/>
      <c r="AZ7" s="95"/>
      <c r="BB7" s="95"/>
      <c r="BD7" s="95"/>
    </row>
    <row r="8" spans="2:56" ht="25" customHeight="1" x14ac:dyDescent="0.3">
      <c r="B8" s="87" t="s">
        <v>2</v>
      </c>
      <c r="C8" s="7"/>
      <c r="D8" s="8"/>
      <c r="E8" s="7"/>
      <c r="F8" s="8"/>
      <c r="G8" s="7"/>
      <c r="H8" s="8"/>
      <c r="I8" s="16">
        <v>4</v>
      </c>
      <c r="J8" s="23">
        <f>I8*100/I7</f>
        <v>2.6845637583892619</v>
      </c>
      <c r="K8" s="22">
        <v>0</v>
      </c>
      <c r="L8" s="23">
        <f>K8*100/K7</f>
        <v>0</v>
      </c>
      <c r="M8" s="22">
        <v>0</v>
      </c>
      <c r="N8" s="23">
        <f>M8*100/M7</f>
        <v>0</v>
      </c>
      <c r="O8" s="22">
        <v>0</v>
      </c>
      <c r="P8" s="23">
        <f>O8*100/O7</f>
        <v>0</v>
      </c>
      <c r="Q8" s="16">
        <v>2</v>
      </c>
      <c r="R8" s="23">
        <f>Q8*100/Q7</f>
        <v>1.2195121951219512</v>
      </c>
      <c r="S8" s="22">
        <v>1</v>
      </c>
      <c r="T8" s="23">
        <f>S8*100/S7</f>
        <v>0.58823529411764708</v>
      </c>
      <c r="U8" s="16">
        <v>1</v>
      </c>
      <c r="V8" s="23">
        <f>U8*100/U7</f>
        <v>0.64935064935064934</v>
      </c>
      <c r="W8" s="22">
        <v>0</v>
      </c>
      <c r="X8" s="23">
        <f>W8*100/W7</f>
        <v>0</v>
      </c>
      <c r="Y8" s="22">
        <v>0</v>
      </c>
      <c r="Z8" s="23">
        <f>Y8*100/Y7</f>
        <v>0</v>
      </c>
      <c r="AA8" s="22">
        <v>0</v>
      </c>
      <c r="AB8" s="23">
        <f>AA8*100/AA7</f>
        <v>0</v>
      </c>
      <c r="AC8" s="22">
        <v>0</v>
      </c>
      <c r="AD8" s="23">
        <f>AC8*100/AC7</f>
        <v>0</v>
      </c>
      <c r="AF8" s="95"/>
      <c r="AH8" s="95"/>
      <c r="AJ8" s="95"/>
      <c r="AL8" s="95"/>
      <c r="AN8" s="95"/>
      <c r="AP8" s="95"/>
      <c r="AR8" s="95"/>
      <c r="AT8" s="95"/>
      <c r="AV8" s="95"/>
      <c r="AX8" s="95"/>
      <c r="AZ8" s="95"/>
      <c r="BB8" s="95"/>
      <c r="BD8" s="95"/>
    </row>
    <row r="9" spans="2:56" ht="25" customHeight="1" x14ac:dyDescent="0.3">
      <c r="B9" s="87" t="s">
        <v>3</v>
      </c>
      <c r="C9" s="9"/>
      <c r="D9" s="8"/>
      <c r="E9" s="7"/>
      <c r="F9" s="8"/>
      <c r="G9" s="7"/>
      <c r="H9" s="8"/>
      <c r="I9" s="16">
        <v>5</v>
      </c>
      <c r="J9" s="23">
        <f>I9*100/I7</f>
        <v>3.3557046979865772</v>
      </c>
      <c r="K9" s="22">
        <v>0</v>
      </c>
      <c r="L9" s="23">
        <f>K9*100/K7</f>
        <v>0</v>
      </c>
      <c r="M9" s="16">
        <v>3</v>
      </c>
      <c r="N9" s="23">
        <f>M9*100/M7</f>
        <v>2</v>
      </c>
      <c r="O9" s="16">
        <v>1</v>
      </c>
      <c r="P9" s="23">
        <f>O9*100/O7</f>
        <v>0.67567567567567566</v>
      </c>
      <c r="Q9" s="16">
        <v>3</v>
      </c>
      <c r="R9" s="23">
        <f>Q9*100/Q7</f>
        <v>1.8292682926829269</v>
      </c>
      <c r="S9" s="22">
        <v>4</v>
      </c>
      <c r="T9" s="23">
        <f>S9*100/S7</f>
        <v>2.3529411764705883</v>
      </c>
      <c r="U9" s="16">
        <v>1</v>
      </c>
      <c r="V9" s="23">
        <f>U9*100/U7</f>
        <v>0.64935064935064934</v>
      </c>
      <c r="W9" s="22">
        <v>2</v>
      </c>
      <c r="X9" s="23">
        <f>W9*100/W7</f>
        <v>1.2738853503184713</v>
      </c>
      <c r="Y9" s="22">
        <v>1</v>
      </c>
      <c r="Z9" s="23">
        <f>Y9*100/Y7</f>
        <v>0.59523809523809523</v>
      </c>
      <c r="AA9" s="22">
        <v>1</v>
      </c>
      <c r="AB9" s="23">
        <f>AA9*100/AA7</f>
        <v>0.78125</v>
      </c>
      <c r="AC9" s="22">
        <v>0</v>
      </c>
      <c r="AD9" s="23">
        <f>AC9*100/AC7</f>
        <v>0</v>
      </c>
      <c r="AF9" s="95"/>
      <c r="AH9" s="95"/>
      <c r="AJ9" s="95"/>
      <c r="AL9" s="95"/>
      <c r="AN9" s="95"/>
      <c r="AP9" s="95"/>
      <c r="AR9" s="95"/>
      <c r="AT9" s="95"/>
      <c r="AV9" s="95"/>
      <c r="AX9" s="95"/>
      <c r="AZ9" s="95"/>
      <c r="BB9" s="95"/>
      <c r="BD9" s="95"/>
    </row>
    <row r="10" spans="2:56" ht="25" customHeight="1" x14ac:dyDescent="0.3">
      <c r="B10" s="87" t="s">
        <v>6</v>
      </c>
      <c r="C10" s="7"/>
      <c r="D10" s="9"/>
      <c r="E10" s="7"/>
      <c r="F10" s="8"/>
      <c r="G10" s="7"/>
      <c r="H10" s="8"/>
      <c r="I10" s="25">
        <v>3</v>
      </c>
      <c r="J10" s="24">
        <f>I10*100/I7</f>
        <v>2.0134228187919465</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c r="BB10" s="95"/>
      <c r="BD10" s="95"/>
    </row>
    <row r="11" spans="2:56" ht="25" customHeight="1" x14ac:dyDescent="0.3">
      <c r="B11" s="87" t="s">
        <v>29</v>
      </c>
      <c r="C11" s="7"/>
      <c r="D11" s="8"/>
      <c r="E11" s="7"/>
      <c r="F11" s="8"/>
      <c r="G11" s="7"/>
      <c r="H11" s="8"/>
      <c r="I11" s="7"/>
      <c r="J11" s="8"/>
      <c r="K11" s="25">
        <v>33</v>
      </c>
      <c r="L11" s="24">
        <f>K11*100/K7</f>
        <v>23.571428571428573</v>
      </c>
      <c r="M11" s="7"/>
      <c r="N11" s="8"/>
      <c r="O11" s="7"/>
      <c r="P11" s="8"/>
      <c r="Q11" s="7"/>
      <c r="R11" s="8"/>
      <c r="S11" s="7"/>
      <c r="T11" s="8"/>
      <c r="U11" s="7"/>
      <c r="V11" s="8"/>
      <c r="W11" s="7"/>
      <c r="X11" s="8"/>
      <c r="Y11" s="7"/>
      <c r="Z11" s="8"/>
      <c r="AA11" s="7"/>
      <c r="AB11" s="8"/>
      <c r="AC11" s="7"/>
      <c r="AD11" s="8"/>
      <c r="AF11" s="95"/>
      <c r="AH11" s="95"/>
      <c r="AJ11" s="95"/>
      <c r="AL11" s="95"/>
      <c r="AN11" s="95"/>
      <c r="AP11" s="95"/>
      <c r="AR11" s="95"/>
      <c r="AT11" s="95"/>
      <c r="AV11" s="95"/>
      <c r="AX11" s="95"/>
      <c r="AZ11" s="95"/>
      <c r="BB11" s="95"/>
      <c r="BD11" s="95"/>
    </row>
    <row r="12" spans="2:56" ht="25" customHeight="1" x14ac:dyDescent="0.3">
      <c r="B12" s="87" t="s">
        <v>8</v>
      </c>
      <c r="C12" s="7"/>
      <c r="D12" s="8"/>
      <c r="E12" s="8"/>
      <c r="F12" s="8"/>
      <c r="G12" s="8"/>
      <c r="H12" s="8"/>
      <c r="I12" s="7"/>
      <c r="J12" s="8"/>
      <c r="K12" s="7"/>
      <c r="L12" s="8"/>
      <c r="M12" s="7"/>
      <c r="N12" s="8"/>
      <c r="O12" s="7"/>
      <c r="P12" s="8"/>
      <c r="Q12" s="7"/>
      <c r="R12" s="8"/>
      <c r="S12" s="22">
        <v>2</v>
      </c>
      <c r="T12" s="23">
        <f>S12*100/S7</f>
        <v>1.1764705882352942</v>
      </c>
      <c r="U12" s="22">
        <v>0</v>
      </c>
      <c r="V12" s="23">
        <f>U12*100/U7</f>
        <v>0</v>
      </c>
      <c r="W12" s="7"/>
      <c r="X12" s="8"/>
      <c r="Y12" s="7"/>
      <c r="Z12" s="8"/>
      <c r="AA12" s="7"/>
      <c r="AB12" s="8"/>
      <c r="AC12" s="7"/>
      <c r="AD12" s="8"/>
      <c r="AF12" s="95"/>
      <c r="AH12" s="95"/>
      <c r="AJ12" s="95"/>
      <c r="AL12" s="95"/>
      <c r="AN12" s="95"/>
      <c r="AP12" s="95"/>
      <c r="AR12" s="95"/>
      <c r="AT12" s="95"/>
      <c r="AV12" s="95"/>
      <c r="AX12" s="95"/>
      <c r="AZ12" s="95"/>
      <c r="BB12" s="95"/>
      <c r="BD12" s="95"/>
    </row>
    <row r="13" spans="2:56" ht="25" customHeight="1" x14ac:dyDescent="0.3">
      <c r="B13" s="87" t="s">
        <v>54</v>
      </c>
      <c r="C13" s="7"/>
      <c r="D13" s="9"/>
      <c r="E13" s="7"/>
      <c r="F13" s="8"/>
      <c r="G13" s="7"/>
      <c r="H13" s="8"/>
      <c r="I13" s="7"/>
      <c r="J13" s="8"/>
      <c r="K13" s="7"/>
      <c r="L13" s="8"/>
      <c r="M13" s="9"/>
      <c r="N13" s="8"/>
      <c r="O13" s="7"/>
      <c r="P13" s="8"/>
      <c r="Q13" s="7"/>
      <c r="R13" s="8"/>
      <c r="S13" s="7"/>
      <c r="T13" s="8"/>
      <c r="U13" s="7"/>
      <c r="V13" s="8"/>
      <c r="W13" s="7"/>
      <c r="X13" s="8"/>
      <c r="Y13" s="63">
        <v>28</v>
      </c>
      <c r="Z13" s="23">
        <f>Y13*100/Y7</f>
        <v>16.666666666666668</v>
      </c>
      <c r="AA13" s="7"/>
      <c r="AB13" s="8"/>
      <c r="AC13" s="7"/>
      <c r="AD13" s="8"/>
      <c r="AF13" s="95"/>
      <c r="AH13" s="95"/>
      <c r="AJ13" s="95"/>
      <c r="AL13" s="95"/>
      <c r="AN13" s="95"/>
      <c r="AP13" s="95"/>
      <c r="AR13" s="95"/>
      <c r="AT13" s="95"/>
      <c r="AV13" s="95"/>
      <c r="AX13" s="95"/>
      <c r="AZ13" s="95"/>
      <c r="BB13" s="95"/>
      <c r="BD13" s="95"/>
    </row>
    <row r="14" spans="2:56" ht="25" customHeight="1" x14ac:dyDescent="0.3">
      <c r="B14" s="87" t="s">
        <v>15</v>
      </c>
      <c r="C14" s="7"/>
      <c r="D14" s="9"/>
      <c r="E14" s="7"/>
      <c r="F14" s="8"/>
      <c r="G14" s="7"/>
      <c r="H14" s="8"/>
      <c r="I14" s="7"/>
      <c r="J14" s="8"/>
      <c r="K14" s="7"/>
      <c r="L14" s="8"/>
      <c r="M14" s="7"/>
      <c r="N14" s="8"/>
      <c r="O14" s="16">
        <v>82</v>
      </c>
      <c r="P14" s="23">
        <f>O14*100/O7</f>
        <v>55.405405405405403</v>
      </c>
      <c r="Q14" s="7"/>
      <c r="R14" s="8"/>
      <c r="S14" s="22">
        <v>0</v>
      </c>
      <c r="T14" s="23">
        <f>S14*100/S7</f>
        <v>0</v>
      </c>
      <c r="U14" s="22">
        <v>0</v>
      </c>
      <c r="V14" s="23">
        <f>U14*100/U7</f>
        <v>0</v>
      </c>
      <c r="W14" s="7"/>
      <c r="X14" s="8"/>
      <c r="Y14" s="7"/>
      <c r="Z14" s="8"/>
      <c r="AA14" s="7"/>
      <c r="AB14" s="8"/>
      <c r="AC14" s="7"/>
      <c r="AD14" s="8"/>
      <c r="AF14" s="95"/>
      <c r="AH14" s="95"/>
      <c r="AJ14" s="95"/>
      <c r="AL14" s="95"/>
      <c r="AN14" s="95"/>
      <c r="AP14" s="95"/>
      <c r="AR14" s="95"/>
      <c r="AT14" s="95"/>
      <c r="AV14" s="95"/>
      <c r="AX14" s="95"/>
      <c r="AZ14" s="95"/>
      <c r="BB14" s="95"/>
      <c r="BD14" s="95"/>
    </row>
    <row r="15" spans="2:56" ht="25" customHeight="1" x14ac:dyDescent="0.3">
      <c r="B15" s="87" t="s">
        <v>19</v>
      </c>
      <c r="C15" s="7"/>
      <c r="D15" s="8"/>
      <c r="E15" s="7"/>
      <c r="F15" s="8"/>
      <c r="G15" s="7"/>
      <c r="H15" s="8"/>
      <c r="I15" s="16">
        <v>130</v>
      </c>
      <c r="J15" s="23">
        <f>I15*100/I7</f>
        <v>87.24832214765101</v>
      </c>
      <c r="K15" s="16">
        <v>107</v>
      </c>
      <c r="L15" s="23">
        <f>K15*100/K7</f>
        <v>76.428571428571431</v>
      </c>
      <c r="M15" s="16">
        <v>96</v>
      </c>
      <c r="N15" s="23">
        <f>M15*100/M7</f>
        <v>64</v>
      </c>
      <c r="O15" s="7"/>
      <c r="P15" s="8"/>
      <c r="Q15" s="16">
        <v>79</v>
      </c>
      <c r="R15" s="23">
        <f>Q15*100/Q7</f>
        <v>48.170731707317074</v>
      </c>
      <c r="S15" s="22">
        <v>76</v>
      </c>
      <c r="T15" s="23">
        <f>S15*100/S7</f>
        <v>44.705882352941174</v>
      </c>
      <c r="U15" s="22">
        <v>74</v>
      </c>
      <c r="V15" s="23">
        <f>U15*100/U7</f>
        <v>48.051948051948052</v>
      </c>
      <c r="W15" s="22">
        <v>79</v>
      </c>
      <c r="X15" s="23">
        <f>W15*100/W7</f>
        <v>50.318471337579616</v>
      </c>
      <c r="Y15" s="22">
        <v>45</v>
      </c>
      <c r="Z15" s="23">
        <f>Y15*100/Y7</f>
        <v>26.785714285714285</v>
      </c>
      <c r="AA15" s="7"/>
      <c r="AB15" s="8"/>
      <c r="AC15" s="7"/>
      <c r="AD15" s="8"/>
      <c r="AF15" s="95"/>
      <c r="AH15" s="95"/>
      <c r="AJ15" s="95"/>
      <c r="AL15" s="95"/>
      <c r="AN15" s="95"/>
      <c r="AP15" s="95"/>
      <c r="AR15" s="95"/>
      <c r="AT15" s="95"/>
      <c r="AV15" s="95"/>
      <c r="AX15" s="95"/>
      <c r="AZ15" s="95"/>
      <c r="BB15" s="95"/>
      <c r="BD15" s="95"/>
    </row>
    <row r="16" spans="2:56" ht="25" customHeight="1" x14ac:dyDescent="0.3">
      <c r="B16" s="87" t="s">
        <v>55</v>
      </c>
      <c r="C16" s="7"/>
      <c r="D16" s="8"/>
      <c r="E16" s="7"/>
      <c r="F16" s="8"/>
      <c r="G16" s="7"/>
      <c r="H16" s="8"/>
      <c r="I16" s="7"/>
      <c r="J16" s="8"/>
      <c r="K16" s="7"/>
      <c r="L16" s="8"/>
      <c r="M16" s="7"/>
      <c r="N16" s="8"/>
      <c r="O16" s="7"/>
      <c r="P16" s="8"/>
      <c r="Q16" s="7"/>
      <c r="R16" s="8"/>
      <c r="S16" s="7"/>
      <c r="T16" s="8"/>
      <c r="U16" s="7"/>
      <c r="V16" s="8"/>
      <c r="W16" s="7"/>
      <c r="X16" s="8"/>
      <c r="Y16" s="7"/>
      <c r="Z16" s="8"/>
      <c r="AA16" s="22">
        <v>43</v>
      </c>
      <c r="AB16" s="24">
        <f>AA16*100/AA7</f>
        <v>33.59375</v>
      </c>
      <c r="AC16" s="22">
        <v>38</v>
      </c>
      <c r="AD16" s="24">
        <f>AC16*100/AC7</f>
        <v>27.941176470588236</v>
      </c>
      <c r="AF16" s="95"/>
      <c r="AH16" s="95"/>
      <c r="AJ16" s="95"/>
      <c r="AL16" s="95"/>
      <c r="AN16" s="95"/>
      <c r="AP16" s="95"/>
      <c r="AR16" s="95"/>
      <c r="AT16" s="95"/>
      <c r="AV16" s="95"/>
      <c r="AX16" s="95"/>
      <c r="AZ16" s="95"/>
      <c r="BB16" s="95"/>
      <c r="BD16" s="95"/>
    </row>
    <row r="17" spans="2:56" ht="25" customHeight="1" x14ac:dyDescent="0.3">
      <c r="B17" s="87" t="s">
        <v>20</v>
      </c>
      <c r="C17" s="7"/>
      <c r="D17" s="8"/>
      <c r="E17" s="7"/>
      <c r="F17" s="8"/>
      <c r="G17" s="7"/>
      <c r="H17" s="8"/>
      <c r="I17" s="16">
        <v>7</v>
      </c>
      <c r="J17" s="23">
        <f>I17*100/I7</f>
        <v>4.6979865771812079</v>
      </c>
      <c r="K17" s="7"/>
      <c r="L17" s="8"/>
      <c r="M17" s="16">
        <v>51</v>
      </c>
      <c r="N17" s="23">
        <f>M17*100/M7</f>
        <v>34</v>
      </c>
      <c r="O17" s="16">
        <v>65</v>
      </c>
      <c r="P17" s="23">
        <f>O17*100/O7</f>
        <v>43.918918918918919</v>
      </c>
      <c r="Q17" s="7"/>
      <c r="R17" s="8"/>
      <c r="S17" s="22">
        <v>87</v>
      </c>
      <c r="T17" s="23">
        <f>S17*100/S7</f>
        <v>51.176470588235297</v>
      </c>
      <c r="U17" s="16">
        <v>78</v>
      </c>
      <c r="V17" s="23">
        <f>U17*100/U7</f>
        <v>50.649350649350652</v>
      </c>
      <c r="W17" s="22">
        <v>76</v>
      </c>
      <c r="X17" s="23">
        <f>W17*100/W7</f>
        <v>48.407643312101911</v>
      </c>
      <c r="Y17" s="22">
        <v>94</v>
      </c>
      <c r="Z17" s="23">
        <f>Y17*100/Y7</f>
        <v>55.952380952380949</v>
      </c>
      <c r="AA17" s="22">
        <v>84</v>
      </c>
      <c r="AB17" s="23">
        <f>AA17*100/AA7</f>
        <v>65.625</v>
      </c>
      <c r="AC17" s="22">
        <v>98</v>
      </c>
      <c r="AD17" s="23">
        <f>AC17*100/AC7</f>
        <v>72.058823529411768</v>
      </c>
      <c r="AF17" s="95"/>
      <c r="AH17" s="95"/>
      <c r="AJ17" s="95"/>
      <c r="AL17" s="95"/>
      <c r="AN17" s="95"/>
      <c r="AP17" s="95"/>
      <c r="AR17" s="95"/>
      <c r="AT17" s="95"/>
      <c r="AV17" s="95"/>
      <c r="AX17" s="95"/>
      <c r="AZ17" s="95"/>
      <c r="BB17" s="95"/>
      <c r="BD17" s="95"/>
    </row>
    <row r="18" spans="2:56" ht="25" customHeight="1" x14ac:dyDescent="0.3">
      <c r="B18" s="6" t="s">
        <v>52</v>
      </c>
      <c r="C18" s="7"/>
      <c r="D18" s="8"/>
      <c r="E18" s="7"/>
      <c r="F18" s="8"/>
      <c r="G18" s="7"/>
      <c r="H18" s="8"/>
      <c r="I18" s="7"/>
      <c r="J18" s="8"/>
      <c r="K18" s="7"/>
      <c r="L18" s="8"/>
      <c r="M18" s="7"/>
      <c r="N18" s="8"/>
      <c r="O18" s="7"/>
      <c r="P18" s="8"/>
      <c r="Q18" s="16">
        <v>80</v>
      </c>
      <c r="R18" s="23">
        <f>Q18*100/Q7</f>
        <v>48.780487804878049</v>
      </c>
      <c r="S18" s="7"/>
      <c r="T18" s="8"/>
      <c r="U18" s="7"/>
      <c r="V18" s="8"/>
      <c r="W18" s="7"/>
      <c r="X18" s="8"/>
      <c r="Y18" s="7"/>
      <c r="Z18" s="8"/>
      <c r="AA18" s="7"/>
      <c r="AB18" s="8"/>
      <c r="AC18" s="7"/>
      <c r="AD18" s="8"/>
      <c r="AF18" s="95"/>
      <c r="AH18" s="95"/>
      <c r="AJ18" s="95"/>
      <c r="AL18" s="95"/>
      <c r="AN18" s="95"/>
      <c r="AP18" s="95"/>
      <c r="AR18" s="95"/>
      <c r="AT18" s="95"/>
      <c r="AV18" s="95"/>
      <c r="AX18" s="95"/>
      <c r="AZ18" s="95"/>
      <c r="BB18" s="95"/>
      <c r="BD18" s="95"/>
    </row>
    <row r="19" spans="2:56" ht="3.75" customHeight="1" x14ac:dyDescent="0.3">
      <c r="B19" s="13"/>
      <c r="C19" s="14"/>
      <c r="D19" s="14"/>
      <c r="E19" s="14"/>
      <c r="F19" s="14"/>
      <c r="G19" s="17"/>
      <c r="H19" s="14"/>
      <c r="I19" s="14"/>
      <c r="J19" s="14"/>
      <c r="K19" s="14"/>
      <c r="L19" s="14"/>
      <c r="M19" s="14"/>
      <c r="N19" s="14"/>
      <c r="O19" s="14"/>
      <c r="P19" s="14"/>
      <c r="Q19" s="14"/>
      <c r="R19" s="14"/>
      <c r="S19" s="14"/>
      <c r="T19" s="14"/>
      <c r="U19" s="14"/>
      <c r="V19" s="14"/>
      <c r="W19" s="14"/>
      <c r="X19" s="14"/>
      <c r="Y19" s="14"/>
      <c r="Z19" s="14"/>
      <c r="AA19" s="14"/>
      <c r="AB19" s="14"/>
      <c r="AC19" s="14"/>
      <c r="AD19" s="14"/>
    </row>
    <row r="20" spans="2:56" ht="14.25" customHeight="1" x14ac:dyDescent="0.3">
      <c r="B20" s="6" t="s">
        <v>439</v>
      </c>
      <c r="C20" s="19"/>
      <c r="E20" s="4"/>
      <c r="F20" s="5"/>
      <c r="G20" s="18"/>
      <c r="H20" s="5"/>
      <c r="I20" s="19"/>
      <c r="K20" s="19"/>
      <c r="M20" s="19"/>
      <c r="O20" s="19"/>
      <c r="Q20" s="19"/>
      <c r="S20" s="19"/>
      <c r="U20" s="19"/>
      <c r="W20" s="19"/>
      <c r="Y20" s="19"/>
      <c r="AA20" s="19"/>
      <c r="AC20" s="19"/>
    </row>
    <row r="21" spans="2:56" ht="14.25" customHeight="1" x14ac:dyDescent="0.3">
      <c r="B21" s="81" t="s">
        <v>178</v>
      </c>
      <c r="C21" s="19"/>
      <c r="E21" s="4"/>
      <c r="F21" s="5"/>
      <c r="G21" s="18"/>
      <c r="H21" s="5"/>
      <c r="I21" s="19"/>
      <c r="K21" s="19"/>
      <c r="M21" s="19"/>
      <c r="O21" s="19"/>
      <c r="Q21" s="19"/>
      <c r="S21" s="19"/>
      <c r="U21" s="19"/>
      <c r="W21" s="19"/>
      <c r="Y21" s="19"/>
      <c r="AA21" s="19"/>
      <c r="AC21" s="19"/>
    </row>
    <row r="22" spans="2:56" ht="14.25" customHeight="1" x14ac:dyDescent="0.3"/>
    <row r="23" spans="2:56" ht="30" customHeight="1" x14ac:dyDescent="0.3">
      <c r="B23" s="115" t="s">
        <v>108</v>
      </c>
      <c r="C23" s="115"/>
      <c r="D23" s="115"/>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row>
    <row r="24" spans="2:56" x14ac:dyDescent="0.3">
      <c r="B24" s="15" t="s">
        <v>27</v>
      </c>
      <c r="C24" s="125">
        <v>1976</v>
      </c>
      <c r="D24" s="126"/>
      <c r="E24" s="125">
        <v>1979</v>
      </c>
      <c r="F24" s="126"/>
      <c r="G24" s="125">
        <v>1982</v>
      </c>
      <c r="H24" s="126"/>
      <c r="I24" s="125">
        <v>1985</v>
      </c>
      <c r="J24" s="126"/>
      <c r="K24" s="129">
        <v>1989</v>
      </c>
      <c r="L24" s="126"/>
      <c r="M24" s="129">
        <v>1993</v>
      </c>
      <c r="N24" s="126"/>
      <c r="O24" s="129">
        <v>1997</v>
      </c>
      <c r="P24" s="126"/>
      <c r="Q24" s="125">
        <v>2001</v>
      </c>
      <c r="R24" s="126"/>
      <c r="S24" s="129">
        <v>2005</v>
      </c>
      <c r="T24" s="130"/>
      <c r="U24" s="125">
        <v>2009</v>
      </c>
      <c r="V24" s="126"/>
      <c r="W24" s="129">
        <v>2013</v>
      </c>
      <c r="X24" s="126"/>
      <c r="Y24" s="129">
        <v>2017</v>
      </c>
      <c r="Z24" s="126"/>
      <c r="AA24" s="125">
        <v>2021</v>
      </c>
      <c r="AB24" s="130"/>
      <c r="AC24" s="125">
        <v>2025</v>
      </c>
      <c r="AD24" s="130"/>
    </row>
    <row r="25" spans="2:56" x14ac:dyDescent="0.3">
      <c r="B25" s="134" t="s">
        <v>0</v>
      </c>
      <c r="C25" s="132">
        <v>44907</v>
      </c>
      <c r="D25" s="128"/>
      <c r="E25" s="132">
        <v>44911</v>
      </c>
      <c r="F25" s="128"/>
      <c r="G25" s="132">
        <v>44907</v>
      </c>
      <c r="H25" s="128"/>
      <c r="I25" s="132">
        <v>44910</v>
      </c>
      <c r="J25" s="128"/>
      <c r="K25" s="135">
        <v>44912</v>
      </c>
      <c r="L25" s="128"/>
      <c r="M25" s="135">
        <v>44907</v>
      </c>
      <c r="N25" s="128"/>
      <c r="O25" s="135">
        <v>44909</v>
      </c>
      <c r="P25" s="128"/>
      <c r="Q25" s="132">
        <v>44911</v>
      </c>
      <c r="R25" s="128"/>
      <c r="S25" s="119">
        <v>44843</v>
      </c>
      <c r="T25" s="118"/>
      <c r="U25" s="137">
        <v>44845</v>
      </c>
      <c r="V25" s="127"/>
      <c r="W25" s="135">
        <v>44833</v>
      </c>
      <c r="X25" s="128"/>
      <c r="Y25" s="135">
        <v>44835</v>
      </c>
      <c r="Z25" s="128"/>
      <c r="AA25" s="132">
        <v>44830</v>
      </c>
      <c r="AB25" s="133"/>
      <c r="AC25" s="132">
        <v>45942</v>
      </c>
      <c r="AD25" s="133"/>
    </row>
    <row r="26" spans="2:56" x14ac:dyDescent="0.3">
      <c r="B26" s="133"/>
      <c r="C26" s="71" t="s">
        <v>4</v>
      </c>
      <c r="D26" s="71" t="s">
        <v>5</v>
      </c>
      <c r="E26" s="71" t="s">
        <v>4</v>
      </c>
      <c r="F26" s="71" t="s">
        <v>5</v>
      </c>
      <c r="G26" s="71" t="s">
        <v>4</v>
      </c>
      <c r="H26" s="71" t="s">
        <v>5</v>
      </c>
      <c r="I26" s="71" t="s">
        <v>4</v>
      </c>
      <c r="J26" s="71" t="s">
        <v>5</v>
      </c>
      <c r="K26" s="71" t="s">
        <v>4</v>
      </c>
      <c r="L26" s="67" t="s">
        <v>5</v>
      </c>
      <c r="M26" s="71" t="s">
        <v>4</v>
      </c>
      <c r="N26" s="67" t="s">
        <v>5</v>
      </c>
      <c r="O26" s="68" t="s">
        <v>4</v>
      </c>
      <c r="P26" s="71" t="s">
        <v>5</v>
      </c>
      <c r="Q26" s="71" t="s">
        <v>4</v>
      </c>
      <c r="R26" s="72" t="s">
        <v>5</v>
      </c>
      <c r="S26" s="72" t="s">
        <v>4</v>
      </c>
      <c r="T26" s="72" t="s">
        <v>5</v>
      </c>
      <c r="U26" s="72" t="s">
        <v>4</v>
      </c>
      <c r="V26" s="71" t="s">
        <v>5</v>
      </c>
      <c r="W26" s="71" t="s">
        <v>4</v>
      </c>
      <c r="X26" s="71" t="s">
        <v>5</v>
      </c>
      <c r="Y26" s="68" t="s">
        <v>4</v>
      </c>
      <c r="Z26" s="71" t="s">
        <v>5</v>
      </c>
      <c r="AA26" s="68" t="s">
        <v>4</v>
      </c>
      <c r="AB26" s="71" t="s">
        <v>5</v>
      </c>
      <c r="AC26" s="68" t="s">
        <v>4</v>
      </c>
      <c r="AD26" s="71" t="s">
        <v>5</v>
      </c>
    </row>
    <row r="27" spans="2:56" ht="24.75" customHeight="1" x14ac:dyDescent="0.3">
      <c r="B27" s="6" t="s">
        <v>1</v>
      </c>
      <c r="C27" s="16">
        <v>1526</v>
      </c>
      <c r="D27" s="23">
        <v>100</v>
      </c>
      <c r="E27" s="16">
        <v>1506</v>
      </c>
      <c r="F27" s="23">
        <v>100</v>
      </c>
      <c r="G27" s="16">
        <v>1608</v>
      </c>
      <c r="H27" s="23">
        <v>100</v>
      </c>
      <c r="I27" s="16">
        <v>1691</v>
      </c>
      <c r="J27" s="23">
        <v>100</v>
      </c>
      <c r="K27" s="16">
        <v>1804</v>
      </c>
      <c r="L27" s="23">
        <v>100</v>
      </c>
      <c r="M27" s="16">
        <v>1795</v>
      </c>
      <c r="N27" s="23">
        <v>100</v>
      </c>
      <c r="O27" s="16">
        <v>1821</v>
      </c>
      <c r="P27" s="23">
        <v>100</v>
      </c>
      <c r="Q27" s="16">
        <v>1817</v>
      </c>
      <c r="R27" s="23">
        <v>100</v>
      </c>
      <c r="S27" s="22">
        <v>1832</v>
      </c>
      <c r="T27" s="23">
        <v>100</v>
      </c>
      <c r="U27" s="16">
        <v>2022</v>
      </c>
      <c r="V27" s="23">
        <v>100</v>
      </c>
      <c r="W27" s="22">
        <v>2036</v>
      </c>
      <c r="X27" s="23">
        <v>100</v>
      </c>
      <c r="Y27" s="22">
        <v>1876</v>
      </c>
      <c r="Z27" s="23">
        <v>100</v>
      </c>
      <c r="AA27" s="22">
        <v>1827</v>
      </c>
      <c r="AB27" s="23">
        <v>100</v>
      </c>
      <c r="AC27" s="22">
        <v>1842</v>
      </c>
      <c r="AD27" s="23">
        <v>100</v>
      </c>
      <c r="AF27" s="95"/>
      <c r="AH27" s="95"/>
      <c r="AJ27" s="95"/>
      <c r="AL27" s="95"/>
      <c r="AN27" s="95"/>
      <c r="AP27" s="95"/>
      <c r="AR27" s="95"/>
      <c r="AT27" s="95"/>
      <c r="AV27" s="95"/>
      <c r="AX27" s="95"/>
      <c r="AZ27" s="95"/>
      <c r="BB27" s="95"/>
      <c r="BD27" s="95"/>
    </row>
    <row r="28" spans="2:56" ht="25.5" customHeight="1" x14ac:dyDescent="0.3">
      <c r="B28" s="87" t="s">
        <v>28</v>
      </c>
      <c r="C28" s="16">
        <v>1127</v>
      </c>
      <c r="D28" s="23">
        <f>C28*100/C27</f>
        <v>73.853211009174316</v>
      </c>
      <c r="E28" s="16">
        <v>1330</v>
      </c>
      <c r="F28" s="23">
        <f>E28*100/E27</f>
        <v>88.31341301460823</v>
      </c>
      <c r="G28" s="16">
        <v>1305</v>
      </c>
      <c r="H28" s="23">
        <f>G28*100/G27</f>
        <v>81.156716417910445</v>
      </c>
      <c r="I28" s="16">
        <v>1240</v>
      </c>
      <c r="J28" s="23">
        <f>I28*100/I27</f>
        <v>73.329390892962749</v>
      </c>
      <c r="K28" s="16">
        <v>1288</v>
      </c>
      <c r="L28" s="23">
        <f>K28*100/K27</f>
        <v>71.396895787139684</v>
      </c>
      <c r="M28" s="16">
        <v>1312</v>
      </c>
      <c r="N28" s="23">
        <f>M28*100/M27</f>
        <v>73.091922005571035</v>
      </c>
      <c r="O28" s="16">
        <v>1327</v>
      </c>
      <c r="P28" s="23">
        <f>O28*100/O27</f>
        <v>72.872048325096102</v>
      </c>
      <c r="Q28" s="16">
        <v>1320</v>
      </c>
      <c r="R28" s="23">
        <f>Q28*100/Q27</f>
        <v>72.647220693450748</v>
      </c>
      <c r="S28" s="22">
        <v>1333</v>
      </c>
      <c r="T28" s="23">
        <f>S28*100/S27</f>
        <v>72.762008733624455</v>
      </c>
      <c r="U28" s="16">
        <v>1340</v>
      </c>
      <c r="V28" s="23">
        <f>U28*100/U27</f>
        <v>66.271018793273981</v>
      </c>
      <c r="W28" s="16">
        <v>1268</v>
      </c>
      <c r="X28" s="23">
        <f>W28*100/W27</f>
        <v>62.278978388998034</v>
      </c>
      <c r="Y28" s="16">
        <v>1297</v>
      </c>
      <c r="Z28" s="23">
        <f>Y28*100/Y27</f>
        <v>69.136460554370998</v>
      </c>
      <c r="AA28" s="16">
        <v>1249</v>
      </c>
      <c r="AB28" s="23">
        <f>AA28*100/AA27</f>
        <v>68.363437328954575</v>
      </c>
      <c r="AC28" s="16">
        <v>1321</v>
      </c>
      <c r="AD28" s="23">
        <f>AC28*100/AC27</f>
        <v>71.715526601520082</v>
      </c>
      <c r="AF28" s="95"/>
      <c r="AH28" s="95"/>
      <c r="AJ28" s="95"/>
      <c r="AL28" s="95"/>
      <c r="AN28" s="95"/>
      <c r="AP28" s="95"/>
      <c r="AR28" s="95"/>
      <c r="AT28" s="95"/>
      <c r="AV28" s="95"/>
      <c r="AX28" s="95"/>
      <c r="AZ28" s="95"/>
      <c r="BB28" s="95"/>
      <c r="BD28" s="95"/>
    </row>
    <row r="29" spans="2:56" ht="24.75" customHeight="1" x14ac:dyDescent="0.3">
      <c r="B29" s="87" t="s">
        <v>2</v>
      </c>
      <c r="C29" s="16">
        <v>5</v>
      </c>
      <c r="D29" s="23">
        <f t="shared" ref="D29" si="0">C29*100/C28</f>
        <v>0.44365572315882873</v>
      </c>
      <c r="E29" s="16">
        <v>6</v>
      </c>
      <c r="F29" s="23">
        <f t="shared" ref="F29" si="1">E29*100/E28</f>
        <v>0.45112781954887216</v>
      </c>
      <c r="G29" s="16">
        <v>8</v>
      </c>
      <c r="H29" s="23">
        <f>G29*100/G28</f>
        <v>0.6130268199233716</v>
      </c>
      <c r="I29" s="16">
        <v>29</v>
      </c>
      <c r="J29" s="23">
        <f>I29*100/I28</f>
        <v>2.338709677419355</v>
      </c>
      <c r="K29" s="16">
        <v>33</v>
      </c>
      <c r="L29" s="23">
        <f>K29*100/K28</f>
        <v>2.5621118012422359</v>
      </c>
      <c r="M29" s="16">
        <v>15</v>
      </c>
      <c r="N29" s="23">
        <f>M29*100/M28</f>
        <v>1.1432926829268293</v>
      </c>
      <c r="O29" s="16">
        <v>18</v>
      </c>
      <c r="P29" s="23">
        <f>O29*100/O28</f>
        <v>1.3564431047475509</v>
      </c>
      <c r="Q29" s="16">
        <v>34</v>
      </c>
      <c r="R29" s="23">
        <f>Q29*100/Q28</f>
        <v>2.5757575757575757</v>
      </c>
      <c r="S29" s="22">
        <v>16</v>
      </c>
      <c r="T29" s="23">
        <f>S29*100/S28</f>
        <v>1.2003000750187547</v>
      </c>
      <c r="U29" s="16">
        <v>12</v>
      </c>
      <c r="V29" s="23">
        <f>U29*100/U28</f>
        <v>0.89552238805970152</v>
      </c>
      <c r="W29" s="22">
        <v>20</v>
      </c>
      <c r="X29" s="23">
        <f>W29*100/W28</f>
        <v>1.5772870662460567</v>
      </c>
      <c r="Y29" s="22">
        <v>6</v>
      </c>
      <c r="Z29" s="23">
        <f>Y29*100/Y28</f>
        <v>0.4626060138781804</v>
      </c>
      <c r="AA29" s="22">
        <v>17</v>
      </c>
      <c r="AB29" s="23">
        <f>AA29*100/AA28</f>
        <v>1.3610888710968776</v>
      </c>
      <c r="AC29" s="22">
        <v>7</v>
      </c>
      <c r="AD29" s="23">
        <f>AC29*100/AC28</f>
        <v>0.52990158970476908</v>
      </c>
      <c r="AF29" s="95"/>
      <c r="AH29" s="95"/>
      <c r="AJ29" s="95"/>
      <c r="AL29" s="95"/>
      <c r="AN29" s="95"/>
      <c r="AP29" s="95"/>
      <c r="AR29" s="95"/>
      <c r="AT29" s="95"/>
      <c r="AV29" s="95"/>
      <c r="AX29" s="95"/>
      <c r="AZ29" s="95"/>
      <c r="BB29" s="95"/>
      <c r="BD29" s="95"/>
    </row>
    <row r="30" spans="2:56" ht="24.75" customHeight="1" x14ac:dyDescent="0.3">
      <c r="B30" s="87" t="s">
        <v>3</v>
      </c>
      <c r="C30" s="22">
        <v>7</v>
      </c>
      <c r="D30" s="23">
        <f>C30*100/C28</f>
        <v>0.6211180124223602</v>
      </c>
      <c r="E30" s="16">
        <v>12</v>
      </c>
      <c r="F30" s="23">
        <f>E30*100/E28</f>
        <v>0.90225563909774431</v>
      </c>
      <c r="G30" s="16">
        <v>13</v>
      </c>
      <c r="H30" s="23">
        <f>G30*100/G28</f>
        <v>0.99616858237547889</v>
      </c>
      <c r="I30" s="16">
        <v>19</v>
      </c>
      <c r="J30" s="23">
        <f>I30*100/I28</f>
        <v>1.532258064516129</v>
      </c>
      <c r="K30" s="16">
        <v>28</v>
      </c>
      <c r="L30" s="23">
        <f>K30*100/K28</f>
        <v>2.1739130434782608</v>
      </c>
      <c r="M30" s="16">
        <v>19</v>
      </c>
      <c r="N30" s="23">
        <f>M30*100/M28</f>
        <v>1.4481707317073171</v>
      </c>
      <c r="O30" s="16">
        <v>18</v>
      </c>
      <c r="P30" s="23">
        <f>O30*100/O28</f>
        <v>1.3564431047475509</v>
      </c>
      <c r="Q30" s="16">
        <v>17</v>
      </c>
      <c r="R30" s="23">
        <f>Q30*100/Q28</f>
        <v>1.2878787878787878</v>
      </c>
      <c r="S30" s="22">
        <v>9</v>
      </c>
      <c r="T30" s="23">
        <f>S30*100/S28</f>
        <v>0.67516879219804948</v>
      </c>
      <c r="U30" s="16">
        <v>13</v>
      </c>
      <c r="V30" s="23">
        <f>U30*100/U28</f>
        <v>0.97014925373134331</v>
      </c>
      <c r="W30" s="22">
        <v>23</v>
      </c>
      <c r="X30" s="23">
        <f>W30*100/W28</f>
        <v>1.8138801261829653</v>
      </c>
      <c r="Y30" s="22">
        <v>16</v>
      </c>
      <c r="Z30" s="23">
        <f>Y30*100/Y28</f>
        <v>1.2336160370084812</v>
      </c>
      <c r="AA30" s="22">
        <v>26</v>
      </c>
      <c r="AB30" s="23">
        <f>AA30*100/AA28</f>
        <v>2.0816653322658127</v>
      </c>
      <c r="AC30" s="22">
        <v>14</v>
      </c>
      <c r="AD30" s="23">
        <f>AC30*100/AC28</f>
        <v>1.0598031794095382</v>
      </c>
      <c r="AF30" s="95"/>
      <c r="AH30" s="95"/>
      <c r="AJ30" s="95"/>
      <c r="AL30" s="95"/>
      <c r="AN30" s="95"/>
      <c r="AP30" s="95"/>
      <c r="AR30" s="95"/>
      <c r="AT30" s="95"/>
      <c r="AV30" s="95"/>
      <c r="AX30" s="95"/>
      <c r="AZ30" s="95"/>
      <c r="BB30" s="95"/>
      <c r="BD30" s="95"/>
    </row>
    <row r="31" spans="2:56" ht="24.75" customHeight="1" x14ac:dyDescent="0.3">
      <c r="B31" s="87" t="s">
        <v>6</v>
      </c>
      <c r="C31" s="7"/>
      <c r="D31" s="9"/>
      <c r="E31" s="16">
        <v>2</v>
      </c>
      <c r="F31" s="23">
        <f>E31*100/E28</f>
        <v>0.15037593984962405</v>
      </c>
      <c r="G31" s="16">
        <v>2</v>
      </c>
      <c r="H31" s="23">
        <f>G31*100/G28</f>
        <v>0.1532567049808429</v>
      </c>
      <c r="I31" s="25">
        <v>44</v>
      </c>
      <c r="J31" s="24">
        <f>I31*100/I28</f>
        <v>3.5483870967741935</v>
      </c>
      <c r="K31" s="7"/>
      <c r="L31" s="8"/>
      <c r="M31" s="7"/>
      <c r="N31" s="8"/>
      <c r="O31" s="8"/>
      <c r="P31" s="8"/>
      <c r="Q31" s="8"/>
      <c r="R31" s="8"/>
      <c r="S31" s="8"/>
      <c r="T31" s="8"/>
      <c r="U31" s="7"/>
      <c r="V31" s="8"/>
      <c r="W31" s="8"/>
      <c r="X31" s="8"/>
      <c r="Y31" s="8"/>
      <c r="Z31" s="8"/>
      <c r="AA31" s="8"/>
      <c r="AB31" s="8"/>
      <c r="AC31" s="8"/>
      <c r="AD31" s="8"/>
      <c r="AF31" s="95"/>
      <c r="AH31" s="95"/>
      <c r="AJ31" s="95"/>
      <c r="AL31" s="95"/>
      <c r="AN31" s="95"/>
      <c r="AP31" s="95"/>
      <c r="AR31" s="95"/>
      <c r="AT31" s="95"/>
      <c r="AV31" s="95"/>
      <c r="AX31" s="95"/>
      <c r="AZ31" s="95"/>
      <c r="BB31" s="95"/>
      <c r="BD31" s="95"/>
    </row>
    <row r="32" spans="2:56" ht="24.75" customHeight="1" x14ac:dyDescent="0.3">
      <c r="B32" s="87" t="s">
        <v>29</v>
      </c>
      <c r="C32" s="25">
        <v>264</v>
      </c>
      <c r="D32" s="24">
        <f>C32*100/C28</f>
        <v>23.425022182786158</v>
      </c>
      <c r="E32" s="25">
        <v>424</v>
      </c>
      <c r="F32" s="24">
        <f>E32*100/E28</f>
        <v>31.8796992481203</v>
      </c>
      <c r="G32" s="25">
        <v>530</v>
      </c>
      <c r="H32" s="24">
        <f>G32*100/G28</f>
        <v>40.61302681992337</v>
      </c>
      <c r="I32" s="25">
        <v>241</v>
      </c>
      <c r="J32" s="24">
        <f>I32*100/I28</f>
        <v>19.43548387096774</v>
      </c>
      <c r="K32" s="25">
        <v>305</v>
      </c>
      <c r="L32" s="24">
        <f>K32*100/K28</f>
        <v>23.680124223602483</v>
      </c>
      <c r="M32" s="7"/>
      <c r="N32" s="9"/>
      <c r="O32" s="7"/>
      <c r="P32" s="8"/>
      <c r="Q32" s="7"/>
      <c r="R32" s="8"/>
      <c r="S32" s="7"/>
      <c r="T32" s="8"/>
      <c r="U32" s="7"/>
      <c r="V32" s="9"/>
      <c r="W32" s="7"/>
      <c r="X32" s="8"/>
      <c r="Y32" s="7"/>
      <c r="Z32" s="8"/>
      <c r="AA32" s="7"/>
      <c r="AB32" s="8"/>
      <c r="AC32" s="7"/>
      <c r="AD32" s="8"/>
      <c r="AF32" s="95"/>
      <c r="AH32" s="95"/>
      <c r="AJ32" s="95"/>
      <c r="AL32" s="95"/>
      <c r="AN32" s="95"/>
      <c r="AP32" s="95"/>
      <c r="AR32" s="95"/>
      <c r="AT32" s="95"/>
      <c r="AV32" s="95"/>
      <c r="AX32" s="95"/>
      <c r="AZ32" s="95"/>
      <c r="BB32" s="95"/>
      <c r="BD32" s="95"/>
    </row>
    <row r="33" spans="2:56" ht="24.75" customHeight="1" x14ac:dyDescent="0.3">
      <c r="B33" s="87" t="s">
        <v>8</v>
      </c>
      <c r="C33" s="7"/>
      <c r="D33" s="8"/>
      <c r="E33" s="8"/>
      <c r="F33" s="8"/>
      <c r="G33" s="8"/>
      <c r="H33" s="8"/>
      <c r="I33" s="8"/>
      <c r="J33" s="8"/>
      <c r="K33" s="7"/>
      <c r="L33" s="8"/>
      <c r="M33" s="8"/>
      <c r="N33" s="8"/>
      <c r="O33" s="8"/>
      <c r="P33" s="8"/>
      <c r="Q33" s="8"/>
      <c r="R33" s="8"/>
      <c r="S33" s="22">
        <v>19</v>
      </c>
      <c r="T33" s="23">
        <f>S33*100/S28</f>
        <v>1.4253563390847712</v>
      </c>
      <c r="U33" s="16">
        <v>28</v>
      </c>
      <c r="V33" s="23">
        <f>U33*100/U28</f>
        <v>2.08955223880597</v>
      </c>
      <c r="W33" s="22">
        <v>20</v>
      </c>
      <c r="X33" s="23">
        <f>W33*100/W28</f>
        <v>1.5772870662460567</v>
      </c>
      <c r="Y33" s="7"/>
      <c r="Z33" s="8"/>
      <c r="AA33" s="8"/>
      <c r="AB33" s="8"/>
      <c r="AC33" s="8"/>
      <c r="AD33" s="8"/>
      <c r="AF33" s="95"/>
      <c r="AH33" s="95"/>
      <c r="AJ33" s="95"/>
      <c r="AL33" s="95"/>
      <c r="AN33" s="95"/>
      <c r="AP33" s="95"/>
      <c r="AR33" s="95"/>
      <c r="AT33" s="95"/>
      <c r="AV33" s="95"/>
      <c r="AX33" s="95"/>
      <c r="AZ33" s="95"/>
      <c r="BB33" s="95"/>
      <c r="BD33" s="95"/>
    </row>
    <row r="34" spans="2:56" ht="24.75" customHeight="1" x14ac:dyDescent="0.3">
      <c r="B34" s="87" t="s">
        <v>54</v>
      </c>
      <c r="C34" s="7"/>
      <c r="D34" s="9"/>
      <c r="E34" s="7"/>
      <c r="F34" s="8"/>
      <c r="G34" s="7"/>
      <c r="H34" s="8"/>
      <c r="I34" s="7"/>
      <c r="J34" s="8"/>
      <c r="K34" s="7"/>
      <c r="L34" s="9"/>
      <c r="M34" s="7"/>
      <c r="N34" s="8"/>
      <c r="O34" s="7"/>
      <c r="P34" s="8"/>
      <c r="Q34" s="7"/>
      <c r="R34" s="8"/>
      <c r="S34" s="7"/>
      <c r="T34" s="8"/>
      <c r="U34" s="8"/>
      <c r="V34" s="8"/>
      <c r="W34" s="8"/>
      <c r="X34" s="8"/>
      <c r="Y34" s="63">
        <v>176</v>
      </c>
      <c r="Z34" s="23">
        <f>Y34*100/Y28</f>
        <v>13.569776407093292</v>
      </c>
      <c r="AA34" s="7"/>
      <c r="AB34" s="8"/>
      <c r="AC34" s="7"/>
      <c r="AD34" s="8"/>
      <c r="AF34" s="95"/>
      <c r="AH34" s="95"/>
      <c r="AJ34" s="95"/>
      <c r="AL34" s="95"/>
      <c r="AN34" s="95"/>
      <c r="AP34" s="95"/>
      <c r="AR34" s="95"/>
      <c r="AT34" s="95"/>
      <c r="AV34" s="95"/>
      <c r="AX34" s="95"/>
      <c r="AZ34" s="95"/>
      <c r="BB34" s="95"/>
      <c r="BD34" s="95"/>
    </row>
    <row r="35" spans="2:56" ht="24.75" customHeight="1" x14ac:dyDescent="0.3">
      <c r="B35" s="87" t="s">
        <v>15</v>
      </c>
      <c r="C35" s="7"/>
      <c r="D35" s="9"/>
      <c r="E35" s="7"/>
      <c r="F35" s="8"/>
      <c r="G35" s="7"/>
      <c r="H35" s="8"/>
      <c r="I35" s="7"/>
      <c r="J35" s="8"/>
      <c r="K35" s="16">
        <v>12</v>
      </c>
      <c r="L35" s="23">
        <f>K35*100/K28</f>
        <v>0.93167701863354035</v>
      </c>
      <c r="M35" s="7"/>
      <c r="N35" s="8"/>
      <c r="O35" s="8"/>
      <c r="P35" s="8"/>
      <c r="Q35" s="16">
        <v>14</v>
      </c>
      <c r="R35" s="23">
        <f>Q35*100/Q28</f>
        <v>1.0606060606060606</v>
      </c>
      <c r="S35" s="22">
        <v>2</v>
      </c>
      <c r="T35" s="23">
        <f>S35*100/S28</f>
        <v>0.15003750937734434</v>
      </c>
      <c r="U35" s="16">
        <v>11</v>
      </c>
      <c r="V35" s="23">
        <f>U35*100/U28</f>
        <v>0.82089552238805974</v>
      </c>
      <c r="W35" s="22">
        <v>12</v>
      </c>
      <c r="X35" s="23">
        <f>W35*100/W28</f>
        <v>0.94637223974763407</v>
      </c>
      <c r="Y35" s="22">
        <v>4</v>
      </c>
      <c r="Z35" s="23">
        <f>Y35*100/Y28</f>
        <v>0.3084040092521203</v>
      </c>
      <c r="AA35" s="22">
        <v>21</v>
      </c>
      <c r="AB35" s="23">
        <f>AA35*100/AA28</f>
        <v>1.6813450760608486</v>
      </c>
      <c r="AC35" s="22">
        <v>11</v>
      </c>
      <c r="AD35" s="23">
        <f>AC35*100/AC28</f>
        <v>0.8327024981074943</v>
      </c>
      <c r="AF35" s="95"/>
      <c r="AH35" s="95"/>
      <c r="AJ35" s="95"/>
      <c r="AL35" s="95"/>
      <c r="AN35" s="95"/>
      <c r="AP35" s="95"/>
      <c r="AR35" s="95"/>
      <c r="AT35" s="95"/>
      <c r="AV35" s="95"/>
      <c r="AX35" s="95"/>
      <c r="AZ35" s="95"/>
      <c r="BB35" s="95"/>
      <c r="BD35" s="95"/>
    </row>
    <row r="36" spans="2:56" ht="24.75" customHeight="1" x14ac:dyDescent="0.3">
      <c r="B36" s="87" t="s">
        <v>19</v>
      </c>
      <c r="C36" s="16">
        <v>794</v>
      </c>
      <c r="D36" s="23">
        <f>C36*100/C28</f>
        <v>70.452528837622012</v>
      </c>
      <c r="E36" s="16">
        <v>859</v>
      </c>
      <c r="F36" s="23">
        <f>E36*100/E28</f>
        <v>64.58646616541354</v>
      </c>
      <c r="G36" s="16">
        <v>740</v>
      </c>
      <c r="H36" s="23">
        <f>G36*100/G28</f>
        <v>56.70498084291188</v>
      </c>
      <c r="I36" s="16">
        <v>847</v>
      </c>
      <c r="J36" s="23">
        <f>I36*100/I28</f>
        <v>68.306451612903231</v>
      </c>
      <c r="K36" s="16">
        <v>910</v>
      </c>
      <c r="L36" s="23">
        <f>K36*100/K28</f>
        <v>70.652173913043484</v>
      </c>
      <c r="M36" s="16">
        <v>718</v>
      </c>
      <c r="N36" s="23">
        <f>M36*100/M28</f>
        <v>54.725609756097562</v>
      </c>
      <c r="O36" s="16">
        <v>840</v>
      </c>
      <c r="P36" s="23">
        <f>O36*100/O28</f>
        <v>63.300678221552374</v>
      </c>
      <c r="Q36" s="16">
        <v>777</v>
      </c>
      <c r="R36" s="23">
        <f>Q36*100/Q28</f>
        <v>58.863636363636367</v>
      </c>
      <c r="S36" s="22">
        <v>689</v>
      </c>
      <c r="T36" s="23">
        <f>S36*100/S28</f>
        <v>51.687921980495126</v>
      </c>
      <c r="U36" s="16">
        <v>619</v>
      </c>
      <c r="V36" s="23">
        <f>U36*100/U28</f>
        <v>46.194029850746269</v>
      </c>
      <c r="W36" s="22">
        <v>447</v>
      </c>
      <c r="X36" s="23">
        <f>W36*100/W28</f>
        <v>35.252365930599368</v>
      </c>
      <c r="Y36" s="22">
        <v>293</v>
      </c>
      <c r="Z36" s="23">
        <f>Y36*100/Y28</f>
        <v>22.590593677717809</v>
      </c>
      <c r="AA36" s="7"/>
      <c r="AB36" s="8"/>
      <c r="AC36" s="7"/>
      <c r="AD36" s="8"/>
      <c r="AF36" s="95"/>
      <c r="AH36" s="95"/>
      <c r="AJ36" s="95"/>
      <c r="AL36" s="95"/>
      <c r="AN36" s="95"/>
      <c r="AP36" s="95"/>
      <c r="AR36" s="95"/>
      <c r="AT36" s="95"/>
      <c r="AV36" s="95"/>
      <c r="AX36" s="95"/>
      <c r="AZ36" s="95"/>
      <c r="BB36" s="95"/>
      <c r="BD36" s="95"/>
    </row>
    <row r="37" spans="2:56" ht="24.75" customHeight="1" x14ac:dyDescent="0.3">
      <c r="B37" s="87" t="s">
        <v>55</v>
      </c>
      <c r="C37" s="7"/>
      <c r="D37" s="8"/>
      <c r="E37" s="8"/>
      <c r="F37" s="8"/>
      <c r="G37" s="8"/>
      <c r="H37" s="8"/>
      <c r="I37" s="8"/>
      <c r="J37" s="8"/>
      <c r="K37" s="7"/>
      <c r="L37" s="8"/>
      <c r="M37" s="8"/>
      <c r="N37" s="8"/>
      <c r="O37" s="8"/>
      <c r="P37" s="8"/>
      <c r="Q37" s="8"/>
      <c r="R37" s="8"/>
      <c r="S37" s="7"/>
      <c r="T37" s="8"/>
      <c r="U37" s="8"/>
      <c r="V37" s="8"/>
      <c r="W37" s="8"/>
      <c r="X37" s="8"/>
      <c r="Y37" s="8"/>
      <c r="Z37" s="8"/>
      <c r="AA37" s="22">
        <v>420</v>
      </c>
      <c r="AB37" s="24">
        <f>AA37*100/AA28</f>
        <v>33.626901521216972</v>
      </c>
      <c r="AC37" s="22">
        <v>418</v>
      </c>
      <c r="AD37" s="24">
        <f>AC37*100/AC28</f>
        <v>31.642694928084783</v>
      </c>
      <c r="AF37" s="95"/>
      <c r="AH37" s="95"/>
      <c r="AJ37" s="95"/>
      <c r="AL37" s="95"/>
      <c r="AN37" s="95"/>
      <c r="AP37" s="95"/>
      <c r="AR37" s="95"/>
      <c r="AT37" s="95"/>
      <c r="AV37" s="95"/>
      <c r="AX37" s="95"/>
      <c r="AZ37" s="95"/>
      <c r="BB37" s="95"/>
      <c r="BD37" s="95"/>
    </row>
    <row r="38" spans="2:56" ht="24.75" customHeight="1" x14ac:dyDescent="0.3">
      <c r="B38" s="87" t="s">
        <v>20</v>
      </c>
      <c r="C38" s="25">
        <v>57</v>
      </c>
      <c r="D38" s="24">
        <f>C38*100/C28</f>
        <v>5.0576752440106478</v>
      </c>
      <c r="E38" s="16">
        <v>27</v>
      </c>
      <c r="F38" s="23">
        <f>E38*100/E28</f>
        <v>2.030075187969925</v>
      </c>
      <c r="G38" s="16">
        <v>12</v>
      </c>
      <c r="H38" s="23">
        <f>G38*100/G28</f>
        <v>0.91954022988505746</v>
      </c>
      <c r="I38" s="16">
        <v>60</v>
      </c>
      <c r="J38" s="23">
        <f>I38*100/I28</f>
        <v>4.838709677419355</v>
      </c>
      <c r="K38" s="7"/>
      <c r="L38" s="8"/>
      <c r="M38" s="16">
        <v>560</v>
      </c>
      <c r="N38" s="23">
        <f>M38*100/M28</f>
        <v>42.68292682926829</v>
      </c>
      <c r="O38" s="16">
        <v>447</v>
      </c>
      <c r="P38" s="23">
        <f>O38*100/O28</f>
        <v>33.685003767897513</v>
      </c>
      <c r="Q38" s="7"/>
      <c r="R38" s="8"/>
      <c r="S38" s="22">
        <v>598</v>
      </c>
      <c r="T38" s="23">
        <f>S38*100/S28</f>
        <v>44.861215303825958</v>
      </c>
      <c r="U38" s="16">
        <v>657</v>
      </c>
      <c r="V38" s="23">
        <f>U38*100/U28</f>
        <v>49.029850746268657</v>
      </c>
      <c r="W38" s="22">
        <v>746</v>
      </c>
      <c r="X38" s="23">
        <f>W38*100/W28</f>
        <v>58.83280757097792</v>
      </c>
      <c r="Y38" s="22">
        <v>795</v>
      </c>
      <c r="Z38" s="23">
        <f>Y38*100/Y28</f>
        <v>61.295296838858903</v>
      </c>
      <c r="AA38" s="22">
        <v>765</v>
      </c>
      <c r="AB38" s="23">
        <f>AA38*100/AA28</f>
        <v>61.248999199359488</v>
      </c>
      <c r="AC38" s="22">
        <v>871</v>
      </c>
      <c r="AD38" s="23">
        <f>AC38*100/AC28</f>
        <v>65.934897804693421</v>
      </c>
      <c r="AF38" s="95"/>
      <c r="AH38" s="95"/>
      <c r="AJ38" s="95"/>
      <c r="AL38" s="95"/>
      <c r="AN38" s="95"/>
      <c r="AP38" s="95"/>
      <c r="AR38" s="95"/>
      <c r="AT38" s="95"/>
      <c r="AV38" s="95"/>
      <c r="AX38" s="95"/>
      <c r="AZ38" s="95"/>
      <c r="BB38" s="95"/>
      <c r="BD38" s="95"/>
    </row>
    <row r="39" spans="2:56" ht="24.75" customHeight="1" x14ac:dyDescent="0.3">
      <c r="B39" s="87" t="s">
        <v>52</v>
      </c>
      <c r="C39" s="7"/>
      <c r="D39" s="8"/>
      <c r="E39" s="8"/>
      <c r="F39" s="8"/>
      <c r="G39" s="8"/>
      <c r="H39" s="8"/>
      <c r="I39" s="8"/>
      <c r="J39" s="8"/>
      <c r="K39" s="7"/>
      <c r="L39" s="8"/>
      <c r="M39" s="8"/>
      <c r="N39" s="8"/>
      <c r="O39" s="7"/>
      <c r="P39" s="8"/>
      <c r="Q39" s="16">
        <v>462</v>
      </c>
      <c r="R39" s="23">
        <f>Q39*100/Q28</f>
        <v>35</v>
      </c>
      <c r="S39" s="7"/>
      <c r="T39" s="8"/>
      <c r="U39" s="8"/>
      <c r="V39" s="8"/>
      <c r="W39" s="8"/>
      <c r="X39" s="8"/>
      <c r="Y39" s="7"/>
      <c r="Z39" s="8"/>
      <c r="AA39" s="8"/>
      <c r="AB39" s="8"/>
      <c r="AC39" s="8"/>
      <c r="AD39" s="8"/>
      <c r="AF39" s="95"/>
      <c r="AH39" s="95"/>
      <c r="AJ39" s="95"/>
      <c r="AL39" s="95"/>
      <c r="AN39" s="95"/>
      <c r="AP39" s="95"/>
      <c r="AR39" s="95"/>
      <c r="AT39" s="95"/>
      <c r="AV39" s="95"/>
      <c r="AX39" s="95"/>
      <c r="AZ39" s="95"/>
      <c r="BB39" s="95"/>
      <c r="BD39" s="95"/>
    </row>
    <row r="40" spans="2:56" ht="24.75" customHeight="1" x14ac:dyDescent="0.3">
      <c r="B40" s="87" t="s">
        <v>22</v>
      </c>
      <c r="C40" s="7"/>
      <c r="D40" s="9"/>
      <c r="E40" s="7"/>
      <c r="F40" s="8"/>
      <c r="G40" s="7"/>
      <c r="H40" s="8"/>
      <c r="I40" s="7"/>
      <c r="J40" s="8"/>
      <c r="K40" s="7"/>
      <c r="L40" s="9"/>
      <c r="M40" s="7"/>
      <c r="N40" s="8"/>
      <c r="O40" s="7"/>
      <c r="P40" s="9"/>
      <c r="Q40" s="7"/>
      <c r="R40" s="8"/>
      <c r="S40" s="7"/>
      <c r="T40" s="9"/>
      <c r="U40" s="7"/>
      <c r="V40" s="8"/>
      <c r="W40" s="7"/>
      <c r="X40" s="8"/>
      <c r="Y40" s="22">
        <v>7</v>
      </c>
      <c r="Z40" s="23">
        <f>Y40*100/Y28</f>
        <v>0.53970701619121053</v>
      </c>
      <c r="AA40" s="7"/>
      <c r="AB40" s="8"/>
      <c r="AC40" s="7"/>
      <c r="AD40" s="8"/>
      <c r="AF40" s="95"/>
      <c r="AH40" s="95"/>
      <c r="AJ40" s="95"/>
      <c r="AL40" s="95"/>
      <c r="AN40" s="95"/>
      <c r="AP40" s="95"/>
      <c r="AR40" s="95"/>
      <c r="AT40" s="95"/>
      <c r="AV40" s="95"/>
      <c r="AX40" s="95"/>
      <c r="AZ40" s="95"/>
      <c r="BB40" s="95"/>
      <c r="BD40" s="95"/>
    </row>
    <row r="41" spans="2:56" ht="24.75" customHeight="1" x14ac:dyDescent="0.3">
      <c r="B41" s="6" t="s">
        <v>24</v>
      </c>
      <c r="C41" s="7"/>
      <c r="D41" s="9"/>
      <c r="E41" s="7"/>
      <c r="F41" s="8"/>
      <c r="G41" s="7"/>
      <c r="H41" s="8"/>
      <c r="I41" s="7"/>
      <c r="J41" s="8"/>
      <c r="K41" s="7"/>
      <c r="L41" s="9"/>
      <c r="M41" s="7"/>
      <c r="N41" s="8"/>
      <c r="O41" s="16">
        <v>4</v>
      </c>
      <c r="P41" s="23">
        <f>O41*100/O28</f>
        <v>0.30143180105501133</v>
      </c>
      <c r="Q41" s="25">
        <v>16</v>
      </c>
      <c r="R41" s="24">
        <f>Q41*100/Q28</f>
        <v>1.2121212121212122</v>
      </c>
      <c r="S41" s="7"/>
      <c r="T41" s="9"/>
      <c r="U41" s="7"/>
      <c r="V41" s="8"/>
      <c r="W41" s="7"/>
      <c r="X41" s="8"/>
      <c r="Y41" s="7"/>
      <c r="Z41" s="8"/>
      <c r="AA41" s="8"/>
      <c r="AB41" s="8"/>
      <c r="AC41" s="8"/>
      <c r="AD41" s="8"/>
      <c r="AF41" s="95"/>
      <c r="AH41" s="95"/>
      <c r="AJ41" s="95"/>
      <c r="AL41" s="95"/>
      <c r="AN41" s="95"/>
      <c r="AP41" s="95"/>
      <c r="AR41" s="95"/>
      <c r="AT41" s="95"/>
      <c r="AV41" s="95"/>
      <c r="AX41" s="95"/>
      <c r="AZ41" s="95"/>
      <c r="BB41" s="95"/>
      <c r="BD41" s="95"/>
    </row>
    <row r="42" spans="2:56" ht="3.75" customHeight="1" x14ac:dyDescent="0.3">
      <c r="B42" s="13"/>
      <c r="C42" s="14"/>
      <c r="D42" s="14"/>
      <c r="E42" s="14"/>
      <c r="F42" s="14"/>
      <c r="G42" s="17"/>
      <c r="H42" s="14"/>
      <c r="I42" s="14"/>
      <c r="J42" s="14"/>
      <c r="K42" s="14"/>
      <c r="L42" s="14"/>
      <c r="M42" s="14"/>
      <c r="N42" s="14"/>
      <c r="O42" s="14"/>
      <c r="P42" s="14"/>
      <c r="Q42" s="14"/>
      <c r="R42" s="14"/>
      <c r="S42" s="14"/>
      <c r="T42" s="14"/>
      <c r="U42" s="14"/>
      <c r="V42" s="14"/>
      <c r="W42" s="14"/>
      <c r="X42" s="14"/>
      <c r="Y42" s="14"/>
      <c r="Z42" s="14"/>
      <c r="AA42" s="14"/>
      <c r="AB42" s="14"/>
      <c r="AC42" s="14"/>
      <c r="AD42" s="14"/>
    </row>
    <row r="43" spans="2:56" x14ac:dyDescent="0.3">
      <c r="B43" s="6" t="s">
        <v>439</v>
      </c>
      <c r="C43" s="19"/>
      <c r="E43" s="19"/>
      <c r="G43" s="19"/>
      <c r="I43" s="19"/>
      <c r="K43" s="19"/>
      <c r="M43" s="19"/>
      <c r="O43" s="19"/>
      <c r="Q43" s="19"/>
      <c r="S43" s="19"/>
      <c r="U43" s="19"/>
      <c r="W43" s="19"/>
      <c r="Y43" s="19"/>
      <c r="AA43" s="19"/>
      <c r="AC43" s="19"/>
    </row>
    <row r="44" spans="2:56" x14ac:dyDescent="0.3">
      <c r="C44" s="19"/>
      <c r="E44" s="19"/>
      <c r="G44" s="19"/>
      <c r="I44" s="19"/>
      <c r="K44" s="19"/>
      <c r="M44" s="19"/>
      <c r="O44" s="19"/>
      <c r="Q44" s="19"/>
      <c r="S44" s="19"/>
      <c r="U44" s="19"/>
      <c r="W44" s="19"/>
      <c r="Y44" s="19"/>
      <c r="AA44" s="19"/>
      <c r="AC44" s="19"/>
    </row>
    <row r="45" spans="2:56" ht="30" customHeight="1" x14ac:dyDescent="0.3">
      <c r="B45" s="115" t="s">
        <v>423</v>
      </c>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row>
    <row r="46" spans="2:56" x14ac:dyDescent="0.3">
      <c r="B46" s="15" t="s">
        <v>27</v>
      </c>
      <c r="C46" s="125" t="s">
        <v>134</v>
      </c>
      <c r="D46" s="126"/>
      <c r="E46" s="125" t="s">
        <v>143</v>
      </c>
      <c r="F46" s="126"/>
      <c r="G46" s="125">
        <v>1982</v>
      </c>
      <c r="H46" s="126"/>
      <c r="I46" s="125">
        <v>1985</v>
      </c>
      <c r="J46" s="126"/>
      <c r="K46" s="129">
        <v>1989</v>
      </c>
      <c r="L46" s="126"/>
      <c r="M46" s="129">
        <v>1993</v>
      </c>
      <c r="N46" s="126"/>
      <c r="O46" s="129">
        <v>1997</v>
      </c>
      <c r="P46" s="126"/>
      <c r="Q46" s="125">
        <v>2001</v>
      </c>
      <c r="R46" s="126"/>
      <c r="S46" s="129">
        <v>2005</v>
      </c>
      <c r="T46" s="130"/>
      <c r="U46" s="125">
        <v>2009</v>
      </c>
      <c r="V46" s="126"/>
      <c r="W46" s="129">
        <v>2013</v>
      </c>
      <c r="X46" s="126"/>
      <c r="Y46" s="129">
        <v>2017</v>
      </c>
      <c r="Z46" s="126"/>
      <c r="AA46" s="125">
        <v>2021</v>
      </c>
      <c r="AB46" s="130"/>
      <c r="AC46" s="125">
        <v>2025</v>
      </c>
      <c r="AD46" s="130"/>
    </row>
    <row r="47" spans="2:56" x14ac:dyDescent="0.3">
      <c r="B47" s="134" t="s">
        <v>0</v>
      </c>
      <c r="C47" s="132">
        <v>44907</v>
      </c>
      <c r="D47" s="128"/>
      <c r="E47" s="132">
        <v>44911</v>
      </c>
      <c r="F47" s="128"/>
      <c r="G47" s="132">
        <v>44907</v>
      </c>
      <c r="H47" s="128"/>
      <c r="I47" s="132">
        <v>44910</v>
      </c>
      <c r="J47" s="128"/>
      <c r="K47" s="135">
        <v>44912</v>
      </c>
      <c r="L47" s="128"/>
      <c r="M47" s="135">
        <v>44907</v>
      </c>
      <c r="N47" s="128"/>
      <c r="O47" s="135">
        <v>44909</v>
      </c>
      <c r="P47" s="128"/>
      <c r="Q47" s="132">
        <v>44911</v>
      </c>
      <c r="R47" s="128"/>
      <c r="S47" s="119">
        <v>44843</v>
      </c>
      <c r="T47" s="118"/>
      <c r="U47" s="137">
        <v>44845</v>
      </c>
      <c r="V47" s="127"/>
      <c r="W47" s="135">
        <v>44833</v>
      </c>
      <c r="X47" s="128"/>
      <c r="Y47" s="135">
        <v>44835</v>
      </c>
      <c r="Z47" s="128"/>
      <c r="AA47" s="132">
        <v>44830</v>
      </c>
      <c r="AB47" s="133"/>
      <c r="AC47" s="132">
        <v>45942</v>
      </c>
      <c r="AD47" s="133"/>
    </row>
    <row r="48" spans="2:56" x14ac:dyDescent="0.3">
      <c r="B48" s="133"/>
      <c r="C48" s="71" t="s">
        <v>4</v>
      </c>
      <c r="D48" s="71" t="s">
        <v>5</v>
      </c>
      <c r="E48" s="71" t="s">
        <v>4</v>
      </c>
      <c r="F48" s="71" t="s">
        <v>5</v>
      </c>
      <c r="G48" s="71" t="s">
        <v>4</v>
      </c>
      <c r="H48" s="71" t="s">
        <v>5</v>
      </c>
      <c r="I48" s="71" t="s">
        <v>4</v>
      </c>
      <c r="J48" s="71" t="s">
        <v>5</v>
      </c>
      <c r="K48" s="71" t="s">
        <v>4</v>
      </c>
      <c r="L48" s="67" t="s">
        <v>5</v>
      </c>
      <c r="M48" s="71" t="s">
        <v>4</v>
      </c>
      <c r="N48" s="67" t="s">
        <v>5</v>
      </c>
      <c r="O48" s="68" t="s">
        <v>4</v>
      </c>
      <c r="P48" s="71" t="s">
        <v>5</v>
      </c>
      <c r="Q48" s="71" t="s">
        <v>4</v>
      </c>
      <c r="R48" s="72" t="s">
        <v>5</v>
      </c>
      <c r="S48" s="72" t="s">
        <v>4</v>
      </c>
      <c r="T48" s="72" t="s">
        <v>5</v>
      </c>
      <c r="U48" s="72" t="s">
        <v>4</v>
      </c>
      <c r="V48" s="71" t="s">
        <v>5</v>
      </c>
      <c r="W48" s="71" t="s">
        <v>4</v>
      </c>
      <c r="X48" s="71" t="s">
        <v>5</v>
      </c>
      <c r="Y48" s="68" t="s">
        <v>4</v>
      </c>
      <c r="Z48" s="71" t="s">
        <v>5</v>
      </c>
      <c r="AA48" s="68" t="s">
        <v>4</v>
      </c>
      <c r="AB48" s="71" t="s">
        <v>5</v>
      </c>
      <c r="AC48" s="68" t="s">
        <v>4</v>
      </c>
      <c r="AD48" s="71" t="s">
        <v>5</v>
      </c>
    </row>
    <row r="49" spans="2:56" ht="24.75" customHeight="1" x14ac:dyDescent="0.3">
      <c r="B49" s="6" t="s">
        <v>1</v>
      </c>
      <c r="C49" s="7"/>
      <c r="D49" s="8"/>
      <c r="E49" s="16">
        <v>298</v>
      </c>
      <c r="F49" s="23">
        <v>100</v>
      </c>
      <c r="G49" s="16">
        <v>280</v>
      </c>
      <c r="H49" s="23">
        <v>100</v>
      </c>
      <c r="I49" s="16">
        <v>302</v>
      </c>
      <c r="J49" s="23">
        <v>100</v>
      </c>
      <c r="K49" s="16">
        <v>311</v>
      </c>
      <c r="L49" s="23">
        <v>100</v>
      </c>
      <c r="M49" s="16">
        <v>348</v>
      </c>
      <c r="N49" s="23">
        <v>100</v>
      </c>
      <c r="O49" s="16">
        <v>343</v>
      </c>
      <c r="P49" s="23">
        <v>100</v>
      </c>
      <c r="Q49" s="16">
        <v>365</v>
      </c>
      <c r="R49" s="23">
        <v>100</v>
      </c>
      <c r="S49" s="22">
        <v>358</v>
      </c>
      <c r="T49" s="23">
        <v>100</v>
      </c>
      <c r="U49" s="16">
        <v>361</v>
      </c>
      <c r="V49" s="23">
        <v>100</v>
      </c>
      <c r="W49" s="22">
        <v>357</v>
      </c>
      <c r="X49" s="23">
        <v>100</v>
      </c>
      <c r="Y49" s="22">
        <v>300</v>
      </c>
      <c r="Z49" s="23">
        <v>100</v>
      </c>
      <c r="AA49" s="22">
        <v>317</v>
      </c>
      <c r="AB49" s="23">
        <v>100</v>
      </c>
      <c r="AC49" s="22">
        <v>316</v>
      </c>
      <c r="AD49" s="23">
        <v>100</v>
      </c>
      <c r="AF49" s="95"/>
      <c r="AH49" s="95"/>
      <c r="AJ49" s="95"/>
      <c r="AL49" s="95"/>
      <c r="AN49" s="95"/>
      <c r="AP49" s="95"/>
      <c r="AR49" s="95"/>
      <c r="AT49" s="95"/>
      <c r="AV49" s="95"/>
      <c r="AX49" s="95"/>
      <c r="AZ49" s="95"/>
      <c r="BB49" s="95"/>
      <c r="BD49" s="95"/>
    </row>
    <row r="50" spans="2:56" ht="24.75" customHeight="1" x14ac:dyDescent="0.3">
      <c r="B50" s="87" t="s">
        <v>28</v>
      </c>
      <c r="C50" s="7"/>
      <c r="D50" s="8"/>
      <c r="E50" s="16">
        <v>245</v>
      </c>
      <c r="F50" s="23">
        <f>E50*100/E49</f>
        <v>82.214765100671144</v>
      </c>
      <c r="G50" s="16">
        <v>256</v>
      </c>
      <c r="H50" s="23">
        <f>G50*100/G49</f>
        <v>91.428571428571431</v>
      </c>
      <c r="I50" s="16">
        <v>261</v>
      </c>
      <c r="J50" s="23">
        <f>I50*100/I49</f>
        <v>86.423841059602651</v>
      </c>
      <c r="K50" s="16">
        <v>244</v>
      </c>
      <c r="L50" s="23">
        <f>K50*100/K49</f>
        <v>78.456591639871377</v>
      </c>
      <c r="M50" s="16">
        <v>239</v>
      </c>
      <c r="N50" s="23">
        <f>M50*100/M49</f>
        <v>68.678160919540232</v>
      </c>
      <c r="O50" s="16">
        <v>242</v>
      </c>
      <c r="P50" s="23">
        <f>O50*100/O49</f>
        <v>70.553935860058303</v>
      </c>
      <c r="Q50" s="16">
        <v>260</v>
      </c>
      <c r="R50" s="23">
        <f>Q50*100/Q49</f>
        <v>71.232876712328761</v>
      </c>
      <c r="S50" s="22">
        <v>236</v>
      </c>
      <c r="T50" s="23">
        <f>S50*100/S49</f>
        <v>65.92178770949721</v>
      </c>
      <c r="U50" s="16">
        <v>210</v>
      </c>
      <c r="V50" s="23">
        <f>U50*100/U49</f>
        <v>58.171745152354568</v>
      </c>
      <c r="W50" s="22">
        <v>189</v>
      </c>
      <c r="X50" s="23">
        <f>W50*100/W49</f>
        <v>52.941176470588232</v>
      </c>
      <c r="Y50" s="22">
        <v>173</v>
      </c>
      <c r="Z50" s="23">
        <f>Y50*100/Y49</f>
        <v>57.666666666666664</v>
      </c>
      <c r="AA50" s="22">
        <v>208</v>
      </c>
      <c r="AB50" s="23">
        <f>AA50*100/AA49</f>
        <v>65.615141955835966</v>
      </c>
      <c r="AC50" s="22">
        <v>225</v>
      </c>
      <c r="AD50" s="23">
        <f>AC50*100/AC49</f>
        <v>71.202531645569621</v>
      </c>
      <c r="AF50" s="95"/>
      <c r="AH50" s="95"/>
      <c r="AJ50" s="95"/>
      <c r="AL50" s="95"/>
      <c r="AN50" s="95"/>
      <c r="AP50" s="95"/>
      <c r="AR50" s="95"/>
      <c r="AT50" s="95"/>
      <c r="AV50" s="95"/>
      <c r="AX50" s="95"/>
      <c r="AZ50" s="95"/>
      <c r="BB50" s="95"/>
      <c r="BD50" s="95"/>
    </row>
    <row r="51" spans="2:56" ht="24.75" customHeight="1" x14ac:dyDescent="0.3">
      <c r="B51" s="87" t="s">
        <v>2</v>
      </c>
      <c r="C51" s="7"/>
      <c r="D51" s="8"/>
      <c r="E51" s="16">
        <v>2</v>
      </c>
      <c r="F51" s="23">
        <f t="shared" ref="F51" si="2">E51*100/E50</f>
        <v>0.81632653061224492</v>
      </c>
      <c r="G51" s="16">
        <v>2</v>
      </c>
      <c r="H51" s="23">
        <f>G51*100/G50</f>
        <v>0.78125</v>
      </c>
      <c r="I51" s="16">
        <v>3</v>
      </c>
      <c r="J51" s="23">
        <f>I51*100/I50</f>
        <v>1.1494252873563218</v>
      </c>
      <c r="K51" s="16">
        <v>3</v>
      </c>
      <c r="L51" s="23">
        <f>K51*100/K50</f>
        <v>1.2295081967213115</v>
      </c>
      <c r="M51" s="16">
        <v>4</v>
      </c>
      <c r="N51" s="23">
        <f>M51*100/M50</f>
        <v>1.6736401673640167</v>
      </c>
      <c r="O51" s="16">
        <v>3</v>
      </c>
      <c r="P51" s="23">
        <f>O51*100/O50</f>
        <v>1.2396694214876034</v>
      </c>
      <c r="Q51" s="16">
        <v>2</v>
      </c>
      <c r="R51" s="23">
        <f>Q51*100/Q50</f>
        <v>0.76923076923076927</v>
      </c>
      <c r="S51" s="22">
        <v>1</v>
      </c>
      <c r="T51" s="23">
        <f>S51*100/S50</f>
        <v>0.42372881355932202</v>
      </c>
      <c r="U51" s="16">
        <v>1</v>
      </c>
      <c r="V51" s="23">
        <f>U51*100/U50</f>
        <v>0.47619047619047616</v>
      </c>
      <c r="W51" s="22">
        <v>0</v>
      </c>
      <c r="X51" s="23">
        <f>W51*100/W50</f>
        <v>0</v>
      </c>
      <c r="Y51" s="22">
        <v>1</v>
      </c>
      <c r="Z51" s="23">
        <f>Y51*100/Y50</f>
        <v>0.5780346820809249</v>
      </c>
      <c r="AA51" s="22">
        <v>0</v>
      </c>
      <c r="AB51" s="23">
        <f>AA51*100/AA50</f>
        <v>0</v>
      </c>
      <c r="AC51" s="22">
        <v>0</v>
      </c>
      <c r="AD51" s="23">
        <f>AC51*100/AC50</f>
        <v>0</v>
      </c>
      <c r="AF51" s="95"/>
      <c r="AH51" s="95"/>
      <c r="AJ51" s="95"/>
      <c r="AL51" s="95"/>
      <c r="AN51" s="95"/>
      <c r="AP51" s="95"/>
      <c r="AR51" s="95"/>
      <c r="AT51" s="95"/>
      <c r="AV51" s="95"/>
      <c r="AX51" s="95"/>
      <c r="AZ51" s="95"/>
      <c r="BB51" s="95"/>
      <c r="BD51" s="95"/>
    </row>
    <row r="52" spans="2:56" ht="24.75" customHeight="1" x14ac:dyDescent="0.3">
      <c r="B52" s="87" t="s">
        <v>3</v>
      </c>
      <c r="C52" s="9"/>
      <c r="D52" s="8"/>
      <c r="E52" s="16">
        <v>2</v>
      </c>
      <c r="F52" s="23">
        <f>E52*100/E50</f>
        <v>0.81632653061224492</v>
      </c>
      <c r="G52" s="16">
        <v>2</v>
      </c>
      <c r="H52" s="23">
        <f>G52*100/G50</f>
        <v>0.78125</v>
      </c>
      <c r="I52" s="16">
        <v>4</v>
      </c>
      <c r="J52" s="23">
        <f>I52*100/I50</f>
        <v>1.5325670498084292</v>
      </c>
      <c r="K52" s="16">
        <v>1</v>
      </c>
      <c r="L52" s="23">
        <f>K52*100/K50</f>
        <v>0.4098360655737705</v>
      </c>
      <c r="M52" s="16">
        <v>5</v>
      </c>
      <c r="N52" s="23">
        <f>M52*100/M50</f>
        <v>2.0920502092050208</v>
      </c>
      <c r="O52" s="16">
        <v>3</v>
      </c>
      <c r="P52" s="23">
        <f>O52*100/O50</f>
        <v>1.2396694214876034</v>
      </c>
      <c r="Q52" s="16">
        <v>2</v>
      </c>
      <c r="R52" s="23">
        <f>Q52*100/Q50</f>
        <v>0.76923076923076927</v>
      </c>
      <c r="S52" s="22">
        <v>2</v>
      </c>
      <c r="T52" s="23">
        <f>S52*100/S50</f>
        <v>0.84745762711864403</v>
      </c>
      <c r="U52" s="16">
        <v>3</v>
      </c>
      <c r="V52" s="23">
        <f>U52*100/U50</f>
        <v>1.4285714285714286</v>
      </c>
      <c r="W52" s="22">
        <v>9</v>
      </c>
      <c r="X52" s="23">
        <f>W52*100/W50</f>
        <v>4.7619047619047619</v>
      </c>
      <c r="Y52" s="22">
        <v>5</v>
      </c>
      <c r="Z52" s="23">
        <f>Y52*100/Y50</f>
        <v>2.8901734104046244</v>
      </c>
      <c r="AA52" s="22">
        <v>8</v>
      </c>
      <c r="AB52" s="23">
        <f>AA52*100/AA50</f>
        <v>3.8461538461538463</v>
      </c>
      <c r="AC52" s="22">
        <v>5</v>
      </c>
      <c r="AD52" s="23">
        <f>AC52*100/AC50</f>
        <v>2.2222222222222223</v>
      </c>
      <c r="AF52" s="95"/>
      <c r="AH52" s="95"/>
      <c r="AJ52" s="95"/>
      <c r="AL52" s="95"/>
      <c r="AN52" s="95"/>
      <c r="AP52" s="95"/>
      <c r="AR52" s="95"/>
      <c r="AT52" s="95"/>
      <c r="AV52" s="95"/>
      <c r="AX52" s="95"/>
      <c r="AZ52" s="95"/>
      <c r="BB52" s="95"/>
      <c r="BD52" s="95"/>
    </row>
    <row r="53" spans="2:56" ht="24.75" customHeight="1" x14ac:dyDescent="0.3">
      <c r="B53" s="12" t="s">
        <v>130</v>
      </c>
      <c r="C53" s="9"/>
      <c r="D53" s="8"/>
      <c r="E53" s="98">
        <f t="shared" ref="E53" si="3">+E50-E51-E52-SUM(E54:E64)</f>
        <v>1</v>
      </c>
      <c r="F53" s="23">
        <f t="shared" ref="F53" si="4">+F49-F51-F52-SUM(F54:F64)</f>
        <v>0.40816326530612912</v>
      </c>
      <c r="G53" s="98">
        <f t="shared" ref="G53" si="5">+G50-G51-G52-SUM(G54:G64)</f>
        <v>0</v>
      </c>
      <c r="H53" s="23">
        <f t="shared" ref="H53" si="6">+H49-H51-H52-SUM(H54:H64)</f>
        <v>0</v>
      </c>
      <c r="I53" s="98">
        <f t="shared" ref="I53" si="7">+I50-I51-I52-SUM(I54:I64)</f>
        <v>0</v>
      </c>
      <c r="J53" s="23">
        <f t="shared" ref="J53" si="8">+J49-J51-J52-SUM(J54:J64)</f>
        <v>0</v>
      </c>
      <c r="K53" s="98">
        <f t="shared" ref="K53" si="9">+K50-K51-K52-SUM(K54:K64)</f>
        <v>0</v>
      </c>
      <c r="L53" s="23">
        <f t="shared" ref="L53" si="10">+L49-L51-L52-SUM(L54:L64)</f>
        <v>0</v>
      </c>
      <c r="M53" s="98">
        <f t="shared" ref="M53" si="11">+M50-M51-M52-SUM(M54:M64)</f>
        <v>0</v>
      </c>
      <c r="N53" s="23">
        <f t="shared" ref="N53" si="12">+N49-N51-N52-SUM(N54:N64)</f>
        <v>0</v>
      </c>
      <c r="O53" s="98">
        <f t="shared" ref="O53" si="13">+O50-O51-O52-SUM(O54:O64)</f>
        <v>0</v>
      </c>
      <c r="P53" s="23">
        <f t="shared" ref="P53" si="14">+P49-P51-P52-SUM(P54:P64)</f>
        <v>0</v>
      </c>
      <c r="Q53" s="98">
        <f t="shared" ref="Q53" si="15">+Q50-Q51-Q52-SUM(Q54:Q64)</f>
        <v>0</v>
      </c>
      <c r="R53" s="23">
        <f t="shared" ref="R53" si="16">+R49-R51-R52-SUM(R54:R64)</f>
        <v>0</v>
      </c>
      <c r="S53" s="98">
        <f t="shared" ref="S53" si="17">+S50-S51-S52-SUM(S54:S64)</f>
        <v>0</v>
      </c>
      <c r="T53" s="23">
        <f t="shared" ref="T53" si="18">+T49-T51-T52-SUM(T54:T64)</f>
        <v>0</v>
      </c>
      <c r="U53" s="98">
        <f t="shared" ref="U53" si="19">+U50-U51-U52-SUM(U54:U64)</f>
        <v>0</v>
      </c>
      <c r="V53" s="23">
        <f t="shared" ref="V53" si="20">+V49-V51-V52-SUM(V54:V64)</f>
        <v>0</v>
      </c>
      <c r="W53" s="98">
        <f t="shared" ref="W53" si="21">+W50-W51-W52-SUM(W54:W64)</f>
        <v>0</v>
      </c>
      <c r="X53" s="23">
        <f t="shared" ref="X53" si="22">+X49-X51-X52-SUM(X54:X64)</f>
        <v>0</v>
      </c>
      <c r="Y53" s="98">
        <f t="shared" ref="Y53" si="23">+Y50-Y51-Y52-SUM(Y54:Y64)</f>
        <v>0</v>
      </c>
      <c r="Z53" s="23">
        <f t="shared" ref="Z53" si="24">+Z49-Z51-Z52-SUM(Z54:Z64)</f>
        <v>0</v>
      </c>
      <c r="AA53" s="98">
        <f t="shared" ref="AA53" si="25">+AA50-AA51-AA52-SUM(AA54:AA64)</f>
        <v>0</v>
      </c>
      <c r="AB53" s="23">
        <f t="shared" ref="AB53:AD53" si="26">+AB49-AB51-AB52-SUM(AB54:AB64)</f>
        <v>0</v>
      </c>
      <c r="AC53" s="98">
        <v>0</v>
      </c>
      <c r="AD53" s="23">
        <f t="shared" si="26"/>
        <v>0</v>
      </c>
      <c r="AF53" s="95"/>
      <c r="AH53" s="95"/>
      <c r="AJ53" s="95"/>
      <c r="AL53" s="95"/>
      <c r="AN53" s="95"/>
      <c r="AP53" s="95"/>
      <c r="AR53" s="95"/>
      <c r="AT53" s="95"/>
      <c r="AV53" s="95"/>
      <c r="AX53" s="95"/>
      <c r="AZ53" s="95"/>
      <c r="BB53" s="95"/>
      <c r="BD53" s="95"/>
    </row>
    <row r="54" spans="2:56" ht="24.75" customHeight="1" x14ac:dyDescent="0.3">
      <c r="B54" s="87" t="s">
        <v>6</v>
      </c>
      <c r="C54" s="7"/>
      <c r="D54" s="9"/>
      <c r="E54" s="9"/>
      <c r="F54" s="9"/>
      <c r="G54" s="9"/>
      <c r="H54" s="9"/>
      <c r="I54" s="25">
        <v>3</v>
      </c>
      <c r="J54" s="24">
        <f>I54*100/I50</f>
        <v>1.1494252873563218</v>
      </c>
      <c r="K54" s="7"/>
      <c r="L54" s="8"/>
      <c r="M54" s="7"/>
      <c r="N54" s="8"/>
      <c r="O54" s="7"/>
      <c r="P54" s="8"/>
      <c r="Q54" s="7"/>
      <c r="R54" s="8"/>
      <c r="S54" s="8"/>
      <c r="T54" s="8"/>
      <c r="U54" s="7"/>
      <c r="V54" s="8"/>
      <c r="W54" s="8"/>
      <c r="X54" s="8"/>
      <c r="Y54" s="8"/>
      <c r="Z54" s="8"/>
      <c r="AA54" s="8"/>
      <c r="AB54" s="8"/>
      <c r="AC54" s="8"/>
      <c r="AD54" s="8"/>
      <c r="AF54" s="95"/>
      <c r="AH54" s="95"/>
      <c r="AJ54" s="95"/>
      <c r="AL54" s="95"/>
      <c r="AN54" s="95"/>
      <c r="AP54" s="95"/>
      <c r="AR54" s="95"/>
      <c r="AT54" s="95"/>
      <c r="AV54" s="95"/>
      <c r="AX54" s="95"/>
      <c r="AZ54" s="95"/>
      <c r="BB54" s="95"/>
      <c r="BD54" s="95"/>
    </row>
    <row r="55" spans="2:56" ht="24.75" customHeight="1" x14ac:dyDescent="0.3">
      <c r="B55" s="87" t="s">
        <v>29</v>
      </c>
      <c r="C55" s="7"/>
      <c r="D55" s="8"/>
      <c r="E55" s="25">
        <v>55</v>
      </c>
      <c r="F55" s="24">
        <f>E55*100/E50</f>
        <v>22.448979591836736</v>
      </c>
      <c r="G55" s="25">
        <v>153</v>
      </c>
      <c r="H55" s="24">
        <f>G55*100/G50</f>
        <v>59.765625</v>
      </c>
      <c r="I55" s="25">
        <v>100</v>
      </c>
      <c r="J55" s="24">
        <f>I55*100/I50</f>
        <v>38.314176245210732</v>
      </c>
      <c r="K55" s="25">
        <v>52</v>
      </c>
      <c r="L55" s="24">
        <f>K55*100/K50</f>
        <v>21.311475409836067</v>
      </c>
      <c r="M55" s="7"/>
      <c r="N55" s="8"/>
      <c r="O55" s="7"/>
      <c r="P55" s="8"/>
      <c r="Q55" s="7"/>
      <c r="R55" s="8"/>
      <c r="S55" s="8"/>
      <c r="T55" s="8"/>
      <c r="U55" s="7"/>
      <c r="V55" s="8"/>
      <c r="W55" s="8"/>
      <c r="X55" s="8"/>
      <c r="Y55" s="8"/>
      <c r="Z55" s="8"/>
      <c r="AA55" s="8"/>
      <c r="AB55" s="8"/>
      <c r="AC55" s="8"/>
      <c r="AD55" s="8"/>
      <c r="AF55" s="95"/>
      <c r="AH55" s="95"/>
      <c r="AJ55" s="95"/>
      <c r="AL55" s="95"/>
      <c r="AN55" s="95"/>
      <c r="AP55" s="95"/>
      <c r="AR55" s="95"/>
      <c r="AT55" s="95"/>
      <c r="AV55" s="95"/>
      <c r="AX55" s="95"/>
      <c r="AZ55" s="95"/>
      <c r="BB55" s="95"/>
      <c r="BD55" s="95"/>
    </row>
    <row r="56" spans="2:56" ht="24.75" customHeight="1" x14ac:dyDescent="0.3">
      <c r="B56" s="87" t="s">
        <v>8</v>
      </c>
      <c r="C56" s="7"/>
      <c r="D56" s="8"/>
      <c r="E56" s="8"/>
      <c r="F56" s="8"/>
      <c r="G56" s="8"/>
      <c r="H56" s="8"/>
      <c r="I56" s="8"/>
      <c r="J56" s="8"/>
      <c r="K56" s="8"/>
      <c r="L56" s="8"/>
      <c r="M56" s="8"/>
      <c r="N56" s="8"/>
      <c r="O56" s="8"/>
      <c r="P56" s="8"/>
      <c r="Q56" s="7"/>
      <c r="R56" s="8"/>
      <c r="S56" s="22">
        <v>6</v>
      </c>
      <c r="T56" s="23">
        <f>S56*100/S50</f>
        <v>2.5423728813559321</v>
      </c>
      <c r="U56" s="16">
        <v>2</v>
      </c>
      <c r="V56" s="23">
        <f>U56*100/U50</f>
        <v>0.95238095238095233</v>
      </c>
      <c r="W56" s="22">
        <v>1</v>
      </c>
      <c r="X56" s="23">
        <f>W56*100/W50</f>
        <v>0.52910052910052907</v>
      </c>
      <c r="Y56" s="8"/>
      <c r="Z56" s="8"/>
      <c r="AA56" s="8"/>
      <c r="AB56" s="8"/>
      <c r="AC56" s="8"/>
      <c r="AD56" s="8"/>
      <c r="AF56" s="95"/>
      <c r="AH56" s="95"/>
      <c r="AJ56" s="95"/>
      <c r="AL56" s="95"/>
      <c r="AN56" s="95"/>
      <c r="AP56" s="95"/>
      <c r="AR56" s="95"/>
      <c r="AT56" s="95"/>
      <c r="AV56" s="95"/>
      <c r="AX56" s="95"/>
      <c r="AZ56" s="95"/>
      <c r="BB56" s="95"/>
      <c r="BD56" s="95"/>
    </row>
    <row r="57" spans="2:56" ht="24.75" customHeight="1" x14ac:dyDescent="0.3">
      <c r="B57" s="87" t="s">
        <v>54</v>
      </c>
      <c r="C57" s="7"/>
      <c r="D57" s="9"/>
      <c r="E57" s="7"/>
      <c r="F57" s="8"/>
      <c r="G57" s="7"/>
      <c r="H57" s="8"/>
      <c r="I57" s="7"/>
      <c r="J57" s="8"/>
      <c r="K57" s="7"/>
      <c r="L57" s="8"/>
      <c r="M57" s="7"/>
      <c r="N57" s="8"/>
      <c r="O57" s="7"/>
      <c r="P57" s="8"/>
      <c r="Q57" s="7"/>
      <c r="R57" s="8"/>
      <c r="S57" s="8"/>
      <c r="T57" s="8"/>
      <c r="U57" s="7"/>
      <c r="V57" s="8"/>
      <c r="W57" s="8"/>
      <c r="X57" s="8"/>
      <c r="Y57" s="63">
        <v>18</v>
      </c>
      <c r="Z57" s="23">
        <f>Y57*100/Y50</f>
        <v>10.404624277456648</v>
      </c>
      <c r="AA57" s="8"/>
      <c r="AB57" s="8"/>
      <c r="AC57" s="8"/>
      <c r="AD57" s="8"/>
      <c r="AF57" s="95"/>
      <c r="AH57" s="95"/>
      <c r="AJ57" s="95"/>
      <c r="AL57" s="95"/>
      <c r="AN57" s="95"/>
      <c r="AP57" s="95"/>
      <c r="AR57" s="95"/>
      <c r="AT57" s="95"/>
      <c r="AV57" s="95"/>
      <c r="AX57" s="95"/>
      <c r="AZ57" s="95"/>
      <c r="BB57" s="95"/>
      <c r="BD57" s="95"/>
    </row>
    <row r="58" spans="2:56" ht="24.75" customHeight="1" x14ac:dyDescent="0.3">
      <c r="B58" s="87" t="s">
        <v>13</v>
      </c>
      <c r="C58" s="7"/>
      <c r="D58" s="9"/>
      <c r="E58" s="7"/>
      <c r="F58" s="8"/>
      <c r="G58" s="7"/>
      <c r="H58" s="8"/>
      <c r="I58" s="7"/>
      <c r="J58" s="8"/>
      <c r="K58" s="7"/>
      <c r="L58" s="8"/>
      <c r="M58" s="7"/>
      <c r="N58" s="8"/>
      <c r="O58" s="7"/>
      <c r="P58" s="8"/>
      <c r="Q58" s="7"/>
      <c r="R58" s="8"/>
      <c r="S58" s="8"/>
      <c r="T58" s="8"/>
      <c r="U58" s="7"/>
      <c r="V58" s="8"/>
      <c r="W58" s="8"/>
      <c r="X58" s="8"/>
      <c r="Y58" s="8"/>
      <c r="Z58" s="8"/>
      <c r="AA58" s="8"/>
      <c r="AB58" s="8"/>
      <c r="AC58" s="8"/>
      <c r="AD58" s="8"/>
      <c r="AF58" s="95"/>
      <c r="AH58" s="95"/>
      <c r="AJ58" s="95"/>
      <c r="AL58" s="95"/>
      <c r="AN58" s="95"/>
      <c r="AP58" s="95"/>
      <c r="AR58" s="95"/>
      <c r="AT58" s="95"/>
      <c r="AV58" s="95"/>
      <c r="AX58" s="95"/>
      <c r="AZ58" s="95"/>
      <c r="BB58" s="95"/>
      <c r="BD58" s="95"/>
    </row>
    <row r="59" spans="2:56" ht="24.75" customHeight="1" x14ac:dyDescent="0.3">
      <c r="B59" s="87" t="s">
        <v>15</v>
      </c>
      <c r="C59" s="7"/>
      <c r="D59" s="9"/>
      <c r="E59" s="7"/>
      <c r="F59" s="8"/>
      <c r="G59" s="7"/>
      <c r="H59" s="8"/>
      <c r="I59" s="7"/>
      <c r="J59" s="8"/>
      <c r="K59" s="7"/>
      <c r="L59" s="8"/>
      <c r="M59" s="7"/>
      <c r="N59" s="7"/>
      <c r="O59" s="7"/>
      <c r="P59" s="8"/>
      <c r="Q59" s="8"/>
      <c r="R59" s="8"/>
      <c r="S59" s="22">
        <v>2</v>
      </c>
      <c r="T59" s="23">
        <f>S59*100/S50</f>
        <v>0.84745762711864403</v>
      </c>
      <c r="U59" s="16">
        <v>1</v>
      </c>
      <c r="V59" s="23">
        <f>U59*100/U50</f>
        <v>0.47619047619047616</v>
      </c>
      <c r="W59" s="22">
        <v>1</v>
      </c>
      <c r="X59" s="23">
        <f>W59*100/W50</f>
        <v>0.52910052910052907</v>
      </c>
      <c r="Y59" s="8"/>
      <c r="Z59" s="8"/>
      <c r="AA59" s="22">
        <v>2</v>
      </c>
      <c r="AB59" s="23">
        <f>AA59*100/AA50</f>
        <v>0.96153846153846156</v>
      </c>
      <c r="AC59" s="8"/>
      <c r="AD59" s="8"/>
      <c r="AF59" s="95"/>
      <c r="AH59" s="95"/>
      <c r="AJ59" s="95"/>
      <c r="AL59" s="95"/>
      <c r="AN59" s="95"/>
      <c r="AP59" s="95"/>
      <c r="AR59" s="95"/>
      <c r="AT59" s="95"/>
      <c r="AV59" s="95"/>
      <c r="AX59" s="95"/>
      <c r="AZ59" s="95"/>
      <c r="BB59" s="95"/>
      <c r="BD59" s="95"/>
    </row>
    <row r="60" spans="2:56" ht="24.75" customHeight="1" x14ac:dyDescent="0.3">
      <c r="B60" s="87" t="s">
        <v>19</v>
      </c>
      <c r="C60" s="7"/>
      <c r="D60" s="8"/>
      <c r="E60" s="16">
        <v>185</v>
      </c>
      <c r="F60" s="23">
        <f>E60*100/E50</f>
        <v>75.510204081632651</v>
      </c>
      <c r="G60" s="16">
        <v>94</v>
      </c>
      <c r="H60" s="23">
        <f>G60*100/G50</f>
        <v>36.71875</v>
      </c>
      <c r="I60" s="16">
        <v>149</v>
      </c>
      <c r="J60" s="23">
        <f>I60*100/I50</f>
        <v>57.088122605363985</v>
      </c>
      <c r="K60" s="16">
        <v>188</v>
      </c>
      <c r="L60" s="23">
        <f>K60*100/K50</f>
        <v>77.049180327868854</v>
      </c>
      <c r="M60" s="16">
        <v>145</v>
      </c>
      <c r="N60" s="23">
        <f>M60*100/M50</f>
        <v>60.669456066945607</v>
      </c>
      <c r="O60" s="16">
        <v>115</v>
      </c>
      <c r="P60" s="23">
        <f>O60*100/O50</f>
        <v>47.52066115702479</v>
      </c>
      <c r="Q60" s="16">
        <v>142</v>
      </c>
      <c r="R60" s="23">
        <f>Q60*100/Q50</f>
        <v>54.615384615384613</v>
      </c>
      <c r="S60" s="22">
        <v>138</v>
      </c>
      <c r="T60" s="23">
        <f>S60*100/S50</f>
        <v>58.474576271186443</v>
      </c>
      <c r="U60" s="16">
        <v>124</v>
      </c>
      <c r="V60" s="23">
        <f>U60*100/U50</f>
        <v>59.047619047619051</v>
      </c>
      <c r="W60" s="22">
        <v>110</v>
      </c>
      <c r="X60" s="23">
        <f>W60*100/W50</f>
        <v>58.201058201058203</v>
      </c>
      <c r="Y60" s="22">
        <v>54</v>
      </c>
      <c r="Z60" s="23">
        <f>Y60*100/Y50</f>
        <v>31.213872832369944</v>
      </c>
      <c r="AA60" s="8"/>
      <c r="AB60" s="8"/>
      <c r="AC60" s="8"/>
      <c r="AD60" s="8"/>
      <c r="AF60" s="95"/>
      <c r="AH60" s="95"/>
      <c r="AJ60" s="95"/>
      <c r="AL60" s="95"/>
      <c r="AN60" s="95"/>
      <c r="AP60" s="95"/>
      <c r="AR60" s="95"/>
      <c r="AT60" s="95"/>
      <c r="AV60" s="95"/>
      <c r="AX60" s="95"/>
      <c r="AZ60" s="95"/>
      <c r="BB60" s="95"/>
      <c r="BD60" s="95"/>
    </row>
    <row r="61" spans="2:56" ht="24.75" customHeight="1" x14ac:dyDescent="0.3">
      <c r="B61" s="87" t="s">
        <v>55</v>
      </c>
      <c r="C61" s="7"/>
      <c r="D61" s="8"/>
      <c r="E61" s="7"/>
      <c r="F61" s="8"/>
      <c r="G61" s="7"/>
      <c r="H61" s="8"/>
      <c r="I61" s="7"/>
      <c r="J61" s="8"/>
      <c r="K61" s="7"/>
      <c r="L61" s="8"/>
      <c r="M61" s="7"/>
      <c r="N61" s="8"/>
      <c r="O61" s="7"/>
      <c r="P61" s="8"/>
      <c r="Q61" s="7"/>
      <c r="R61" s="8"/>
      <c r="S61" s="8"/>
      <c r="T61" s="8"/>
      <c r="U61" s="20"/>
      <c r="V61" s="21"/>
      <c r="W61" s="21"/>
      <c r="X61" s="21"/>
      <c r="Y61" s="21"/>
      <c r="Z61" s="21"/>
      <c r="AA61" s="22">
        <v>91</v>
      </c>
      <c r="AB61" s="24">
        <f>AA61*100/AA50</f>
        <v>43.75</v>
      </c>
      <c r="AC61" s="22">
        <v>97</v>
      </c>
      <c r="AD61" s="24">
        <f>AC61*100/AC50</f>
        <v>43.111111111111114</v>
      </c>
      <c r="AF61" s="95"/>
      <c r="AH61" s="95"/>
      <c r="AJ61" s="95"/>
      <c r="AL61" s="95"/>
      <c r="AN61" s="95"/>
      <c r="AP61" s="95"/>
      <c r="AR61" s="95"/>
      <c r="AT61" s="95"/>
      <c r="AV61" s="95"/>
      <c r="AX61" s="95"/>
      <c r="AZ61" s="95"/>
      <c r="BB61" s="95"/>
      <c r="BD61" s="95"/>
    </row>
    <row r="62" spans="2:56" ht="24.75" customHeight="1" x14ac:dyDescent="0.3">
      <c r="B62" s="87" t="s">
        <v>20</v>
      </c>
      <c r="C62" s="7"/>
      <c r="D62" s="8"/>
      <c r="E62" s="7"/>
      <c r="F62" s="8"/>
      <c r="G62" s="16">
        <v>5</v>
      </c>
      <c r="H62" s="23">
        <f>G62*100/G50</f>
        <v>1.953125</v>
      </c>
      <c r="I62" s="22">
        <v>2</v>
      </c>
      <c r="J62" s="23">
        <f>I62*100/I50</f>
        <v>0.76628352490421459</v>
      </c>
      <c r="K62" s="7"/>
      <c r="L62" s="8"/>
      <c r="M62" s="16">
        <v>85</v>
      </c>
      <c r="N62" s="23">
        <f>M62*100/M50</f>
        <v>35.564853556485353</v>
      </c>
      <c r="O62" s="16">
        <v>121</v>
      </c>
      <c r="P62" s="23">
        <f>O62*100/O50</f>
        <v>50</v>
      </c>
      <c r="Q62" s="7"/>
      <c r="R62" s="8"/>
      <c r="S62" s="22">
        <v>87</v>
      </c>
      <c r="T62" s="23">
        <f>S62*100/S50</f>
        <v>36.864406779661017</v>
      </c>
      <c r="U62" s="16">
        <v>79</v>
      </c>
      <c r="V62" s="23">
        <f>U62*100/U50</f>
        <v>37.61904761904762</v>
      </c>
      <c r="W62" s="22">
        <v>68</v>
      </c>
      <c r="X62" s="23">
        <f>W62*100/W50</f>
        <v>35.978835978835981</v>
      </c>
      <c r="Y62" s="22">
        <v>94</v>
      </c>
      <c r="Z62" s="23">
        <f>Y62*100/Y50</f>
        <v>54.335260115606935</v>
      </c>
      <c r="AA62" s="22">
        <v>107</v>
      </c>
      <c r="AB62" s="23">
        <f>AA62*100/AA50</f>
        <v>51.442307692307693</v>
      </c>
      <c r="AC62" s="22">
        <v>123</v>
      </c>
      <c r="AD62" s="23">
        <f>AC62*100/AC50</f>
        <v>54.666666666666664</v>
      </c>
      <c r="AF62" s="95"/>
      <c r="AH62" s="95"/>
      <c r="AJ62" s="95"/>
      <c r="AL62" s="95"/>
      <c r="AN62" s="95"/>
      <c r="AP62" s="95"/>
      <c r="AR62" s="95"/>
      <c r="AT62" s="95"/>
      <c r="AV62" s="95"/>
      <c r="AX62" s="95"/>
      <c r="AZ62" s="95"/>
      <c r="BB62" s="95"/>
      <c r="BD62" s="95"/>
    </row>
    <row r="63" spans="2:56" ht="24.75" customHeight="1" x14ac:dyDescent="0.3">
      <c r="B63" s="87" t="s">
        <v>52</v>
      </c>
      <c r="C63" s="7"/>
      <c r="D63" s="8"/>
      <c r="E63" s="7"/>
      <c r="F63" s="8"/>
      <c r="G63" s="7"/>
      <c r="H63" s="8"/>
      <c r="I63" s="7"/>
      <c r="J63" s="8"/>
      <c r="K63" s="7"/>
      <c r="L63" s="8"/>
      <c r="M63" s="7"/>
      <c r="N63" s="8"/>
      <c r="O63" s="7"/>
      <c r="P63" s="8"/>
      <c r="Q63" s="16">
        <v>114</v>
      </c>
      <c r="R63" s="23">
        <f>Q63*100/Q50</f>
        <v>43.846153846153847</v>
      </c>
      <c r="S63" s="9"/>
      <c r="T63" s="8"/>
      <c r="U63" s="8"/>
      <c r="V63" s="8"/>
      <c r="W63" s="8"/>
      <c r="X63" s="8"/>
      <c r="Y63" s="8"/>
      <c r="Z63" s="8"/>
      <c r="AA63" s="8"/>
      <c r="AB63" s="8"/>
      <c r="AC63" s="8"/>
      <c r="AD63" s="8"/>
      <c r="AF63" s="95"/>
      <c r="AH63" s="95"/>
      <c r="AJ63" s="95"/>
      <c r="AL63" s="95"/>
      <c r="AN63" s="95"/>
      <c r="AP63" s="95"/>
      <c r="AR63" s="95"/>
      <c r="AT63" s="95"/>
      <c r="AV63" s="95"/>
      <c r="AX63" s="95"/>
      <c r="AZ63" s="95"/>
      <c r="BB63" s="95"/>
      <c r="BD63" s="95"/>
    </row>
    <row r="64" spans="2:56" ht="24.75" customHeight="1" x14ac:dyDescent="0.3">
      <c r="B64" s="6" t="s">
        <v>22</v>
      </c>
      <c r="C64" s="7"/>
      <c r="D64" s="8"/>
      <c r="E64" s="7"/>
      <c r="F64" s="8"/>
      <c r="G64" s="7"/>
      <c r="H64" s="8"/>
      <c r="I64" s="7"/>
      <c r="J64" s="8"/>
      <c r="K64" s="7"/>
      <c r="L64" s="8"/>
      <c r="M64" s="7"/>
      <c r="N64" s="7"/>
      <c r="O64" s="7"/>
      <c r="P64" s="8"/>
      <c r="Q64" s="7"/>
      <c r="R64" s="8"/>
      <c r="S64" s="8"/>
      <c r="T64" s="8"/>
      <c r="U64" s="8"/>
      <c r="V64" s="8"/>
      <c r="W64" s="8"/>
      <c r="X64" s="8"/>
      <c r="Y64" s="22">
        <v>1</v>
      </c>
      <c r="Z64" s="23">
        <f>Y64*100/Y50</f>
        <v>0.5780346820809249</v>
      </c>
      <c r="AA64" s="8"/>
      <c r="AB64" s="8"/>
      <c r="AC64" s="8"/>
      <c r="AD64" s="8"/>
      <c r="AF64" s="95"/>
      <c r="AH64" s="95"/>
      <c r="AJ64" s="95"/>
      <c r="AL64" s="95"/>
      <c r="AN64" s="95"/>
      <c r="AP64" s="95"/>
      <c r="AR64" s="95"/>
      <c r="AT64" s="95"/>
      <c r="AV64" s="95"/>
      <c r="AX64" s="95"/>
      <c r="AZ64" s="95"/>
      <c r="BB64" s="95"/>
      <c r="BD64" s="95"/>
    </row>
    <row r="65" spans="2:56" ht="3.75" customHeight="1" x14ac:dyDescent="0.3">
      <c r="B65" s="13"/>
      <c r="C65" s="14"/>
      <c r="D65" s="14"/>
      <c r="E65" s="14"/>
      <c r="F65" s="14"/>
      <c r="G65" s="17"/>
      <c r="H65" s="14"/>
      <c r="I65" s="14"/>
      <c r="J65" s="14"/>
      <c r="K65" s="14"/>
      <c r="L65" s="14"/>
      <c r="M65" s="14"/>
      <c r="N65" s="14"/>
      <c r="O65" s="14"/>
      <c r="P65" s="14"/>
      <c r="Q65" s="14"/>
      <c r="R65" s="14"/>
      <c r="S65" s="14"/>
      <c r="T65" s="14"/>
      <c r="U65" s="14"/>
      <c r="V65" s="14"/>
      <c r="W65" s="14"/>
      <c r="X65" s="14"/>
      <c r="Y65" s="14"/>
      <c r="Z65" s="14"/>
      <c r="AA65" s="14"/>
      <c r="AB65" s="14"/>
      <c r="AC65" s="14"/>
      <c r="AD65" s="14"/>
    </row>
    <row r="66" spans="2:56" x14ac:dyDescent="0.3">
      <c r="B66" s="6" t="s">
        <v>439</v>
      </c>
      <c r="C66" s="19"/>
      <c r="E66" s="19"/>
      <c r="G66" s="19"/>
      <c r="I66" s="19"/>
      <c r="K66" s="19"/>
      <c r="M66" s="19"/>
      <c r="O66" s="19"/>
      <c r="Q66" s="19"/>
      <c r="S66" s="19"/>
      <c r="U66" s="19"/>
      <c r="W66" s="19"/>
      <c r="Y66" s="19"/>
      <c r="AA66" s="19"/>
      <c r="AC66" s="19"/>
    </row>
    <row r="67" spans="2:56" x14ac:dyDescent="0.3">
      <c r="B67" s="6" t="s">
        <v>171</v>
      </c>
      <c r="C67" s="19"/>
      <c r="E67" s="19"/>
      <c r="G67" s="19"/>
      <c r="I67" s="19"/>
      <c r="K67" s="19"/>
      <c r="M67" s="19"/>
      <c r="O67" s="19"/>
      <c r="Q67" s="19"/>
      <c r="S67" s="19"/>
      <c r="U67" s="19"/>
      <c r="W67" s="19"/>
      <c r="Y67" s="19"/>
      <c r="AA67" s="19"/>
      <c r="AC67" s="19"/>
    </row>
    <row r="68" spans="2:56" x14ac:dyDescent="0.3">
      <c r="B68" s="4" t="s">
        <v>174</v>
      </c>
    </row>
    <row r="69" spans="2:56" x14ac:dyDescent="0.3">
      <c r="B69" s="4"/>
    </row>
    <row r="70" spans="2:56" ht="30" customHeight="1" x14ac:dyDescent="0.3">
      <c r="B70" s="115" t="s">
        <v>109</v>
      </c>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row>
    <row r="71" spans="2:56" x14ac:dyDescent="0.3">
      <c r="B71" s="15" t="s">
        <v>27</v>
      </c>
      <c r="C71" s="125">
        <v>1976</v>
      </c>
      <c r="D71" s="126"/>
      <c r="E71" s="125">
        <v>1979</v>
      </c>
      <c r="F71" s="126"/>
      <c r="G71" s="125">
        <v>1982</v>
      </c>
      <c r="H71" s="126"/>
      <c r="I71" s="125">
        <v>1985</v>
      </c>
      <c r="J71" s="126"/>
      <c r="K71" s="129">
        <v>1989</v>
      </c>
      <c r="L71" s="126"/>
      <c r="M71" s="129">
        <v>1993</v>
      </c>
      <c r="N71" s="126"/>
      <c r="O71" s="129">
        <v>1997</v>
      </c>
      <c r="P71" s="126"/>
      <c r="Q71" s="125">
        <v>2001</v>
      </c>
      <c r="R71" s="126"/>
      <c r="S71" s="129">
        <v>2005</v>
      </c>
      <c r="T71" s="130"/>
      <c r="U71" s="125">
        <v>2009</v>
      </c>
      <c r="V71" s="126"/>
      <c r="W71" s="129">
        <v>2013</v>
      </c>
      <c r="X71" s="126"/>
      <c r="Y71" s="129">
        <v>2017</v>
      </c>
      <c r="Z71" s="126"/>
      <c r="AA71" s="125">
        <v>2021</v>
      </c>
      <c r="AB71" s="130"/>
      <c r="AC71" s="125">
        <v>2025</v>
      </c>
      <c r="AD71" s="130"/>
    </row>
    <row r="72" spans="2:56" x14ac:dyDescent="0.3">
      <c r="B72" s="134" t="s">
        <v>0</v>
      </c>
      <c r="C72" s="132">
        <v>44907</v>
      </c>
      <c r="D72" s="128"/>
      <c r="E72" s="132">
        <v>44911</v>
      </c>
      <c r="F72" s="128"/>
      <c r="G72" s="132">
        <v>44907</v>
      </c>
      <c r="H72" s="128"/>
      <c r="I72" s="132">
        <v>44910</v>
      </c>
      <c r="J72" s="128"/>
      <c r="K72" s="135">
        <v>44912</v>
      </c>
      <c r="L72" s="128"/>
      <c r="M72" s="135">
        <v>44907</v>
      </c>
      <c r="N72" s="128"/>
      <c r="O72" s="135">
        <v>44909</v>
      </c>
      <c r="P72" s="128"/>
      <c r="Q72" s="132">
        <v>44911</v>
      </c>
      <c r="R72" s="128"/>
      <c r="S72" s="119">
        <v>44843</v>
      </c>
      <c r="T72" s="118"/>
      <c r="U72" s="137">
        <v>44845</v>
      </c>
      <c r="V72" s="127"/>
      <c r="W72" s="135">
        <v>44833</v>
      </c>
      <c r="X72" s="128"/>
      <c r="Y72" s="135">
        <v>44835</v>
      </c>
      <c r="Z72" s="128"/>
      <c r="AA72" s="132">
        <v>44830</v>
      </c>
      <c r="AB72" s="133"/>
      <c r="AC72" s="132">
        <v>45942</v>
      </c>
      <c r="AD72" s="133"/>
    </row>
    <row r="73" spans="2:56" x14ac:dyDescent="0.3">
      <c r="B73" s="133"/>
      <c r="C73" s="71" t="s">
        <v>4</v>
      </c>
      <c r="D73" s="71" t="s">
        <v>5</v>
      </c>
      <c r="E73" s="71" t="s">
        <v>4</v>
      </c>
      <c r="F73" s="71" t="s">
        <v>5</v>
      </c>
      <c r="G73" s="71" t="s">
        <v>4</v>
      </c>
      <c r="H73" s="71" t="s">
        <v>5</v>
      </c>
      <c r="I73" s="71" t="s">
        <v>4</v>
      </c>
      <c r="J73" s="71" t="s">
        <v>5</v>
      </c>
      <c r="K73" s="71" t="s">
        <v>4</v>
      </c>
      <c r="L73" s="67" t="s">
        <v>5</v>
      </c>
      <c r="M73" s="71" t="s">
        <v>4</v>
      </c>
      <c r="N73" s="67" t="s">
        <v>5</v>
      </c>
      <c r="O73" s="68" t="s">
        <v>4</v>
      </c>
      <c r="P73" s="71" t="s">
        <v>5</v>
      </c>
      <c r="Q73" s="71" t="s">
        <v>4</v>
      </c>
      <c r="R73" s="72" t="s">
        <v>5</v>
      </c>
      <c r="S73" s="72" t="s">
        <v>4</v>
      </c>
      <c r="T73" s="72" t="s">
        <v>5</v>
      </c>
      <c r="U73" s="72" t="s">
        <v>4</v>
      </c>
      <c r="V73" s="71" t="s">
        <v>5</v>
      </c>
      <c r="W73" s="71" t="s">
        <v>4</v>
      </c>
      <c r="X73" s="71" t="s">
        <v>5</v>
      </c>
      <c r="Y73" s="68" t="s">
        <v>4</v>
      </c>
      <c r="Z73" s="71" t="s">
        <v>5</v>
      </c>
      <c r="AA73" s="68" t="s">
        <v>4</v>
      </c>
      <c r="AB73" s="71" t="s">
        <v>5</v>
      </c>
      <c r="AC73" s="68" t="s">
        <v>4</v>
      </c>
      <c r="AD73" s="71" t="s">
        <v>5</v>
      </c>
    </row>
    <row r="74" spans="2:56" ht="24.75" customHeight="1" x14ac:dyDescent="0.3">
      <c r="B74" s="6" t="s">
        <v>1</v>
      </c>
      <c r="C74" s="16">
        <v>463</v>
      </c>
      <c r="D74" s="23">
        <v>100</v>
      </c>
      <c r="E74" s="16">
        <v>526</v>
      </c>
      <c r="F74" s="23">
        <v>100</v>
      </c>
      <c r="G74" s="16">
        <v>585</v>
      </c>
      <c r="H74" s="23">
        <v>100</v>
      </c>
      <c r="I74" s="16">
        <v>554</v>
      </c>
      <c r="J74" s="23">
        <v>100</v>
      </c>
      <c r="K74" s="16">
        <v>599</v>
      </c>
      <c r="L74" s="23">
        <v>100</v>
      </c>
      <c r="M74" s="16">
        <v>636</v>
      </c>
      <c r="N74" s="23">
        <v>100</v>
      </c>
      <c r="O74" s="16">
        <v>708</v>
      </c>
      <c r="P74" s="23">
        <v>100</v>
      </c>
      <c r="Q74" s="16">
        <v>736</v>
      </c>
      <c r="R74" s="23">
        <v>100</v>
      </c>
      <c r="S74" s="22">
        <v>737</v>
      </c>
      <c r="T74" s="23">
        <v>100</v>
      </c>
      <c r="U74" s="16">
        <v>817</v>
      </c>
      <c r="V74" s="23">
        <v>100</v>
      </c>
      <c r="W74" s="22">
        <v>808</v>
      </c>
      <c r="X74" s="23">
        <v>100</v>
      </c>
      <c r="Y74" s="22">
        <v>737</v>
      </c>
      <c r="Z74" s="23">
        <v>100</v>
      </c>
      <c r="AA74" s="22">
        <v>715</v>
      </c>
      <c r="AB74" s="23">
        <v>100</v>
      </c>
      <c r="AC74" s="22">
        <v>745</v>
      </c>
      <c r="AD74" s="23">
        <v>100</v>
      </c>
      <c r="AF74" s="95"/>
      <c r="AH74" s="95"/>
      <c r="AJ74" s="95"/>
      <c r="AL74" s="95"/>
      <c r="AN74" s="95"/>
      <c r="AP74" s="95"/>
      <c r="AR74" s="95"/>
      <c r="AT74" s="95"/>
      <c r="AV74" s="95"/>
      <c r="AX74" s="95"/>
      <c r="AZ74" s="95"/>
      <c r="BB74" s="95"/>
      <c r="BD74" s="95"/>
    </row>
    <row r="75" spans="2:56" ht="24.75" customHeight="1" x14ac:dyDescent="0.3">
      <c r="B75" s="87" t="s">
        <v>28</v>
      </c>
      <c r="C75" s="16">
        <v>333</v>
      </c>
      <c r="D75" s="23">
        <f>C75*100/C74</f>
        <v>71.92224622030237</v>
      </c>
      <c r="E75" s="16">
        <v>427</v>
      </c>
      <c r="F75" s="23">
        <f>E75*100/E74</f>
        <v>81.178707224334602</v>
      </c>
      <c r="G75" s="16">
        <v>406</v>
      </c>
      <c r="H75" s="23">
        <f>G75*100/G74</f>
        <v>69.401709401709397</v>
      </c>
      <c r="I75" s="16">
        <v>350</v>
      </c>
      <c r="J75" s="23">
        <f>I75*100/I74</f>
        <v>63.176895306859208</v>
      </c>
      <c r="K75" s="16">
        <v>400</v>
      </c>
      <c r="L75" s="23">
        <f>K75*100/K74</f>
        <v>66.777963272120203</v>
      </c>
      <c r="M75" s="16">
        <v>459</v>
      </c>
      <c r="N75" s="23">
        <f>M75*100/M74</f>
        <v>72.169811320754718</v>
      </c>
      <c r="O75" s="16">
        <v>529</v>
      </c>
      <c r="P75" s="23">
        <f>O75*100/O74</f>
        <v>74.717514124293785</v>
      </c>
      <c r="Q75" s="16">
        <v>527</v>
      </c>
      <c r="R75" s="23">
        <f>Q75*100/Q74</f>
        <v>71.603260869565219</v>
      </c>
      <c r="S75" s="22">
        <v>549</v>
      </c>
      <c r="T75" s="23">
        <f>S75*100/S74</f>
        <v>74.491180461329719</v>
      </c>
      <c r="U75" s="16">
        <v>551</v>
      </c>
      <c r="V75" s="23">
        <f>U75*100/U74</f>
        <v>67.441860465116278</v>
      </c>
      <c r="W75" s="22">
        <v>559</v>
      </c>
      <c r="X75" s="23">
        <f>W75*100/W74</f>
        <v>69.183168316831683</v>
      </c>
      <c r="Y75" s="22">
        <v>513</v>
      </c>
      <c r="Z75" s="23">
        <f>Y75*100/Y74</f>
        <v>69.606512890094976</v>
      </c>
      <c r="AA75" s="22">
        <v>512</v>
      </c>
      <c r="AB75" s="23">
        <f>AA75*100/AA74</f>
        <v>71.608391608391614</v>
      </c>
      <c r="AC75" s="22">
        <v>543</v>
      </c>
      <c r="AD75" s="23">
        <f>AC75*100/AC74</f>
        <v>72.885906040268452</v>
      </c>
      <c r="AF75" s="95"/>
      <c r="AH75" s="95"/>
      <c r="AJ75" s="95"/>
      <c r="AL75" s="95"/>
      <c r="AN75" s="95"/>
      <c r="AP75" s="95"/>
      <c r="AR75" s="95"/>
      <c r="AT75" s="95"/>
      <c r="AV75" s="95"/>
      <c r="AX75" s="95"/>
      <c r="AZ75" s="95"/>
      <c r="BB75" s="95"/>
      <c r="BD75" s="95"/>
    </row>
    <row r="76" spans="2:56" ht="24.75" customHeight="1" x14ac:dyDescent="0.3">
      <c r="B76" s="87" t="s">
        <v>2</v>
      </c>
      <c r="C76" s="16">
        <v>2</v>
      </c>
      <c r="D76" s="23">
        <f t="shared" ref="D76" si="27">C76*100/C75</f>
        <v>0.60060060060060061</v>
      </c>
      <c r="E76" s="16">
        <v>2</v>
      </c>
      <c r="F76" s="23">
        <f t="shared" ref="F76" si="28">E76*100/E75</f>
        <v>0.46838407494145201</v>
      </c>
      <c r="G76" s="16">
        <v>7</v>
      </c>
      <c r="H76" s="23">
        <f>G76*100/G75</f>
        <v>1.7241379310344827</v>
      </c>
      <c r="I76" s="16">
        <v>5</v>
      </c>
      <c r="J76" s="23">
        <f>I76*100/I75</f>
        <v>1.4285714285714286</v>
      </c>
      <c r="K76" s="16">
        <v>7</v>
      </c>
      <c r="L76" s="23">
        <f>K76*100/K75</f>
        <v>1.75</v>
      </c>
      <c r="M76" s="16">
        <v>3</v>
      </c>
      <c r="N76" s="23">
        <f>M76*100/M75</f>
        <v>0.65359477124183007</v>
      </c>
      <c r="O76" s="16">
        <v>1</v>
      </c>
      <c r="P76" s="23">
        <f>O76*100/O75</f>
        <v>0.1890359168241966</v>
      </c>
      <c r="Q76" s="16">
        <v>8</v>
      </c>
      <c r="R76" s="23">
        <f>Q76*100/Q75</f>
        <v>1.5180265654648957</v>
      </c>
      <c r="S76" s="22">
        <v>4</v>
      </c>
      <c r="T76" s="23">
        <f>S76*100/S75</f>
        <v>0.72859744990892528</v>
      </c>
      <c r="U76" s="16">
        <v>5</v>
      </c>
      <c r="V76" s="23">
        <f>U76*100/U75</f>
        <v>0.90744101633393826</v>
      </c>
      <c r="W76" s="22">
        <v>1</v>
      </c>
      <c r="X76" s="23">
        <f>W76*100/W75</f>
        <v>0.17889087656529518</v>
      </c>
      <c r="Y76" s="22">
        <v>1</v>
      </c>
      <c r="Z76" s="23">
        <f>Y76*100/Y75</f>
        <v>0.19493177387914229</v>
      </c>
      <c r="AA76" s="22">
        <v>3</v>
      </c>
      <c r="AB76" s="23">
        <f>AA76*100/AA75</f>
        <v>0.5859375</v>
      </c>
      <c r="AC76" s="22">
        <v>0</v>
      </c>
      <c r="AD76" s="23">
        <f>AC76*100/AC75</f>
        <v>0</v>
      </c>
      <c r="AF76" s="95"/>
      <c r="AH76" s="95"/>
      <c r="AJ76" s="95"/>
      <c r="AL76" s="95"/>
      <c r="AN76" s="95"/>
      <c r="AP76" s="95"/>
      <c r="AR76" s="95"/>
      <c r="AT76" s="95"/>
      <c r="AV76" s="95"/>
      <c r="AX76" s="95"/>
      <c r="AZ76" s="95"/>
      <c r="BB76" s="95"/>
      <c r="BD76" s="95"/>
    </row>
    <row r="77" spans="2:56" ht="24.75" customHeight="1" x14ac:dyDescent="0.3">
      <c r="B77" s="87" t="s">
        <v>3</v>
      </c>
      <c r="C77" s="22">
        <v>1</v>
      </c>
      <c r="D77" s="23">
        <f>C77*100/C75</f>
        <v>0.3003003003003003</v>
      </c>
      <c r="E77" s="16">
        <v>9</v>
      </c>
      <c r="F77" s="23">
        <f>E77*100/E75</f>
        <v>2.1077283372365341</v>
      </c>
      <c r="G77" s="16">
        <v>19</v>
      </c>
      <c r="H77" s="23">
        <f>G77*100/G75</f>
        <v>4.6798029556650249</v>
      </c>
      <c r="I77" s="16">
        <v>9</v>
      </c>
      <c r="J77" s="23">
        <f>I77*100/I75</f>
        <v>2.5714285714285716</v>
      </c>
      <c r="K77" s="16">
        <v>6</v>
      </c>
      <c r="L77" s="23">
        <f>K77*100/K75</f>
        <v>1.5</v>
      </c>
      <c r="M77" s="16">
        <v>8</v>
      </c>
      <c r="N77" s="23">
        <f>M77*100/M75</f>
        <v>1.7429193899782136</v>
      </c>
      <c r="O77" s="16">
        <v>4</v>
      </c>
      <c r="P77" s="23">
        <f>O77*100/O75</f>
        <v>0.75614366729678639</v>
      </c>
      <c r="Q77" s="16">
        <v>12</v>
      </c>
      <c r="R77" s="23">
        <f>Q77*100/Q75</f>
        <v>2.2770398481973433</v>
      </c>
      <c r="S77" s="22">
        <v>5</v>
      </c>
      <c r="T77" s="23">
        <f>S77*100/S75</f>
        <v>0.91074681238615662</v>
      </c>
      <c r="U77" s="16">
        <v>5</v>
      </c>
      <c r="V77" s="23">
        <f>U77*100/U75</f>
        <v>0.90744101633393826</v>
      </c>
      <c r="W77" s="22">
        <v>6</v>
      </c>
      <c r="X77" s="23">
        <f>W77*100/W75</f>
        <v>1.0733452593917709</v>
      </c>
      <c r="Y77" s="22">
        <v>7</v>
      </c>
      <c r="Z77" s="23">
        <f>Y77*100/Y75</f>
        <v>1.364522417153996</v>
      </c>
      <c r="AA77" s="22">
        <v>5</v>
      </c>
      <c r="AB77" s="23">
        <f>AA77*100/AA75</f>
        <v>0.9765625</v>
      </c>
      <c r="AC77" s="22">
        <v>4</v>
      </c>
      <c r="AD77" s="23">
        <f>AC77*100/AC75</f>
        <v>0.73664825046040516</v>
      </c>
      <c r="AF77" s="95"/>
      <c r="AH77" s="95"/>
      <c r="AJ77" s="95"/>
      <c r="AL77" s="95"/>
      <c r="AN77" s="95"/>
      <c r="AP77" s="95"/>
      <c r="AR77" s="95"/>
      <c r="AT77" s="95"/>
      <c r="AV77" s="95"/>
      <c r="AX77" s="95"/>
      <c r="AZ77" s="95"/>
      <c r="BB77" s="95"/>
      <c r="BD77" s="95"/>
    </row>
    <row r="78" spans="2:56" ht="24.75" customHeight="1" x14ac:dyDescent="0.3">
      <c r="B78" s="87" t="s">
        <v>6</v>
      </c>
      <c r="C78" s="7"/>
      <c r="D78" s="9"/>
      <c r="E78" s="9"/>
      <c r="F78" s="9"/>
      <c r="G78" s="9"/>
      <c r="H78" s="9"/>
      <c r="I78" s="25">
        <v>3</v>
      </c>
      <c r="J78" s="24">
        <f>I78*100/I75</f>
        <v>0.8571428571428571</v>
      </c>
      <c r="K78" s="7"/>
      <c r="L78" s="8"/>
      <c r="M78" s="7"/>
      <c r="N78" s="8"/>
      <c r="O78" s="7"/>
      <c r="P78" s="8"/>
      <c r="Q78" s="7"/>
      <c r="R78" s="8"/>
      <c r="S78" s="8"/>
      <c r="T78" s="8"/>
      <c r="U78" s="7"/>
      <c r="V78" s="8"/>
      <c r="W78" s="8"/>
      <c r="X78" s="8"/>
      <c r="Y78" s="8"/>
      <c r="Z78" s="8"/>
      <c r="AA78" s="8"/>
      <c r="AB78" s="8"/>
      <c r="AC78" s="8"/>
      <c r="AD78" s="8"/>
      <c r="AF78" s="95"/>
      <c r="AH78" s="95"/>
      <c r="AJ78" s="95"/>
      <c r="AL78" s="95"/>
      <c r="AN78" s="95"/>
      <c r="AP78" s="95"/>
      <c r="AR78" s="95"/>
      <c r="AT78" s="95"/>
      <c r="AV78" s="95"/>
      <c r="AX78" s="95"/>
      <c r="AZ78" s="95"/>
      <c r="BB78" s="95"/>
      <c r="BD78" s="95"/>
    </row>
    <row r="79" spans="2:56" ht="24.75" customHeight="1" x14ac:dyDescent="0.3">
      <c r="B79" s="87" t="s">
        <v>29</v>
      </c>
      <c r="C79" s="25">
        <v>74</v>
      </c>
      <c r="D79" s="24">
        <f>C79*100/C75</f>
        <v>22.222222222222221</v>
      </c>
      <c r="E79" s="25">
        <v>48</v>
      </c>
      <c r="F79" s="24">
        <f>E79*100/E75</f>
        <v>11.241217798594848</v>
      </c>
      <c r="G79" s="25">
        <v>94</v>
      </c>
      <c r="H79" s="24">
        <f>G79*100/G75</f>
        <v>23.152709359605911</v>
      </c>
      <c r="I79" s="9"/>
      <c r="J79" s="9"/>
      <c r="K79" s="25">
        <v>94</v>
      </c>
      <c r="L79" s="24">
        <f>K79*100/K75</f>
        <v>23.5</v>
      </c>
      <c r="M79" s="7"/>
      <c r="N79" s="8"/>
      <c r="O79" s="7"/>
      <c r="P79" s="8"/>
      <c r="Q79" s="7"/>
      <c r="R79" s="8"/>
      <c r="S79" s="8"/>
      <c r="T79" s="8"/>
      <c r="U79" s="7"/>
      <c r="V79" s="8"/>
      <c r="W79" s="8"/>
      <c r="X79" s="8"/>
      <c r="Y79" s="8"/>
      <c r="Z79" s="8"/>
      <c r="AA79" s="8"/>
      <c r="AB79" s="8"/>
      <c r="AC79" s="8"/>
      <c r="AD79" s="8"/>
      <c r="AF79" s="95"/>
      <c r="AH79" s="95"/>
      <c r="AJ79" s="95"/>
      <c r="AL79" s="95"/>
      <c r="AN79" s="95"/>
      <c r="AP79" s="95"/>
      <c r="AR79" s="95"/>
      <c r="AT79" s="95"/>
      <c r="AV79" s="95"/>
      <c r="AX79" s="95"/>
      <c r="AZ79" s="95"/>
      <c r="BB79" s="95"/>
      <c r="BD79" s="95"/>
    </row>
    <row r="80" spans="2:56" ht="24.75" customHeight="1" x14ac:dyDescent="0.3">
      <c r="B80" s="87" t="s">
        <v>8</v>
      </c>
      <c r="C80" s="7"/>
      <c r="D80" s="8"/>
      <c r="E80" s="8"/>
      <c r="F80" s="8"/>
      <c r="G80" s="8"/>
      <c r="H80" s="8"/>
      <c r="I80" s="8"/>
      <c r="J80" s="8"/>
      <c r="K80" s="8"/>
      <c r="L80" s="8"/>
      <c r="M80" s="8"/>
      <c r="N80" s="8"/>
      <c r="O80" s="8"/>
      <c r="P80" s="8"/>
      <c r="Q80" s="7"/>
      <c r="R80" s="8"/>
      <c r="S80" s="22">
        <v>8</v>
      </c>
      <c r="T80" s="23">
        <f>S80*100/S75</f>
        <v>1.4571948998178506</v>
      </c>
      <c r="U80" s="16">
        <v>15</v>
      </c>
      <c r="V80" s="23">
        <f>U80*100/U75</f>
        <v>2.7223230490018149</v>
      </c>
      <c r="W80" s="22">
        <v>21</v>
      </c>
      <c r="X80" s="23">
        <f>W80*100/W75</f>
        <v>3.7567084078711988</v>
      </c>
      <c r="Y80" s="8"/>
      <c r="Z80" s="8"/>
      <c r="AA80" s="8"/>
      <c r="AB80" s="8"/>
      <c r="AC80" s="8"/>
      <c r="AD80" s="8"/>
      <c r="AF80" s="95"/>
      <c r="AH80" s="95"/>
      <c r="AJ80" s="95"/>
      <c r="AL80" s="95"/>
      <c r="AN80" s="95"/>
      <c r="AP80" s="95"/>
      <c r="AR80" s="95"/>
      <c r="AT80" s="95"/>
      <c r="AV80" s="95"/>
      <c r="AX80" s="95"/>
      <c r="AZ80" s="95"/>
      <c r="BB80" s="95"/>
      <c r="BD80" s="95"/>
    </row>
    <row r="81" spans="2:56" ht="24.75" customHeight="1" x14ac:dyDescent="0.3">
      <c r="B81" s="87" t="s">
        <v>54</v>
      </c>
      <c r="C81" s="7"/>
      <c r="D81" s="9"/>
      <c r="E81" s="7"/>
      <c r="F81" s="8"/>
      <c r="G81" s="7"/>
      <c r="H81" s="8"/>
      <c r="I81" s="7"/>
      <c r="J81" s="8"/>
      <c r="K81" s="7"/>
      <c r="L81" s="8"/>
      <c r="M81" s="7"/>
      <c r="N81" s="8"/>
      <c r="O81" s="7"/>
      <c r="P81" s="8"/>
      <c r="Q81" s="7"/>
      <c r="R81" s="8"/>
      <c r="S81" s="8"/>
      <c r="T81" s="8"/>
      <c r="U81" s="7"/>
      <c r="V81" s="8"/>
      <c r="W81" s="8"/>
      <c r="X81" s="8"/>
      <c r="Y81" s="63">
        <v>65</v>
      </c>
      <c r="Z81" s="23">
        <f>Y81*100/Y75</f>
        <v>12.670565302144249</v>
      </c>
      <c r="AA81" s="8"/>
      <c r="AB81" s="8"/>
      <c r="AC81" s="8"/>
      <c r="AD81" s="8"/>
      <c r="AF81" s="95"/>
      <c r="AH81" s="95"/>
      <c r="AJ81" s="95"/>
      <c r="AL81" s="95"/>
      <c r="AN81" s="95"/>
      <c r="AP81" s="95"/>
      <c r="AR81" s="95"/>
      <c r="AT81" s="95"/>
      <c r="AV81" s="95"/>
      <c r="AX81" s="95"/>
      <c r="AZ81" s="95"/>
      <c r="BB81" s="95"/>
      <c r="BD81" s="95"/>
    </row>
    <row r="82" spans="2:56" ht="24.75" customHeight="1" x14ac:dyDescent="0.3">
      <c r="B82" s="87" t="s">
        <v>15</v>
      </c>
      <c r="C82" s="7"/>
      <c r="D82" s="9"/>
      <c r="E82" s="7"/>
      <c r="F82" s="8"/>
      <c r="G82" s="7"/>
      <c r="H82" s="8"/>
      <c r="I82" s="7"/>
      <c r="J82" s="8"/>
      <c r="K82" s="7"/>
      <c r="L82" s="8"/>
      <c r="M82" s="8"/>
      <c r="N82" s="8"/>
      <c r="O82" s="7"/>
      <c r="P82" s="8"/>
      <c r="Q82" s="16">
        <v>7</v>
      </c>
      <c r="R82" s="23">
        <f>Q82*100/Q75</f>
        <v>1.3282732447817838</v>
      </c>
      <c r="S82" s="22">
        <v>5</v>
      </c>
      <c r="T82" s="23">
        <f>S82*100/S75</f>
        <v>0.91074681238615662</v>
      </c>
      <c r="U82" s="16">
        <v>3</v>
      </c>
      <c r="V82" s="23">
        <f>U82*100/U75</f>
        <v>0.54446460980036293</v>
      </c>
      <c r="W82" s="22">
        <v>3</v>
      </c>
      <c r="X82" s="23">
        <f>W82*100/W75</f>
        <v>0.53667262969588547</v>
      </c>
      <c r="Y82" s="22">
        <v>3</v>
      </c>
      <c r="Z82" s="23">
        <f>Y82*100/Y75</f>
        <v>0.58479532163742687</v>
      </c>
      <c r="AA82" s="22">
        <v>9</v>
      </c>
      <c r="AB82" s="23">
        <f>AA82*100/AA75</f>
        <v>1.7578125</v>
      </c>
      <c r="AC82" s="22">
        <v>4</v>
      </c>
      <c r="AD82" s="23">
        <f>AC82*100/AC75</f>
        <v>0.73664825046040516</v>
      </c>
      <c r="AF82" s="95"/>
      <c r="AH82" s="95"/>
      <c r="AJ82" s="95"/>
      <c r="AL82" s="95"/>
      <c r="AN82" s="95"/>
      <c r="AP82" s="95"/>
      <c r="AR82" s="95"/>
      <c r="AT82" s="95"/>
      <c r="AV82" s="95"/>
      <c r="AX82" s="95"/>
      <c r="AZ82" s="95"/>
      <c r="BB82" s="95"/>
      <c r="BD82" s="95"/>
    </row>
    <row r="83" spans="2:56" ht="24.75" customHeight="1" x14ac:dyDescent="0.3">
      <c r="B83" s="87" t="s">
        <v>19</v>
      </c>
      <c r="C83" s="16">
        <v>168</v>
      </c>
      <c r="D83" s="23">
        <f>C83*100/C75</f>
        <v>50.450450450450454</v>
      </c>
      <c r="E83" s="16">
        <v>241</v>
      </c>
      <c r="F83" s="23">
        <f>E83*100/E75</f>
        <v>56.440281030444964</v>
      </c>
      <c r="G83" s="16">
        <v>190</v>
      </c>
      <c r="H83" s="23">
        <f>G83*100/G75</f>
        <v>46.798029556650249</v>
      </c>
      <c r="I83" s="16">
        <v>274</v>
      </c>
      <c r="J83" s="23">
        <f>I83*100/I75</f>
        <v>78.285714285714292</v>
      </c>
      <c r="K83" s="16">
        <v>293</v>
      </c>
      <c r="L83" s="23">
        <f>K83*100/K75</f>
        <v>73.25</v>
      </c>
      <c r="M83" s="16">
        <v>222</v>
      </c>
      <c r="N83" s="23">
        <f>M83*100/M75</f>
        <v>48.366013071895424</v>
      </c>
      <c r="O83" s="16">
        <v>351</v>
      </c>
      <c r="P83" s="23">
        <f>O83*100/O75</f>
        <v>66.351606805293002</v>
      </c>
      <c r="Q83" s="16">
        <v>346</v>
      </c>
      <c r="R83" s="23">
        <f>Q83*100/Q75</f>
        <v>65.654648956356738</v>
      </c>
      <c r="S83" s="22">
        <v>325</v>
      </c>
      <c r="T83" s="23">
        <f>S83*100/S75</f>
        <v>59.198542805100182</v>
      </c>
      <c r="U83" s="16">
        <v>275</v>
      </c>
      <c r="V83" s="23">
        <f>U83*100/U75</f>
        <v>49.909255898366609</v>
      </c>
      <c r="W83" s="22">
        <v>228</v>
      </c>
      <c r="X83" s="23">
        <f>W83*100/W75</f>
        <v>40.787119856887301</v>
      </c>
      <c r="Y83" s="22">
        <v>131</v>
      </c>
      <c r="Z83" s="23">
        <f>Y83*100/Y75</f>
        <v>25.536062378167642</v>
      </c>
      <c r="AA83" s="8"/>
      <c r="AB83" s="8"/>
      <c r="AC83" s="8"/>
      <c r="AD83" s="8"/>
      <c r="AF83" s="95"/>
      <c r="AH83" s="95"/>
      <c r="AJ83" s="95"/>
      <c r="AL83" s="95"/>
      <c r="AN83" s="95"/>
      <c r="AP83" s="95"/>
      <c r="AR83" s="95"/>
      <c r="AT83" s="95"/>
      <c r="AV83" s="95"/>
      <c r="AX83" s="95"/>
      <c r="AZ83" s="95"/>
      <c r="BB83" s="95"/>
      <c r="BD83" s="95"/>
    </row>
    <row r="84" spans="2:56" ht="24.75" customHeight="1" x14ac:dyDescent="0.3">
      <c r="B84" s="87" t="s">
        <v>55</v>
      </c>
      <c r="C84" s="7"/>
      <c r="D84" s="8"/>
      <c r="E84" s="7"/>
      <c r="F84" s="8"/>
      <c r="G84" s="7"/>
      <c r="H84" s="8"/>
      <c r="I84" s="7"/>
      <c r="J84" s="8"/>
      <c r="K84" s="7"/>
      <c r="L84" s="8"/>
      <c r="M84" s="7"/>
      <c r="N84" s="8"/>
      <c r="O84" s="7"/>
      <c r="P84" s="8"/>
      <c r="Q84" s="7"/>
      <c r="R84" s="8"/>
      <c r="S84" s="8"/>
      <c r="T84" s="8"/>
      <c r="U84" s="20"/>
      <c r="V84" s="21"/>
      <c r="W84" s="21"/>
      <c r="X84" s="21"/>
      <c r="Y84" s="21"/>
      <c r="Z84" s="21"/>
      <c r="AA84" s="22">
        <v>255</v>
      </c>
      <c r="AB84" s="24">
        <f>AA84*100/AA75</f>
        <v>49.8046875</v>
      </c>
      <c r="AC84" s="22">
        <v>325</v>
      </c>
      <c r="AD84" s="24">
        <f>AC84*100/AC75</f>
        <v>59.852670349907918</v>
      </c>
      <c r="AF84" s="95"/>
      <c r="AH84" s="95"/>
      <c r="AJ84" s="95"/>
      <c r="AL84" s="95"/>
      <c r="AN84" s="95"/>
      <c r="AP84" s="95"/>
      <c r="AR84" s="95"/>
      <c r="AT84" s="95"/>
      <c r="AV84" s="95"/>
      <c r="AX84" s="95"/>
      <c r="AZ84" s="95"/>
      <c r="BB84" s="95"/>
      <c r="BD84" s="95"/>
    </row>
    <row r="85" spans="2:56" ht="24.75" customHeight="1" x14ac:dyDescent="0.3">
      <c r="B85" s="87" t="s">
        <v>20</v>
      </c>
      <c r="C85" s="25">
        <v>88</v>
      </c>
      <c r="D85" s="24">
        <f>C85*100/C75</f>
        <v>26.426426426426428</v>
      </c>
      <c r="E85" s="16">
        <v>127</v>
      </c>
      <c r="F85" s="23">
        <f>E85*100/E75</f>
        <v>29.742388758782202</v>
      </c>
      <c r="G85" s="16">
        <v>96</v>
      </c>
      <c r="H85" s="23">
        <f>G85*100/G75</f>
        <v>23.645320197044335</v>
      </c>
      <c r="I85" s="16">
        <v>59</v>
      </c>
      <c r="J85" s="23">
        <f>I85*100/I75</f>
        <v>16.857142857142858</v>
      </c>
      <c r="K85" s="7"/>
      <c r="L85" s="8"/>
      <c r="M85" s="16">
        <v>226</v>
      </c>
      <c r="N85" s="23">
        <f>M85*100/M75</f>
        <v>49.23747276688453</v>
      </c>
      <c r="O85" s="16">
        <v>173</v>
      </c>
      <c r="P85" s="23">
        <f>O85*100/O75</f>
        <v>32.703213610586012</v>
      </c>
      <c r="Q85" s="7"/>
      <c r="R85" s="8"/>
      <c r="S85" s="22">
        <v>202</v>
      </c>
      <c r="T85" s="23">
        <f>S85*100/S75</f>
        <v>36.794171220400727</v>
      </c>
      <c r="U85" s="16">
        <v>248</v>
      </c>
      <c r="V85" s="23">
        <f>U85*100/U75</f>
        <v>45.009074410163336</v>
      </c>
      <c r="W85" s="22">
        <v>300</v>
      </c>
      <c r="X85" s="23">
        <f>W85*100/W75</f>
        <v>53.667262969588549</v>
      </c>
      <c r="Y85" s="22">
        <v>302</v>
      </c>
      <c r="Z85" s="23">
        <f>Y85*100/Y75</f>
        <v>58.869395711500978</v>
      </c>
      <c r="AA85" s="22">
        <v>240</v>
      </c>
      <c r="AB85" s="23">
        <f>AA85*100/AA75</f>
        <v>46.875</v>
      </c>
      <c r="AC85" s="22">
        <v>210</v>
      </c>
      <c r="AD85" s="23">
        <f>AC85*100/AC75</f>
        <v>38.674033149171272</v>
      </c>
      <c r="AF85" s="95"/>
      <c r="AH85" s="95"/>
      <c r="AJ85" s="95"/>
      <c r="AL85" s="95"/>
      <c r="AN85" s="95"/>
      <c r="AP85" s="95"/>
      <c r="AR85" s="95"/>
      <c r="AT85" s="95"/>
      <c r="AV85" s="95"/>
      <c r="AX85" s="95"/>
      <c r="AZ85" s="95"/>
      <c r="BB85" s="95"/>
      <c r="BD85" s="95"/>
    </row>
    <row r="86" spans="2:56" ht="24.75" customHeight="1" x14ac:dyDescent="0.3">
      <c r="B86" s="87" t="s">
        <v>52</v>
      </c>
      <c r="C86" s="7"/>
      <c r="D86" s="8"/>
      <c r="E86" s="7"/>
      <c r="F86" s="8"/>
      <c r="G86" s="7"/>
      <c r="H86" s="8"/>
      <c r="I86" s="7"/>
      <c r="J86" s="8"/>
      <c r="K86" s="7"/>
      <c r="L86" s="8"/>
      <c r="M86" s="7"/>
      <c r="N86" s="8"/>
      <c r="O86" s="7"/>
      <c r="P86" s="8"/>
      <c r="Q86" s="16">
        <v>154</v>
      </c>
      <c r="R86" s="23">
        <f>Q86*100/Q75</f>
        <v>29.222011385199242</v>
      </c>
      <c r="S86" s="9"/>
      <c r="T86" s="8"/>
      <c r="U86" s="8"/>
      <c r="V86" s="8"/>
      <c r="W86" s="8"/>
      <c r="X86" s="8"/>
      <c r="Y86" s="8"/>
      <c r="Z86" s="8"/>
      <c r="AA86" s="8"/>
      <c r="AB86" s="8"/>
      <c r="AC86" s="8"/>
      <c r="AD86" s="8"/>
      <c r="AF86" s="95"/>
      <c r="AH86" s="95"/>
      <c r="AJ86" s="95"/>
      <c r="AL86" s="95"/>
      <c r="AN86" s="95"/>
      <c r="AP86" s="95"/>
      <c r="AR86" s="95"/>
      <c r="AT86" s="95"/>
      <c r="AV86" s="95"/>
      <c r="AX86" s="95"/>
      <c r="AZ86" s="95"/>
      <c r="BB86" s="95"/>
      <c r="BD86" s="95"/>
    </row>
    <row r="87" spans="2:56" ht="24.75" customHeight="1" x14ac:dyDescent="0.3">
      <c r="B87" s="6" t="s">
        <v>22</v>
      </c>
      <c r="C87" s="7"/>
      <c r="D87" s="8"/>
      <c r="E87" s="7"/>
      <c r="F87" s="8"/>
      <c r="G87" s="7"/>
      <c r="H87" s="8"/>
      <c r="I87" s="7"/>
      <c r="J87" s="8"/>
      <c r="K87" s="7"/>
      <c r="L87" s="8"/>
      <c r="M87" s="7"/>
      <c r="N87" s="8"/>
      <c r="O87" s="7"/>
      <c r="P87" s="8"/>
      <c r="Q87" s="7"/>
      <c r="R87" s="8"/>
      <c r="S87" s="8"/>
      <c r="T87" s="8"/>
      <c r="U87" s="8"/>
      <c r="V87" s="8"/>
      <c r="W87" s="8"/>
      <c r="X87" s="8"/>
      <c r="Y87" s="22">
        <v>4</v>
      </c>
      <c r="Z87" s="23">
        <f>Y87*100/Y75</f>
        <v>0.77972709551656916</v>
      </c>
      <c r="AA87" s="8"/>
      <c r="AB87" s="8"/>
      <c r="AC87" s="8"/>
      <c r="AD87" s="8"/>
      <c r="AF87" s="95"/>
      <c r="AH87" s="95"/>
      <c r="AJ87" s="95"/>
      <c r="AL87" s="95"/>
      <c r="AN87" s="95"/>
      <c r="AP87" s="95"/>
      <c r="AR87" s="95"/>
      <c r="AT87" s="95"/>
      <c r="AV87" s="95"/>
      <c r="AX87" s="95"/>
      <c r="AZ87" s="95"/>
      <c r="BB87" s="95"/>
      <c r="BD87" s="95"/>
    </row>
    <row r="88" spans="2:56" ht="3.75" customHeight="1" x14ac:dyDescent="0.3">
      <c r="B88" s="13"/>
      <c r="C88" s="14"/>
      <c r="D88" s="14"/>
      <c r="E88" s="14"/>
      <c r="F88" s="14"/>
      <c r="G88" s="17"/>
      <c r="H88" s="14"/>
      <c r="I88" s="14"/>
      <c r="J88" s="14"/>
      <c r="K88" s="14"/>
      <c r="L88" s="14"/>
      <c r="M88" s="14"/>
      <c r="N88" s="14"/>
      <c r="O88" s="14"/>
      <c r="P88" s="14"/>
      <c r="Q88" s="14"/>
      <c r="R88" s="14"/>
      <c r="S88" s="14"/>
      <c r="T88" s="14"/>
      <c r="U88" s="14"/>
      <c r="V88" s="14"/>
      <c r="W88" s="14"/>
      <c r="X88" s="14"/>
      <c r="Y88" s="14"/>
      <c r="Z88" s="14"/>
      <c r="AA88" s="14"/>
      <c r="AB88" s="14"/>
      <c r="AC88" s="14"/>
      <c r="AD88" s="14"/>
    </row>
    <row r="89" spans="2:56" x14ac:dyDescent="0.3">
      <c r="B89" s="6" t="s">
        <v>439</v>
      </c>
      <c r="C89" s="19"/>
      <c r="E89" s="19"/>
      <c r="G89" s="19"/>
      <c r="I89" s="19"/>
      <c r="K89" s="19"/>
      <c r="M89" s="19"/>
      <c r="O89" s="19"/>
      <c r="Q89" s="19"/>
      <c r="S89" s="19"/>
      <c r="U89" s="19"/>
      <c r="W89" s="19"/>
      <c r="Y89" s="19"/>
      <c r="AA89" s="19"/>
      <c r="AC89" s="19"/>
    </row>
    <row r="90" spans="2:56" x14ac:dyDescent="0.3">
      <c r="C90" s="19"/>
      <c r="E90" s="19"/>
      <c r="G90" s="19"/>
      <c r="I90" s="19"/>
      <c r="K90" s="19"/>
      <c r="M90" s="19"/>
      <c r="O90" s="19"/>
      <c r="Q90" s="19"/>
      <c r="S90" s="19"/>
      <c r="U90" s="19"/>
      <c r="W90" s="19"/>
      <c r="Y90" s="19"/>
      <c r="AA90" s="19"/>
      <c r="AC90" s="19"/>
    </row>
  </sheetData>
  <mergeCells count="121">
    <mergeCell ref="AA24:AB24"/>
    <mergeCell ref="AA25:AB25"/>
    <mergeCell ref="AA46:AB46"/>
    <mergeCell ref="AA47:AB47"/>
    <mergeCell ref="AA71:AB71"/>
    <mergeCell ref="AA72:AB72"/>
    <mergeCell ref="U24:V24"/>
    <mergeCell ref="B2:AD2"/>
    <mergeCell ref="C3:D3"/>
    <mergeCell ref="E3:F3"/>
    <mergeCell ref="G3:H3"/>
    <mergeCell ref="I3:J3"/>
    <mergeCell ref="K3:L3"/>
    <mergeCell ref="M3:N3"/>
    <mergeCell ref="O3:P3"/>
    <mergeCell ref="Q3:R3"/>
    <mergeCell ref="S3:T3"/>
    <mergeCell ref="U3:V3"/>
    <mergeCell ref="W3:X3"/>
    <mergeCell ref="Y3:Z3"/>
    <mergeCell ref="AC3:AD3"/>
    <mergeCell ref="W24:X24"/>
    <mergeCell ref="Y24:Z24"/>
    <mergeCell ref="AC24:AD24"/>
    <mergeCell ref="Y4:Z4"/>
    <mergeCell ref="AC4:AD4"/>
    <mergeCell ref="B23:AD23"/>
    <mergeCell ref="C24:D24"/>
    <mergeCell ref="AA3:AB3"/>
    <mergeCell ref="AA4:AB4"/>
    <mergeCell ref="E25:F25"/>
    <mergeCell ref="G25:H25"/>
    <mergeCell ref="I25:J25"/>
    <mergeCell ref="K25:L25"/>
    <mergeCell ref="Q4:R4"/>
    <mergeCell ref="S4:T4"/>
    <mergeCell ref="U4:V4"/>
    <mergeCell ref="W4:X4"/>
    <mergeCell ref="B4:B5"/>
    <mergeCell ref="C4:D4"/>
    <mergeCell ref="E4:F4"/>
    <mergeCell ref="G4:H4"/>
    <mergeCell ref="I4:J4"/>
    <mergeCell ref="E24:F24"/>
    <mergeCell ref="G24:H24"/>
    <mergeCell ref="I24:J24"/>
    <mergeCell ref="K24:L24"/>
    <mergeCell ref="M24:N24"/>
    <mergeCell ref="O24:P24"/>
    <mergeCell ref="M4:N4"/>
    <mergeCell ref="O4:P4"/>
    <mergeCell ref="K4:L4"/>
    <mergeCell ref="Q24:R24"/>
    <mergeCell ref="S24:T24"/>
    <mergeCell ref="Q46:R46"/>
    <mergeCell ref="S46:T46"/>
    <mergeCell ref="U46:V46"/>
    <mergeCell ref="W46:X46"/>
    <mergeCell ref="Y46:Z46"/>
    <mergeCell ref="AC46:AD46"/>
    <mergeCell ref="Y25:Z25"/>
    <mergeCell ref="AC25:AD25"/>
    <mergeCell ref="B45:AD45"/>
    <mergeCell ref="C46:D46"/>
    <mergeCell ref="E46:F46"/>
    <mergeCell ref="G46:H46"/>
    <mergeCell ref="I46:J46"/>
    <mergeCell ref="K46:L46"/>
    <mergeCell ref="M46:N46"/>
    <mergeCell ref="O46:P46"/>
    <mergeCell ref="M25:N25"/>
    <mergeCell ref="O25:P25"/>
    <mergeCell ref="Q25:R25"/>
    <mergeCell ref="S25:T25"/>
    <mergeCell ref="U25:V25"/>
    <mergeCell ref="W25:X25"/>
    <mergeCell ref="B25:B26"/>
    <mergeCell ref="C25:D25"/>
    <mergeCell ref="Q47:R47"/>
    <mergeCell ref="S47:T47"/>
    <mergeCell ref="U47:V47"/>
    <mergeCell ref="W47:X47"/>
    <mergeCell ref="B47:B48"/>
    <mergeCell ref="C47:D47"/>
    <mergeCell ref="E47:F47"/>
    <mergeCell ref="G47:H47"/>
    <mergeCell ref="I47:J47"/>
    <mergeCell ref="K47:L47"/>
    <mergeCell ref="C71:D71"/>
    <mergeCell ref="E71:F71"/>
    <mergeCell ref="G71:H71"/>
    <mergeCell ref="I71:J71"/>
    <mergeCell ref="K71:L71"/>
    <mergeCell ref="M71:N71"/>
    <mergeCell ref="O71:P71"/>
    <mergeCell ref="M47:N47"/>
    <mergeCell ref="O47:P47"/>
    <mergeCell ref="B1:AD1"/>
    <mergeCell ref="Y72:Z72"/>
    <mergeCell ref="AC72:AD72"/>
    <mergeCell ref="M72:N72"/>
    <mergeCell ref="O72:P72"/>
    <mergeCell ref="Q72:R72"/>
    <mergeCell ref="S72:T72"/>
    <mergeCell ref="U72:V72"/>
    <mergeCell ref="W72:X72"/>
    <mergeCell ref="B72:B73"/>
    <mergeCell ref="C72:D72"/>
    <mergeCell ref="E72:F72"/>
    <mergeCell ref="G72:H72"/>
    <mergeCell ref="I72:J72"/>
    <mergeCell ref="K72:L72"/>
    <mergeCell ref="Q71:R71"/>
    <mergeCell ref="S71:T71"/>
    <mergeCell ref="U71:V71"/>
    <mergeCell ref="W71:X71"/>
    <mergeCell ref="Y71:Z71"/>
    <mergeCell ref="AC71:AD71"/>
    <mergeCell ref="Y47:Z47"/>
    <mergeCell ref="AC47:AD47"/>
    <mergeCell ref="B70:AD70"/>
  </mergeCells>
  <conditionalFormatting sqref="C20">
    <cfRule type="cellIs" dxfId="1061" priority="94" operator="lessThan">
      <formula>0</formula>
    </cfRule>
  </conditionalFormatting>
  <conditionalFormatting sqref="C21">
    <cfRule type="cellIs" dxfId="1060" priority="93" operator="greaterThan">
      <formula>0</formula>
    </cfRule>
  </conditionalFormatting>
  <conditionalFormatting sqref="C43">
    <cfRule type="cellIs" dxfId="1059" priority="66" operator="lessThan">
      <formula>0</formula>
    </cfRule>
  </conditionalFormatting>
  <conditionalFormatting sqref="C44">
    <cfRule type="cellIs" dxfId="1058" priority="65" operator="greaterThan">
      <formula>0</formula>
    </cfRule>
  </conditionalFormatting>
  <conditionalFormatting sqref="C66">
    <cfRule type="cellIs" dxfId="1057" priority="46" operator="lessThan">
      <formula>0</formula>
    </cfRule>
  </conditionalFormatting>
  <conditionalFormatting sqref="C67">
    <cfRule type="cellIs" dxfId="1056" priority="45" operator="greaterThan">
      <formula>0</formula>
    </cfRule>
  </conditionalFormatting>
  <conditionalFormatting sqref="C89">
    <cfRule type="cellIs" dxfId="1055" priority="20" operator="lessThan">
      <formula>0</formula>
    </cfRule>
  </conditionalFormatting>
  <conditionalFormatting sqref="E43">
    <cfRule type="cellIs" dxfId="1054" priority="68" operator="lessThan">
      <formula>0</formula>
    </cfRule>
  </conditionalFormatting>
  <conditionalFormatting sqref="E44">
    <cfRule type="cellIs" dxfId="1053" priority="67" operator="greaterThan">
      <formula>0</formula>
    </cfRule>
  </conditionalFormatting>
  <conditionalFormatting sqref="E66">
    <cfRule type="cellIs" dxfId="1052" priority="44" operator="lessThan">
      <formula>0</formula>
    </cfRule>
  </conditionalFormatting>
  <conditionalFormatting sqref="E67">
    <cfRule type="cellIs" dxfId="1051" priority="43" operator="greaterThan">
      <formula>0</formula>
    </cfRule>
  </conditionalFormatting>
  <conditionalFormatting sqref="E89">
    <cfRule type="cellIs" dxfId="1050" priority="19" operator="lessThan">
      <formula>0</formula>
    </cfRule>
  </conditionalFormatting>
  <conditionalFormatting sqref="G43">
    <cfRule type="cellIs" dxfId="1049" priority="70" operator="lessThan">
      <formula>0</formula>
    </cfRule>
  </conditionalFormatting>
  <conditionalFormatting sqref="G44">
    <cfRule type="cellIs" dxfId="1048" priority="69" operator="greaterThan">
      <formula>0</formula>
    </cfRule>
  </conditionalFormatting>
  <conditionalFormatting sqref="G66">
    <cfRule type="cellIs" dxfId="1047" priority="42" operator="lessThan">
      <formula>0</formula>
    </cfRule>
  </conditionalFormatting>
  <conditionalFormatting sqref="G67">
    <cfRule type="cellIs" dxfId="1046" priority="41" operator="greaterThan">
      <formula>0</formula>
    </cfRule>
  </conditionalFormatting>
  <conditionalFormatting sqref="G89">
    <cfRule type="cellIs" dxfId="1045" priority="18" operator="lessThan">
      <formula>0</formula>
    </cfRule>
  </conditionalFormatting>
  <conditionalFormatting sqref="I20">
    <cfRule type="cellIs" dxfId="1044" priority="92" operator="lessThan">
      <formula>0</formula>
    </cfRule>
  </conditionalFormatting>
  <conditionalFormatting sqref="I21">
    <cfRule type="cellIs" dxfId="1043" priority="91" operator="greaterThan">
      <formula>0</formula>
    </cfRule>
  </conditionalFormatting>
  <conditionalFormatting sqref="I43">
    <cfRule type="cellIs" dxfId="1042" priority="72" operator="lessThan">
      <formula>0</formula>
    </cfRule>
  </conditionalFormatting>
  <conditionalFormatting sqref="I44">
    <cfRule type="cellIs" dxfId="1041" priority="71" operator="greaterThan">
      <formula>0</formula>
    </cfRule>
  </conditionalFormatting>
  <conditionalFormatting sqref="I66">
    <cfRule type="cellIs" dxfId="1040" priority="40" operator="lessThan">
      <formula>0</formula>
    </cfRule>
  </conditionalFormatting>
  <conditionalFormatting sqref="I67">
    <cfRule type="cellIs" dxfId="1039" priority="39" operator="greaterThan">
      <formula>0</formula>
    </cfRule>
  </conditionalFormatting>
  <conditionalFormatting sqref="I89">
    <cfRule type="cellIs" dxfId="1038" priority="17" operator="lessThan">
      <formula>0</formula>
    </cfRule>
  </conditionalFormatting>
  <conditionalFormatting sqref="K20">
    <cfRule type="cellIs" dxfId="1037" priority="90" operator="lessThan">
      <formula>0</formula>
    </cfRule>
  </conditionalFormatting>
  <conditionalFormatting sqref="K21">
    <cfRule type="cellIs" dxfId="1036" priority="89" operator="greaterThan">
      <formula>0</formula>
    </cfRule>
  </conditionalFormatting>
  <conditionalFormatting sqref="K43">
    <cfRule type="cellIs" dxfId="1035" priority="64" operator="lessThan">
      <formula>0</formula>
    </cfRule>
  </conditionalFormatting>
  <conditionalFormatting sqref="K44">
    <cfRule type="cellIs" dxfId="1034" priority="63" operator="greaterThan">
      <formula>0</formula>
    </cfRule>
  </conditionalFormatting>
  <conditionalFormatting sqref="K66">
    <cfRule type="cellIs" dxfId="1033" priority="38" operator="lessThan">
      <formula>0</formula>
    </cfRule>
  </conditionalFormatting>
  <conditionalFormatting sqref="K67">
    <cfRule type="cellIs" dxfId="1032" priority="37" operator="greaterThan">
      <formula>0</formula>
    </cfRule>
  </conditionalFormatting>
  <conditionalFormatting sqref="K89">
    <cfRule type="cellIs" dxfId="1031" priority="16" operator="lessThan">
      <formula>0</formula>
    </cfRule>
  </conditionalFormatting>
  <conditionalFormatting sqref="M20">
    <cfRule type="cellIs" dxfId="1030" priority="88" operator="lessThan">
      <formula>0</formula>
    </cfRule>
  </conditionalFormatting>
  <conditionalFormatting sqref="M21">
    <cfRule type="cellIs" dxfId="1029" priority="87" operator="greaterThan">
      <formula>0</formula>
    </cfRule>
  </conditionalFormatting>
  <conditionalFormatting sqref="M43">
    <cfRule type="cellIs" dxfId="1028" priority="62" operator="lessThan">
      <formula>0</formula>
    </cfRule>
  </conditionalFormatting>
  <conditionalFormatting sqref="M44">
    <cfRule type="cellIs" dxfId="1027" priority="61" operator="greaterThan">
      <formula>0</formula>
    </cfRule>
  </conditionalFormatting>
  <conditionalFormatting sqref="M66">
    <cfRule type="cellIs" dxfId="1026" priority="36" operator="lessThan">
      <formula>0</formula>
    </cfRule>
  </conditionalFormatting>
  <conditionalFormatting sqref="M67">
    <cfRule type="cellIs" dxfId="1025" priority="35" operator="greaterThan">
      <formula>0</formula>
    </cfRule>
  </conditionalFormatting>
  <conditionalFormatting sqref="M89">
    <cfRule type="cellIs" dxfId="1024" priority="15" operator="lessThan">
      <formula>0</formula>
    </cfRule>
  </conditionalFormatting>
  <conditionalFormatting sqref="O20">
    <cfRule type="cellIs" dxfId="1023" priority="86" operator="lessThan">
      <formula>0</formula>
    </cfRule>
  </conditionalFormatting>
  <conditionalFormatting sqref="O21">
    <cfRule type="cellIs" dxfId="1022" priority="85" operator="greaterThan">
      <formula>0</formula>
    </cfRule>
  </conditionalFormatting>
  <conditionalFormatting sqref="O43">
    <cfRule type="cellIs" dxfId="1021" priority="60" operator="lessThan">
      <formula>0</formula>
    </cfRule>
  </conditionalFormatting>
  <conditionalFormatting sqref="O44">
    <cfRule type="cellIs" dxfId="1020" priority="59" operator="greaterThan">
      <formula>0</formula>
    </cfRule>
  </conditionalFormatting>
  <conditionalFormatting sqref="O66">
    <cfRule type="cellIs" dxfId="1019" priority="34" operator="lessThan">
      <formula>0</formula>
    </cfRule>
  </conditionalFormatting>
  <conditionalFormatting sqref="O67">
    <cfRule type="cellIs" dxfId="1018" priority="33" operator="greaterThan">
      <formula>0</formula>
    </cfRule>
  </conditionalFormatting>
  <conditionalFormatting sqref="O89">
    <cfRule type="cellIs" dxfId="1017" priority="14" operator="lessThan">
      <formula>0</formula>
    </cfRule>
  </conditionalFormatting>
  <conditionalFormatting sqref="Q20">
    <cfRule type="cellIs" dxfId="1016" priority="84" operator="lessThan">
      <formula>0</formula>
    </cfRule>
  </conditionalFormatting>
  <conditionalFormatting sqref="Q21">
    <cfRule type="cellIs" dxfId="1015" priority="83" operator="greaterThan">
      <formula>0</formula>
    </cfRule>
  </conditionalFormatting>
  <conditionalFormatting sqref="Q43">
    <cfRule type="cellIs" dxfId="1014" priority="58" operator="lessThan">
      <formula>0</formula>
    </cfRule>
  </conditionalFormatting>
  <conditionalFormatting sqref="Q44">
    <cfRule type="cellIs" dxfId="1013" priority="57" operator="greaterThan">
      <formula>0</formula>
    </cfRule>
  </conditionalFormatting>
  <conditionalFormatting sqref="Q66">
    <cfRule type="cellIs" dxfId="1012" priority="32" operator="lessThan">
      <formula>0</formula>
    </cfRule>
  </conditionalFormatting>
  <conditionalFormatting sqref="Q67">
    <cfRule type="cellIs" dxfId="1011" priority="31" operator="greaterThan">
      <formula>0</formula>
    </cfRule>
  </conditionalFormatting>
  <conditionalFormatting sqref="Q89">
    <cfRule type="cellIs" dxfId="1010" priority="13" operator="lessThan">
      <formula>0</formula>
    </cfRule>
  </conditionalFormatting>
  <conditionalFormatting sqref="S20">
    <cfRule type="cellIs" dxfId="1009" priority="82" operator="lessThan">
      <formula>0</formula>
    </cfRule>
  </conditionalFormatting>
  <conditionalFormatting sqref="S21">
    <cfRule type="cellIs" dxfId="1008" priority="81" operator="greaterThan">
      <formula>0</formula>
    </cfRule>
  </conditionalFormatting>
  <conditionalFormatting sqref="S43">
    <cfRule type="cellIs" dxfId="1007" priority="56" operator="lessThan">
      <formula>0</formula>
    </cfRule>
  </conditionalFormatting>
  <conditionalFormatting sqref="S44">
    <cfRule type="cellIs" dxfId="1006" priority="55" operator="greaterThan">
      <formula>0</formula>
    </cfRule>
  </conditionalFormatting>
  <conditionalFormatting sqref="S66">
    <cfRule type="cellIs" dxfId="1005" priority="30" operator="lessThan">
      <formula>0</formula>
    </cfRule>
  </conditionalFormatting>
  <conditionalFormatting sqref="S67">
    <cfRule type="cellIs" dxfId="1004" priority="29" operator="greaterThan">
      <formula>0</formula>
    </cfRule>
  </conditionalFormatting>
  <conditionalFormatting sqref="S89">
    <cfRule type="cellIs" dxfId="1003" priority="12" operator="lessThan">
      <formula>0</formula>
    </cfRule>
  </conditionalFormatting>
  <conditionalFormatting sqref="U20">
    <cfRule type="cellIs" dxfId="1002" priority="80" operator="lessThan">
      <formula>0</formula>
    </cfRule>
  </conditionalFormatting>
  <conditionalFormatting sqref="U21">
    <cfRule type="cellIs" dxfId="1001" priority="79" operator="greaterThan">
      <formula>0</formula>
    </cfRule>
  </conditionalFormatting>
  <conditionalFormatting sqref="U43">
    <cfRule type="cellIs" dxfId="1000" priority="54" operator="lessThan">
      <formula>0</formula>
    </cfRule>
  </conditionalFormatting>
  <conditionalFormatting sqref="U44">
    <cfRule type="cellIs" dxfId="999" priority="53" operator="greaterThan">
      <formula>0</formula>
    </cfRule>
  </conditionalFormatting>
  <conditionalFormatting sqref="U66">
    <cfRule type="cellIs" dxfId="998" priority="28" operator="lessThan">
      <formula>0</formula>
    </cfRule>
  </conditionalFormatting>
  <conditionalFormatting sqref="U67">
    <cfRule type="cellIs" dxfId="997" priority="27" operator="greaterThan">
      <formula>0</formula>
    </cfRule>
  </conditionalFormatting>
  <conditionalFormatting sqref="U89">
    <cfRule type="cellIs" dxfId="996" priority="11" operator="lessThan">
      <formula>0</formula>
    </cfRule>
  </conditionalFormatting>
  <conditionalFormatting sqref="W20">
    <cfRule type="cellIs" dxfId="995" priority="78" operator="lessThan">
      <formula>0</formula>
    </cfRule>
  </conditionalFormatting>
  <conditionalFormatting sqref="W21">
    <cfRule type="cellIs" dxfId="994" priority="77" operator="greaterThan">
      <formula>0</formula>
    </cfRule>
  </conditionalFormatting>
  <conditionalFormatting sqref="W43">
    <cfRule type="cellIs" dxfId="993" priority="52" operator="lessThan">
      <formula>0</formula>
    </cfRule>
  </conditionalFormatting>
  <conditionalFormatting sqref="W44">
    <cfRule type="cellIs" dxfId="992" priority="51" operator="greaterThan">
      <formula>0</formula>
    </cfRule>
  </conditionalFormatting>
  <conditionalFormatting sqref="W66">
    <cfRule type="cellIs" dxfId="991" priority="26" operator="lessThan">
      <formula>0</formula>
    </cfRule>
  </conditionalFormatting>
  <conditionalFormatting sqref="W67">
    <cfRule type="cellIs" dxfId="990" priority="25" operator="greaterThan">
      <formula>0</formula>
    </cfRule>
  </conditionalFormatting>
  <conditionalFormatting sqref="W89">
    <cfRule type="cellIs" dxfId="989" priority="10" operator="lessThan">
      <formula>0</formula>
    </cfRule>
  </conditionalFormatting>
  <conditionalFormatting sqref="Y20">
    <cfRule type="cellIs" dxfId="988" priority="76" operator="lessThan">
      <formula>0</formula>
    </cfRule>
  </conditionalFormatting>
  <conditionalFormatting sqref="Y21">
    <cfRule type="cellIs" dxfId="987" priority="75" operator="greaterThan">
      <formula>0</formula>
    </cfRule>
  </conditionalFormatting>
  <conditionalFormatting sqref="Y43">
    <cfRule type="cellIs" dxfId="986" priority="50" operator="lessThan">
      <formula>0</formula>
    </cfRule>
  </conditionalFormatting>
  <conditionalFormatting sqref="Y44">
    <cfRule type="cellIs" dxfId="985" priority="49" operator="greaterThan">
      <formula>0</formula>
    </cfRule>
  </conditionalFormatting>
  <conditionalFormatting sqref="Y66">
    <cfRule type="cellIs" dxfId="984" priority="24" operator="lessThan">
      <formula>0</formula>
    </cfRule>
  </conditionalFormatting>
  <conditionalFormatting sqref="Y67">
    <cfRule type="cellIs" dxfId="983" priority="23" operator="greaterThan">
      <formula>0</formula>
    </cfRule>
  </conditionalFormatting>
  <conditionalFormatting sqref="Y89">
    <cfRule type="cellIs" dxfId="982" priority="9" operator="lessThan">
      <formula>0</formula>
    </cfRule>
  </conditionalFormatting>
  <conditionalFormatting sqref="AA20">
    <cfRule type="cellIs" dxfId="981" priority="7" operator="lessThan">
      <formula>0</formula>
    </cfRule>
  </conditionalFormatting>
  <conditionalFormatting sqref="AA21">
    <cfRule type="cellIs" dxfId="980" priority="6" operator="greaterThan">
      <formula>0</formula>
    </cfRule>
  </conditionalFormatting>
  <conditionalFormatting sqref="AA43">
    <cfRule type="cellIs" dxfId="979" priority="5" operator="lessThan">
      <formula>0</formula>
    </cfRule>
  </conditionalFormatting>
  <conditionalFormatting sqref="AA44">
    <cfRule type="cellIs" dxfId="978" priority="4" operator="greaterThan">
      <formula>0</formula>
    </cfRule>
  </conditionalFormatting>
  <conditionalFormatting sqref="AA66">
    <cfRule type="cellIs" dxfId="977" priority="3" operator="lessThan">
      <formula>0</formula>
    </cfRule>
  </conditionalFormatting>
  <conditionalFormatting sqref="AA67">
    <cfRule type="cellIs" dxfId="976" priority="2" operator="greaterThan">
      <formula>0</formula>
    </cfRule>
  </conditionalFormatting>
  <conditionalFormatting sqref="AA89">
    <cfRule type="cellIs" dxfId="975" priority="1" operator="lessThan">
      <formula>0</formula>
    </cfRule>
  </conditionalFormatting>
  <conditionalFormatting sqref="AC20">
    <cfRule type="cellIs" dxfId="974" priority="74" operator="lessThan">
      <formula>0</formula>
    </cfRule>
  </conditionalFormatting>
  <conditionalFormatting sqref="AC21">
    <cfRule type="cellIs" dxfId="973" priority="73" operator="greaterThan">
      <formula>0</formula>
    </cfRule>
  </conditionalFormatting>
  <conditionalFormatting sqref="AC43">
    <cfRule type="cellIs" dxfId="972" priority="48" operator="lessThan">
      <formula>0</formula>
    </cfRule>
  </conditionalFormatting>
  <conditionalFormatting sqref="AC44">
    <cfRule type="cellIs" dxfId="971" priority="47" operator="greaterThan">
      <formula>0</formula>
    </cfRule>
  </conditionalFormatting>
  <conditionalFormatting sqref="AC66">
    <cfRule type="cellIs" dxfId="970" priority="22" operator="lessThan">
      <formula>0</formula>
    </cfRule>
  </conditionalFormatting>
  <conditionalFormatting sqref="AC67">
    <cfRule type="cellIs" dxfId="969" priority="21" operator="greaterThan">
      <formula>0</formula>
    </cfRule>
  </conditionalFormatting>
  <conditionalFormatting sqref="AC89">
    <cfRule type="cellIs" dxfId="968" priority="8" operator="lessThan">
      <formula>0</formula>
    </cfRule>
  </conditionalFormatting>
  <hyperlinks>
    <hyperlink ref="AF3" location="ÍNDICE!A1" display="(Voltar ao Índice)" xr:uid="{5DD875E3-CBEE-4AFA-9052-88A5789D4FE2}"/>
  </hyperlinks>
  <printOptions horizontalCentered="1"/>
  <pageMargins left="0.47244094488188981" right="0.47244094488188981" top="0.6692913385826772" bottom="0.6692913385826772" header="0" footer="0"/>
  <pageSetup paperSize="9" scale="50" fitToHeight="3" orientation="landscape" verticalDpi="0" r:id="rId1"/>
  <ignoredErrors>
    <ignoredError sqref="E53:AA53" 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BD42"/>
  <sheetViews>
    <sheetView showGridLines="0" zoomScaleNormal="100" workbookViewId="0">
      <pane xSplit="2" ySplit="4" topLeftCell="C5"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345</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x14ac:dyDescent="0.3">
      <c r="B2" s="15" t="s">
        <v>27</v>
      </c>
      <c r="C2" s="125">
        <v>1976</v>
      </c>
      <c r="D2" s="126"/>
      <c r="E2" s="125" t="s">
        <v>72</v>
      </c>
      <c r="F2" s="126"/>
      <c r="G2" s="125">
        <v>1982</v>
      </c>
      <c r="H2" s="126"/>
      <c r="I2" s="125" t="s">
        <v>146</v>
      </c>
      <c r="J2" s="126"/>
      <c r="K2" s="129">
        <v>1989</v>
      </c>
      <c r="L2" s="126"/>
      <c r="M2" s="125">
        <v>1993</v>
      </c>
      <c r="N2" s="126"/>
      <c r="O2" s="129">
        <v>1997</v>
      </c>
      <c r="P2" s="126"/>
      <c r="Q2" s="125">
        <v>2001</v>
      </c>
      <c r="R2" s="126"/>
      <c r="S2" s="129">
        <v>2005</v>
      </c>
      <c r="T2" s="130"/>
      <c r="U2" s="125">
        <v>2009</v>
      </c>
      <c r="V2" s="126"/>
      <c r="W2" s="129">
        <v>2013</v>
      </c>
      <c r="X2" s="126"/>
      <c r="Y2" s="129">
        <v>2017</v>
      </c>
      <c r="Z2" s="126"/>
      <c r="AA2" s="125">
        <v>2021</v>
      </c>
      <c r="AB2" s="130"/>
      <c r="AC2" s="125">
        <v>2025</v>
      </c>
      <c r="AD2" s="130"/>
    </row>
    <row r="3" spans="2:56" ht="15" customHeight="1" x14ac:dyDescent="0.3">
      <c r="B3" s="134" t="s">
        <v>0</v>
      </c>
      <c r="C3" s="132">
        <v>44907</v>
      </c>
      <c r="D3" s="128"/>
      <c r="E3" s="132">
        <v>44911</v>
      </c>
      <c r="F3" s="128"/>
      <c r="G3" s="132">
        <v>44907</v>
      </c>
      <c r="H3" s="128"/>
      <c r="I3" s="132">
        <v>44910</v>
      </c>
      <c r="J3" s="128"/>
      <c r="K3" s="135">
        <v>44912</v>
      </c>
      <c r="L3" s="128"/>
      <c r="M3" s="123">
        <v>44907</v>
      </c>
      <c r="N3" s="124"/>
      <c r="O3" s="135">
        <v>44909</v>
      </c>
      <c r="P3" s="128"/>
      <c r="Q3" s="132">
        <v>44911</v>
      </c>
      <c r="R3" s="128"/>
      <c r="S3" s="119">
        <v>44843</v>
      </c>
      <c r="T3" s="118"/>
      <c r="U3" s="137">
        <v>44845</v>
      </c>
      <c r="V3" s="127"/>
      <c r="W3" s="135">
        <v>44833</v>
      </c>
      <c r="X3" s="128"/>
      <c r="Y3" s="135">
        <v>44835</v>
      </c>
      <c r="Z3" s="128"/>
      <c r="AA3" s="132">
        <v>44830</v>
      </c>
      <c r="AB3" s="133"/>
      <c r="AC3" s="132">
        <v>45942</v>
      </c>
      <c r="AD3" s="133"/>
      <c r="AF3" s="105" t="s">
        <v>371</v>
      </c>
    </row>
    <row r="4" spans="2:56" x14ac:dyDescent="0.3">
      <c r="B4" s="133"/>
      <c r="C4" s="71" t="s">
        <v>4</v>
      </c>
      <c r="D4" s="71" t="s">
        <v>5</v>
      </c>
      <c r="E4" s="71" t="s">
        <v>4</v>
      </c>
      <c r="F4" s="71" t="s">
        <v>5</v>
      </c>
      <c r="G4" s="71" t="s">
        <v>4</v>
      </c>
      <c r="H4" s="71" t="s">
        <v>5</v>
      </c>
      <c r="I4" s="71" t="s">
        <v>4</v>
      </c>
      <c r="J4" s="71" t="s">
        <v>5</v>
      </c>
      <c r="K4" s="71" t="s">
        <v>4</v>
      </c>
      <c r="L4" s="67" t="s">
        <v>5</v>
      </c>
      <c r="M4" s="71" t="s">
        <v>4</v>
      </c>
      <c r="N4" s="67" t="s">
        <v>5</v>
      </c>
      <c r="O4" s="71" t="s">
        <v>4</v>
      </c>
      <c r="P4" s="71" t="s">
        <v>5</v>
      </c>
      <c r="Q4" s="68" t="s">
        <v>4</v>
      </c>
      <c r="R4" s="72" t="s">
        <v>5</v>
      </c>
      <c r="S4" s="72" t="s">
        <v>4</v>
      </c>
      <c r="T4" s="72" t="s">
        <v>5</v>
      </c>
      <c r="U4" s="71" t="s">
        <v>4</v>
      </c>
      <c r="V4" s="71" t="s">
        <v>5</v>
      </c>
      <c r="W4" s="72" t="s">
        <v>4</v>
      </c>
      <c r="X4" s="71" t="s">
        <v>5</v>
      </c>
      <c r="Y4" s="68" t="s">
        <v>4</v>
      </c>
      <c r="Z4" s="71" t="s">
        <v>5</v>
      </c>
      <c r="AA4" s="75" t="s">
        <v>4</v>
      </c>
      <c r="AB4" s="75" t="s">
        <v>5</v>
      </c>
      <c r="AC4" s="75" t="s">
        <v>4</v>
      </c>
      <c r="AD4" s="75" t="s">
        <v>5</v>
      </c>
    </row>
    <row r="5" spans="2:56" ht="25" customHeight="1" x14ac:dyDescent="0.3">
      <c r="B5" s="6" t="s">
        <v>1</v>
      </c>
      <c r="C5" s="16">
        <v>8002</v>
      </c>
      <c r="D5" s="23">
        <v>100</v>
      </c>
      <c r="E5" s="16">
        <v>7884</v>
      </c>
      <c r="F5" s="23">
        <v>100</v>
      </c>
      <c r="G5" s="16">
        <v>8327</v>
      </c>
      <c r="H5" s="23">
        <v>100</v>
      </c>
      <c r="I5" s="16">
        <v>8801</v>
      </c>
      <c r="J5" s="23">
        <v>100</v>
      </c>
      <c r="K5" s="16">
        <v>9811</v>
      </c>
      <c r="L5" s="23">
        <v>100</v>
      </c>
      <c r="M5" s="16">
        <v>10669</v>
      </c>
      <c r="N5" s="23">
        <v>100</v>
      </c>
      <c r="O5" s="16">
        <v>11329</v>
      </c>
      <c r="P5" s="23">
        <v>100</v>
      </c>
      <c r="Q5" s="16">
        <v>11176</v>
      </c>
      <c r="R5" s="23">
        <v>100</v>
      </c>
      <c r="S5" s="25">
        <v>12062</v>
      </c>
      <c r="T5" s="24">
        <v>100</v>
      </c>
      <c r="U5" s="16">
        <v>13647</v>
      </c>
      <c r="V5" s="23">
        <v>100</v>
      </c>
      <c r="W5" s="25">
        <v>14132</v>
      </c>
      <c r="X5" s="24">
        <v>100</v>
      </c>
      <c r="Y5" s="25">
        <v>13700</v>
      </c>
      <c r="Z5" s="24">
        <v>100</v>
      </c>
      <c r="AA5" s="25">
        <v>14021</v>
      </c>
      <c r="AB5" s="24">
        <v>100</v>
      </c>
      <c r="AC5" s="25">
        <v>14238</v>
      </c>
      <c r="AD5" s="24">
        <v>100</v>
      </c>
      <c r="AF5" s="95"/>
      <c r="AH5" s="95"/>
      <c r="AJ5" s="95"/>
      <c r="AL5" s="95"/>
      <c r="AN5" s="95"/>
      <c r="AP5" s="95"/>
      <c r="AR5" s="95"/>
      <c r="AT5" s="95"/>
      <c r="AV5" s="95"/>
      <c r="AX5" s="95"/>
      <c r="AZ5" s="95"/>
      <c r="BB5" s="95"/>
      <c r="BD5" s="95"/>
    </row>
    <row r="6" spans="2:56" ht="25" customHeight="1" x14ac:dyDescent="0.3">
      <c r="B6" s="87" t="s">
        <v>28</v>
      </c>
      <c r="C6" s="16">
        <v>4174</v>
      </c>
      <c r="D6" s="23">
        <f>C6*100/C5</f>
        <v>52.161959510122472</v>
      </c>
      <c r="E6" s="16">
        <v>6225</v>
      </c>
      <c r="F6" s="23">
        <f>E6*100/E5</f>
        <v>78.957382039573815</v>
      </c>
      <c r="G6" s="16">
        <v>5579</v>
      </c>
      <c r="H6" s="23">
        <f>G6*100/G5</f>
        <v>66.998919178575719</v>
      </c>
      <c r="I6" s="16">
        <v>5862</v>
      </c>
      <c r="J6" s="23">
        <f>I6*100/I5</f>
        <v>66.606067492330411</v>
      </c>
      <c r="K6" s="16">
        <v>6276</v>
      </c>
      <c r="L6" s="23">
        <f>K6*100/K5</f>
        <v>63.969014371623686</v>
      </c>
      <c r="M6" s="16">
        <v>7226</v>
      </c>
      <c r="N6" s="23">
        <f>M6*100/M5</f>
        <v>67.728934295622835</v>
      </c>
      <c r="O6" s="16">
        <v>6914</v>
      </c>
      <c r="P6" s="23">
        <f>O6*100/O5</f>
        <v>61.029217053579309</v>
      </c>
      <c r="Q6" s="16">
        <v>6479</v>
      </c>
      <c r="R6" s="23">
        <f>Q6*100/Q5</f>
        <v>57.972440944881889</v>
      </c>
      <c r="S6" s="25">
        <v>7329</v>
      </c>
      <c r="T6" s="24">
        <f>S6*100/S5</f>
        <v>60.761067816282541</v>
      </c>
      <c r="U6" s="16">
        <v>7359</v>
      </c>
      <c r="V6" s="23">
        <f>U6*100/U5</f>
        <v>53.923939327324689</v>
      </c>
      <c r="W6" s="25">
        <v>6916</v>
      </c>
      <c r="X6" s="24">
        <f>W6*100/W5</f>
        <v>48.938579111236912</v>
      </c>
      <c r="Y6" s="25">
        <v>7780</v>
      </c>
      <c r="Z6" s="24">
        <f>Y6*100/Y5</f>
        <v>56.788321167883211</v>
      </c>
      <c r="AA6" s="25">
        <v>7430</v>
      </c>
      <c r="AB6" s="24">
        <f>AA6*100/AA5</f>
        <v>52.991940660437912</v>
      </c>
      <c r="AC6" s="25">
        <v>7892</v>
      </c>
      <c r="AD6" s="24">
        <f>AC6*100/AC5</f>
        <v>55.429133305239503</v>
      </c>
      <c r="AF6" s="95"/>
      <c r="AH6" s="95"/>
      <c r="AJ6" s="95"/>
      <c r="AL6" s="95"/>
      <c r="AN6" s="95"/>
      <c r="AP6" s="95"/>
      <c r="AR6" s="95"/>
      <c r="AT6" s="95"/>
      <c r="AV6" s="95"/>
      <c r="AX6" s="95"/>
      <c r="AZ6" s="95"/>
      <c r="BB6" s="95"/>
      <c r="BD6" s="95"/>
    </row>
    <row r="7" spans="2:56" ht="25" customHeight="1" x14ac:dyDescent="0.3">
      <c r="B7" s="87" t="s">
        <v>2</v>
      </c>
      <c r="C7" s="16">
        <v>73</v>
      </c>
      <c r="D7" s="23">
        <f t="shared" ref="D7" si="0">C7*100/C6</f>
        <v>1.7489218974604697</v>
      </c>
      <c r="E7" s="16">
        <v>48</v>
      </c>
      <c r="F7" s="23">
        <f t="shared" ref="F7" si="1">E7*100/E6</f>
        <v>0.77108433734939763</v>
      </c>
      <c r="G7" s="16">
        <v>109</v>
      </c>
      <c r="H7" s="23">
        <f>G7*100/G6</f>
        <v>1.9537551532532711</v>
      </c>
      <c r="I7" s="16" t="s">
        <v>81</v>
      </c>
      <c r="J7" s="23" t="s">
        <v>81</v>
      </c>
      <c r="K7" s="16">
        <v>122</v>
      </c>
      <c r="L7" s="23">
        <f>K7*100/K6</f>
        <v>1.9439133205863608</v>
      </c>
      <c r="M7" s="16">
        <v>117</v>
      </c>
      <c r="N7" s="23">
        <f>M7*100/M6</f>
        <v>1.6191530584002214</v>
      </c>
      <c r="O7" s="16">
        <v>126</v>
      </c>
      <c r="P7" s="23">
        <f>O7*100/O6</f>
        <v>1.822389354932022</v>
      </c>
      <c r="Q7" s="16">
        <v>112</v>
      </c>
      <c r="R7" s="23">
        <f>Q7*100/Q6</f>
        <v>1.7286618305294026</v>
      </c>
      <c r="S7" s="25">
        <v>106</v>
      </c>
      <c r="T7" s="24">
        <f>S7*100/S6</f>
        <v>1.4463091826988674</v>
      </c>
      <c r="U7" s="16">
        <v>77</v>
      </c>
      <c r="V7" s="23">
        <f>U7*100/U6</f>
        <v>1.0463378176382661</v>
      </c>
      <c r="W7" s="25">
        <v>119</v>
      </c>
      <c r="X7" s="24">
        <f>W7*100/W6</f>
        <v>1.7206477732793521</v>
      </c>
      <c r="Y7" s="25">
        <v>69</v>
      </c>
      <c r="Z7" s="24">
        <f>Y7*100/Y6</f>
        <v>0.88688946015424164</v>
      </c>
      <c r="AA7" s="25">
        <v>99</v>
      </c>
      <c r="AB7" s="24">
        <f>AA7*100/AA6</f>
        <v>1.332436069986541</v>
      </c>
      <c r="AC7" s="25">
        <v>68</v>
      </c>
      <c r="AD7" s="24">
        <f>AC7*100/AC6</f>
        <v>0.86163203243791175</v>
      </c>
      <c r="AF7" s="95"/>
      <c r="AH7" s="95"/>
      <c r="AJ7" s="95"/>
      <c r="AL7" s="95"/>
      <c r="AN7" s="95"/>
      <c r="AP7" s="95"/>
      <c r="AR7" s="95"/>
      <c r="AT7" s="95"/>
      <c r="AV7" s="95"/>
      <c r="AX7" s="95"/>
      <c r="AZ7" s="95"/>
      <c r="BB7" s="95"/>
      <c r="BD7" s="95"/>
    </row>
    <row r="8" spans="2:56" ht="25" customHeight="1" x14ac:dyDescent="0.3">
      <c r="B8" s="87" t="s">
        <v>3</v>
      </c>
      <c r="C8" s="22">
        <v>102</v>
      </c>
      <c r="D8" s="23">
        <f>C8*100/C6</f>
        <v>2.4436990896022999</v>
      </c>
      <c r="E8" s="16">
        <v>150</v>
      </c>
      <c r="F8" s="23">
        <f>E8*100/E6</f>
        <v>2.4096385542168677</v>
      </c>
      <c r="G8" s="16">
        <v>161</v>
      </c>
      <c r="H8" s="23">
        <f>G8*100/G6</f>
        <v>2.8858218318695106</v>
      </c>
      <c r="I8" s="16" t="s">
        <v>81</v>
      </c>
      <c r="J8" s="23" t="s">
        <v>81</v>
      </c>
      <c r="K8" s="16">
        <v>135</v>
      </c>
      <c r="L8" s="23">
        <f>K8*100/K6</f>
        <v>2.1510516252390057</v>
      </c>
      <c r="M8" s="16">
        <v>162</v>
      </c>
      <c r="N8" s="23">
        <f>M8*100/M6</f>
        <v>2.2419042347079987</v>
      </c>
      <c r="O8" s="16">
        <v>198</v>
      </c>
      <c r="P8" s="23">
        <f>O8*100/O6</f>
        <v>2.8637547006074633</v>
      </c>
      <c r="Q8" s="16">
        <v>161</v>
      </c>
      <c r="R8" s="23">
        <f>Q8*100/Q6</f>
        <v>2.4849513813860162</v>
      </c>
      <c r="S8" s="25">
        <v>184</v>
      </c>
      <c r="T8" s="24">
        <f>S8*100/S6</f>
        <v>2.510574430345204</v>
      </c>
      <c r="U8" s="16">
        <v>184</v>
      </c>
      <c r="V8" s="23">
        <f>U8*100/U6</f>
        <v>2.5003397200706616</v>
      </c>
      <c r="W8" s="25">
        <v>298</v>
      </c>
      <c r="X8" s="24">
        <f>W8*100/W6</f>
        <v>4.3088490456911508</v>
      </c>
      <c r="Y8" s="25">
        <v>160</v>
      </c>
      <c r="Z8" s="24">
        <f>Y8*100/Y6</f>
        <v>2.0565552699228791</v>
      </c>
      <c r="AA8" s="25">
        <v>230</v>
      </c>
      <c r="AB8" s="24">
        <f>AA8*100/AA6</f>
        <v>3.0955585464333781</v>
      </c>
      <c r="AC8" s="25">
        <v>156</v>
      </c>
      <c r="AD8" s="24">
        <f>AC8*100/AC6</f>
        <v>1.9766852508869741</v>
      </c>
      <c r="AF8" s="95"/>
      <c r="AH8" s="95"/>
      <c r="AJ8" s="95"/>
      <c r="AL8" s="95"/>
      <c r="AN8" s="95"/>
      <c r="AP8" s="95"/>
      <c r="AR8" s="95"/>
      <c r="AT8" s="95"/>
      <c r="AV8" s="95"/>
      <c r="AX8" s="95"/>
      <c r="AZ8" s="95"/>
      <c r="BB8" s="95"/>
      <c r="BD8" s="95"/>
    </row>
    <row r="9" spans="2:56" ht="25" customHeight="1" x14ac:dyDescent="0.3">
      <c r="B9" s="12" t="s">
        <v>130</v>
      </c>
      <c r="C9" s="22">
        <f>+C6-C7-C8-SUM(C10:C25)</f>
        <v>0</v>
      </c>
      <c r="D9" s="23">
        <f>+D5-D7-D8-SUM(D10:D25)</f>
        <v>0</v>
      </c>
      <c r="E9" s="22">
        <f>+E6-E7-E8-SUM(E10:E25)</f>
        <v>2</v>
      </c>
      <c r="F9" s="23">
        <f>+F5-F7-F8-SUM(F10:F25)</f>
        <v>3.2128514056225299E-2</v>
      </c>
      <c r="G9" s="22">
        <f>+G6-G7-G8-SUM(G10:G25)</f>
        <v>0</v>
      </c>
      <c r="H9" s="23">
        <f>+H5-H7-H8-SUM(H10:H25)</f>
        <v>0</v>
      </c>
      <c r="I9" s="16">
        <f>+I6-SUM(I10:I25)</f>
        <v>4441</v>
      </c>
      <c r="J9" s="23">
        <f>+J5-SUM(J10:J25)</f>
        <v>75.759126577959734</v>
      </c>
      <c r="K9" s="22">
        <f>+K6-K7-K8-SUM(K10:K25)</f>
        <v>0</v>
      </c>
      <c r="L9" s="23">
        <f>+L5-L7-L8-SUM(L10:L25)</f>
        <v>0</v>
      </c>
      <c r="M9" s="22">
        <f>+M6-M7-M8-SUM(M10:M25)</f>
        <v>0</v>
      </c>
      <c r="N9" s="23">
        <f>+N5-N7-N8-SUM(N10:N25)</f>
        <v>0</v>
      </c>
      <c r="O9" s="22">
        <f>+O6-O7-O8-SUM(O10:O25)</f>
        <v>0</v>
      </c>
      <c r="P9" s="23">
        <f>+P5-P7-P8-SUM(P10:P25)</f>
        <v>0</v>
      </c>
      <c r="Q9" s="22">
        <f>+Q6-Q7-Q8-SUM(Q10:Q25)</f>
        <v>0</v>
      </c>
      <c r="R9" s="23">
        <f>+R5-R7-R8-SUM(R10:R25)</f>
        <v>0</v>
      </c>
      <c r="S9" s="22">
        <f>+S6-S7-S8-SUM(S10:S25)</f>
        <v>0</v>
      </c>
      <c r="T9" s="23">
        <f>+T5-T7-T8-SUM(T10:T25)</f>
        <v>0</v>
      </c>
      <c r="U9" s="22">
        <f>+U6-U7-U8-SUM(U10:U25)</f>
        <v>0</v>
      </c>
      <c r="V9" s="23">
        <f>+V5-V7-V8-SUM(V10:V25)</f>
        <v>0</v>
      </c>
      <c r="W9" s="22">
        <f>+W6-W7-W8-SUM(W10:W25)</f>
        <v>0</v>
      </c>
      <c r="X9" s="23">
        <f>+X5-X7-X8-SUM(X10:X25)</f>
        <v>0</v>
      </c>
      <c r="Y9" s="22">
        <f>+Y6-Y7-Y8-SUM(Y10:Y25)</f>
        <v>0</v>
      </c>
      <c r="Z9" s="23">
        <f>+Z5-Z7-Z8-SUM(Z10:Z25)</f>
        <v>0</v>
      </c>
      <c r="AA9" s="22">
        <f>+AA6-AA7-AA8-SUM(AA10:AA25)</f>
        <v>0</v>
      </c>
      <c r="AB9" s="23">
        <f>+AB5-AB7-AB8-SUM(AB10:AB25)</f>
        <v>0</v>
      </c>
      <c r="AC9" s="22">
        <v>0</v>
      </c>
      <c r="AD9" s="23">
        <f>+AD5-AD7-AD8-SUM(AD10:AD25)</f>
        <v>0</v>
      </c>
      <c r="AF9" s="95"/>
      <c r="AH9" s="95"/>
      <c r="AJ9" s="95"/>
      <c r="AL9" s="95"/>
      <c r="AN9" s="95"/>
      <c r="AP9" s="95"/>
      <c r="AR9" s="95"/>
      <c r="AT9" s="95"/>
      <c r="AV9" s="95"/>
      <c r="AX9" s="95"/>
      <c r="AZ9" s="95"/>
      <c r="BB9" s="95"/>
      <c r="BD9" s="95"/>
    </row>
    <row r="10" spans="2:56" ht="25" customHeight="1" x14ac:dyDescent="0.3">
      <c r="B10" s="87" t="s">
        <v>6</v>
      </c>
      <c r="C10" s="7"/>
      <c r="D10" s="9"/>
      <c r="E10" s="16">
        <v>154</v>
      </c>
      <c r="F10" s="23">
        <f>E10*100/E6</f>
        <v>2.4738955823293174</v>
      </c>
      <c r="G10" s="16">
        <v>128</v>
      </c>
      <c r="H10" s="23">
        <f>G10*100/G6</f>
        <v>2.2943179781322818</v>
      </c>
      <c r="I10" s="25">
        <v>83</v>
      </c>
      <c r="J10" s="24">
        <f>I10*100/I6</f>
        <v>1.415899010576595</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c r="BB10" s="95"/>
      <c r="BD10" s="95"/>
    </row>
    <row r="11" spans="2:56" ht="25" customHeight="1" x14ac:dyDescent="0.3">
      <c r="B11" s="87" t="s">
        <v>7</v>
      </c>
      <c r="C11" s="7"/>
      <c r="D11" s="9"/>
      <c r="E11" s="7"/>
      <c r="F11" s="8"/>
      <c r="G11" s="7"/>
      <c r="H11" s="8"/>
      <c r="I11" s="7"/>
      <c r="J11" s="8"/>
      <c r="K11" s="7"/>
      <c r="L11" s="8"/>
      <c r="M11" s="7"/>
      <c r="N11" s="8"/>
      <c r="O11" s="7"/>
      <c r="P11" s="8"/>
      <c r="Q11" s="8"/>
      <c r="R11" s="8"/>
      <c r="S11" s="25">
        <v>140</v>
      </c>
      <c r="T11" s="24">
        <f>S11*100/S6</f>
        <v>1.9102196752626552</v>
      </c>
      <c r="U11" s="16">
        <v>162</v>
      </c>
      <c r="V11" s="23">
        <f>U11*100/U6</f>
        <v>2.2013860578883002</v>
      </c>
      <c r="W11" s="25">
        <v>223</v>
      </c>
      <c r="X11" s="24">
        <f>W11*100/W6</f>
        <v>3.2244071717755927</v>
      </c>
      <c r="Y11" s="25">
        <v>70</v>
      </c>
      <c r="Z11" s="24">
        <f>Y11*100/Y6</f>
        <v>0.89974293059125965</v>
      </c>
      <c r="AA11" s="7"/>
      <c r="AB11" s="8"/>
      <c r="AC11" s="7"/>
      <c r="AD11" s="8"/>
      <c r="AF11" s="95"/>
      <c r="AH11" s="95"/>
      <c r="AJ11" s="95"/>
      <c r="AL11" s="95"/>
      <c r="AN11" s="95"/>
      <c r="AP11" s="95"/>
      <c r="AR11" s="95"/>
      <c r="AT11" s="95"/>
      <c r="AV11" s="95"/>
      <c r="AX11" s="95"/>
      <c r="AZ11" s="95"/>
      <c r="BB11" s="95"/>
      <c r="BD11" s="95"/>
    </row>
    <row r="12" spans="2:56" ht="25" customHeight="1" x14ac:dyDescent="0.3">
      <c r="B12" s="87" t="s">
        <v>29</v>
      </c>
      <c r="C12" s="16">
        <v>264</v>
      </c>
      <c r="D12" s="23">
        <f>C12*100/C6</f>
        <v>6.324868231911835</v>
      </c>
      <c r="E12" s="16">
        <v>400</v>
      </c>
      <c r="F12" s="23">
        <f>E12*100/E6</f>
        <v>6.4257028112449799</v>
      </c>
      <c r="G12" s="16">
        <v>371</v>
      </c>
      <c r="H12" s="23">
        <f>G12*100/G6</f>
        <v>6.6499372647427855</v>
      </c>
      <c r="I12" s="16">
        <v>389</v>
      </c>
      <c r="J12" s="23">
        <f>I12*100/I6</f>
        <v>6.6359604230638007</v>
      </c>
      <c r="K12" s="16">
        <v>427</v>
      </c>
      <c r="L12" s="23">
        <f>K12*100/K6</f>
        <v>6.8036966220522626</v>
      </c>
      <c r="M12" s="8"/>
      <c r="N12" s="8"/>
      <c r="O12" s="8"/>
      <c r="P12" s="8"/>
      <c r="Q12" s="8"/>
      <c r="R12" s="8"/>
      <c r="S12" s="7"/>
      <c r="T12" s="8"/>
      <c r="U12" s="7"/>
      <c r="V12" s="8"/>
      <c r="W12" s="7"/>
      <c r="X12" s="8"/>
      <c r="Y12" s="7"/>
      <c r="Z12" s="8"/>
      <c r="AA12" s="7"/>
      <c r="AB12" s="8"/>
      <c r="AC12" s="7"/>
      <c r="AD12" s="8"/>
      <c r="AF12" s="95"/>
      <c r="AH12" s="95"/>
      <c r="AJ12" s="95"/>
      <c r="AL12" s="95"/>
      <c r="AN12" s="95"/>
      <c r="AP12" s="95"/>
      <c r="AR12" s="95"/>
      <c r="AT12" s="95"/>
      <c r="AV12" s="95"/>
      <c r="AX12" s="95"/>
      <c r="AZ12" s="95"/>
      <c r="BB12" s="95"/>
      <c r="BD12" s="95"/>
    </row>
    <row r="13" spans="2:56" ht="25" customHeight="1" x14ac:dyDescent="0.3">
      <c r="B13" s="87" t="s">
        <v>8</v>
      </c>
      <c r="C13" s="7"/>
      <c r="D13" s="7"/>
      <c r="E13" s="7"/>
      <c r="F13" s="8"/>
      <c r="G13" s="7"/>
      <c r="H13" s="8"/>
      <c r="I13" s="7"/>
      <c r="J13" s="8"/>
      <c r="K13" s="7"/>
      <c r="L13" s="8"/>
      <c r="M13" s="8"/>
      <c r="N13" s="8"/>
      <c r="O13" s="16">
        <v>436</v>
      </c>
      <c r="P13" s="23">
        <f>O13*100/O6</f>
        <v>6.306045704367949</v>
      </c>
      <c r="Q13" s="8"/>
      <c r="R13" s="8"/>
      <c r="S13" s="25">
        <v>372</v>
      </c>
      <c r="T13" s="24">
        <f>S13*100/S6</f>
        <v>5.075726565697912</v>
      </c>
      <c r="U13" s="16">
        <v>978</v>
      </c>
      <c r="V13" s="23">
        <f>U13*100/U6</f>
        <v>13.289849164288626</v>
      </c>
      <c r="W13" s="25">
        <v>1350</v>
      </c>
      <c r="X13" s="24">
        <f>W13*100/W6</f>
        <v>19.519953730480047</v>
      </c>
      <c r="Y13" s="7"/>
      <c r="Z13" s="8"/>
      <c r="AA13" s="7"/>
      <c r="AB13" s="8"/>
      <c r="AC13" s="7"/>
      <c r="AD13" s="8"/>
      <c r="AF13" s="95"/>
      <c r="AH13" s="95"/>
      <c r="AJ13" s="95"/>
      <c r="AL13" s="95"/>
      <c r="AN13" s="95"/>
      <c r="AP13" s="95"/>
      <c r="AR13" s="95"/>
      <c r="AT13" s="95"/>
      <c r="AV13" s="95"/>
      <c r="AX13" s="95"/>
      <c r="AZ13" s="95"/>
      <c r="BB13" s="95"/>
      <c r="BD13" s="95"/>
    </row>
    <row r="14" spans="2:56" ht="25" customHeight="1" x14ac:dyDescent="0.3">
      <c r="B14" s="87" t="s">
        <v>10</v>
      </c>
      <c r="C14" s="7"/>
      <c r="D14" s="7"/>
      <c r="E14" s="7"/>
      <c r="F14" s="8"/>
      <c r="G14" s="7"/>
      <c r="H14" s="8"/>
      <c r="I14" s="7"/>
      <c r="J14" s="8"/>
      <c r="K14" s="7"/>
      <c r="L14" s="8"/>
      <c r="M14" s="8"/>
      <c r="N14" s="8"/>
      <c r="O14" s="8"/>
      <c r="P14" s="8"/>
      <c r="Q14" s="8"/>
      <c r="R14" s="8"/>
      <c r="S14" s="8"/>
      <c r="T14" s="8"/>
      <c r="U14" s="8"/>
      <c r="V14" s="8"/>
      <c r="W14" s="8"/>
      <c r="X14" s="8"/>
      <c r="Y14" s="7"/>
      <c r="Z14" s="8"/>
      <c r="AA14" s="25">
        <v>660</v>
      </c>
      <c r="AB14" s="24">
        <f>AA14*100/AA6</f>
        <v>8.8829071332436076</v>
      </c>
      <c r="AC14" s="25">
        <v>831</v>
      </c>
      <c r="AD14" s="24">
        <f>AC14*100/AC6</f>
        <v>10.529650278763304</v>
      </c>
      <c r="AF14" s="95"/>
      <c r="AH14" s="95"/>
      <c r="AJ14" s="95"/>
      <c r="AL14" s="95"/>
      <c r="AN14" s="95"/>
      <c r="AP14" s="95"/>
      <c r="AR14" s="95"/>
      <c r="AT14" s="95"/>
      <c r="AV14" s="95"/>
      <c r="AX14" s="95"/>
      <c r="AZ14" s="95"/>
      <c r="BB14" s="95"/>
      <c r="BD14" s="95"/>
    </row>
    <row r="15" spans="2:56" ht="25" customHeight="1" x14ac:dyDescent="0.3">
      <c r="B15" s="87" t="s">
        <v>31</v>
      </c>
      <c r="C15" s="16">
        <v>92</v>
      </c>
      <c r="D15" s="16">
        <f>C15*100/C6</f>
        <v>2.2041207474844273</v>
      </c>
      <c r="E15" s="7"/>
      <c r="F15" s="8"/>
      <c r="G15" s="7"/>
      <c r="H15" s="8"/>
      <c r="I15" s="7"/>
      <c r="J15" s="8"/>
      <c r="K15" s="7"/>
      <c r="L15" s="8"/>
      <c r="M15" s="8"/>
      <c r="N15" s="8"/>
      <c r="O15" s="8"/>
      <c r="P15" s="8"/>
      <c r="Q15" s="8"/>
      <c r="R15" s="8"/>
      <c r="S15" s="7"/>
      <c r="T15" s="8"/>
      <c r="U15" s="7"/>
      <c r="V15" s="8"/>
      <c r="W15" s="7"/>
      <c r="X15" s="8"/>
      <c r="Y15" s="7"/>
      <c r="Z15" s="8"/>
      <c r="AA15" s="7"/>
      <c r="AB15" s="8"/>
      <c r="AC15" s="7"/>
      <c r="AD15" s="8"/>
      <c r="AF15" s="95"/>
      <c r="AH15" s="95"/>
      <c r="AJ15" s="95"/>
      <c r="AL15" s="95"/>
      <c r="AN15" s="95"/>
      <c r="AP15" s="95"/>
      <c r="AR15" s="95"/>
      <c r="AT15" s="95"/>
      <c r="AV15" s="95"/>
      <c r="AX15" s="95"/>
      <c r="AZ15" s="95"/>
      <c r="BB15" s="95"/>
      <c r="BD15" s="95"/>
    </row>
    <row r="16" spans="2:56" ht="25" customHeight="1" x14ac:dyDescent="0.3">
      <c r="B16" s="87" t="s">
        <v>12</v>
      </c>
      <c r="C16" s="7"/>
      <c r="D16" s="7"/>
      <c r="E16" s="7"/>
      <c r="F16" s="8"/>
      <c r="G16" s="7"/>
      <c r="H16" s="8"/>
      <c r="I16" s="7"/>
      <c r="J16" s="8"/>
      <c r="K16" s="7"/>
      <c r="L16" s="8"/>
      <c r="M16" s="8"/>
      <c r="N16" s="8"/>
      <c r="O16" s="8"/>
      <c r="P16" s="8"/>
      <c r="Q16" s="8"/>
      <c r="R16" s="8"/>
      <c r="S16" s="7"/>
      <c r="T16" s="8"/>
      <c r="U16" s="7"/>
      <c r="V16" s="8"/>
      <c r="W16" s="7"/>
      <c r="X16" s="8"/>
      <c r="Y16" s="25">
        <v>565</v>
      </c>
      <c r="Z16" s="24">
        <f>Y16*100/Y6</f>
        <v>7.2622107969151672</v>
      </c>
      <c r="AA16" s="7"/>
      <c r="AB16" s="8"/>
      <c r="AC16" s="25">
        <v>539</v>
      </c>
      <c r="AD16" s="24">
        <f>AC16*100/AC6</f>
        <v>6.8297009630005068</v>
      </c>
      <c r="AF16" s="95"/>
      <c r="AH16" s="95"/>
      <c r="AJ16" s="95"/>
      <c r="AL16" s="95"/>
      <c r="AN16" s="95"/>
      <c r="AP16" s="95"/>
      <c r="AR16" s="95"/>
      <c r="AT16" s="95"/>
      <c r="AV16" s="95"/>
      <c r="AX16" s="95"/>
      <c r="AZ16" s="95"/>
      <c r="BB16" s="95"/>
      <c r="BD16" s="95"/>
    </row>
    <row r="17" spans="2:56" ht="25" customHeight="1" x14ac:dyDescent="0.3">
      <c r="B17" s="87" t="s">
        <v>13</v>
      </c>
      <c r="C17" s="7"/>
      <c r="D17" s="9"/>
      <c r="E17" s="7"/>
      <c r="F17" s="8"/>
      <c r="G17" s="7"/>
      <c r="H17" s="8"/>
      <c r="I17" s="7"/>
      <c r="J17" s="8"/>
      <c r="K17" s="7"/>
      <c r="L17" s="8"/>
      <c r="M17" s="7"/>
      <c r="N17" s="8"/>
      <c r="O17" s="7"/>
      <c r="P17" s="8"/>
      <c r="Q17" s="7"/>
      <c r="R17" s="8"/>
      <c r="S17" s="7"/>
      <c r="T17" s="8"/>
      <c r="U17" s="25">
        <v>221</v>
      </c>
      <c r="V17" s="24">
        <f>U17*100/U6</f>
        <v>3.0031254246500882</v>
      </c>
      <c r="W17" s="7"/>
      <c r="X17" s="8"/>
      <c r="Y17" s="7"/>
      <c r="Z17" s="8"/>
      <c r="AA17" s="7"/>
      <c r="AB17" s="8"/>
      <c r="AC17" s="7"/>
      <c r="AD17" s="8"/>
      <c r="AF17" s="95"/>
      <c r="AH17" s="95"/>
      <c r="AJ17" s="95"/>
      <c r="AL17" s="95"/>
      <c r="AN17" s="95"/>
      <c r="AP17" s="95"/>
      <c r="AR17" s="95"/>
      <c r="AT17" s="95"/>
      <c r="AV17" s="95"/>
      <c r="AX17" s="95"/>
      <c r="AZ17" s="95"/>
      <c r="BB17" s="95"/>
      <c r="BD17" s="95"/>
    </row>
    <row r="18" spans="2:56" ht="25" customHeight="1" x14ac:dyDescent="0.3">
      <c r="B18" s="87" t="s">
        <v>15</v>
      </c>
      <c r="C18" s="7"/>
      <c r="D18" s="9"/>
      <c r="E18" s="7"/>
      <c r="F18" s="8"/>
      <c r="G18" s="7"/>
      <c r="H18" s="8"/>
      <c r="I18" s="7"/>
      <c r="J18" s="8"/>
      <c r="K18" s="16">
        <v>21</v>
      </c>
      <c r="L18" s="23">
        <f>K18*100/K6</f>
        <v>0.33460803059273425</v>
      </c>
      <c r="M18" s="25">
        <v>103</v>
      </c>
      <c r="N18" s="24">
        <f>M18*100/M6</f>
        <v>1.4254082479933574</v>
      </c>
      <c r="O18" s="16">
        <v>106</v>
      </c>
      <c r="P18" s="23">
        <f>O18*100/O6</f>
        <v>1.5331212033555106</v>
      </c>
      <c r="Q18" s="16">
        <v>94</v>
      </c>
      <c r="R18" s="23">
        <f>Q18*100/Q6</f>
        <v>1.4508411791943201</v>
      </c>
      <c r="S18" s="25">
        <v>192</v>
      </c>
      <c r="T18" s="24">
        <f>S18*100/S6</f>
        <v>2.6197298403602129</v>
      </c>
      <c r="U18" s="16">
        <v>196</v>
      </c>
      <c r="V18" s="23">
        <f>U18*100/U6</f>
        <v>2.6634053539883138</v>
      </c>
      <c r="W18" s="25">
        <v>236</v>
      </c>
      <c r="X18" s="24">
        <f>W18*100/W6</f>
        <v>3.412377096587623</v>
      </c>
      <c r="Y18" s="25">
        <v>76</v>
      </c>
      <c r="Z18" s="24">
        <f>Y18*100/Y6</f>
        <v>0.9768637532133676</v>
      </c>
      <c r="AA18" s="25">
        <v>161</v>
      </c>
      <c r="AB18" s="24">
        <f>AA18*100/AA6</f>
        <v>2.1668909825033649</v>
      </c>
      <c r="AC18" s="25">
        <v>59</v>
      </c>
      <c r="AD18" s="24">
        <f>AC18*100/AC6</f>
        <v>0.74759249873289402</v>
      </c>
      <c r="AF18" s="95"/>
      <c r="AH18" s="95"/>
      <c r="AJ18" s="95"/>
      <c r="AL18" s="95"/>
      <c r="AN18" s="95"/>
      <c r="AP18" s="95"/>
      <c r="AR18" s="95"/>
      <c r="AT18" s="95"/>
      <c r="AV18" s="95"/>
      <c r="AX18" s="95"/>
      <c r="AZ18" s="95"/>
      <c r="BB18" s="95"/>
      <c r="BD18" s="95"/>
    </row>
    <row r="19" spans="2:56" ht="25" customHeight="1" x14ac:dyDescent="0.3">
      <c r="B19" s="87" t="s">
        <v>19</v>
      </c>
      <c r="C19" s="16">
        <v>3229</v>
      </c>
      <c r="D19" s="23">
        <f>C19*100/C6</f>
        <v>77.359846669861042</v>
      </c>
      <c r="E19" s="16">
        <v>5035</v>
      </c>
      <c r="F19" s="23">
        <f>E19*100/E6</f>
        <v>80.883534136546189</v>
      </c>
      <c r="G19" s="16">
        <v>4243</v>
      </c>
      <c r="H19" s="23">
        <f>G19*100/G6</f>
        <v>76.053056103244316</v>
      </c>
      <c r="I19" s="16">
        <v>381</v>
      </c>
      <c r="J19" s="23">
        <f>I19*100/I6</f>
        <v>6.4994882292732852</v>
      </c>
      <c r="K19" s="16">
        <v>3300</v>
      </c>
      <c r="L19" s="23">
        <f>K19*100/K6</f>
        <v>52.581261950286809</v>
      </c>
      <c r="M19" s="16">
        <v>4597</v>
      </c>
      <c r="N19" s="23">
        <f>M19*100/M6</f>
        <v>63.617492388596737</v>
      </c>
      <c r="O19" s="16">
        <v>4852</v>
      </c>
      <c r="P19" s="23">
        <f>O19*100/O6</f>
        <v>70.176453572461668</v>
      </c>
      <c r="Q19" s="16">
        <v>4804</v>
      </c>
      <c r="R19" s="23">
        <f>Q19*100/Q6</f>
        <v>74.147244945207589</v>
      </c>
      <c r="S19" s="25">
        <v>5037</v>
      </c>
      <c r="T19" s="24">
        <f>S19*100/S6</f>
        <v>68.726975030699961</v>
      </c>
      <c r="U19" s="16">
        <v>4176</v>
      </c>
      <c r="V19" s="23">
        <f>U19*100/U6</f>
        <v>56.746840603342847</v>
      </c>
      <c r="W19" s="25">
        <v>2886</v>
      </c>
      <c r="X19" s="24">
        <f>W19*100/W6</f>
        <v>41.729323308270679</v>
      </c>
      <c r="Y19" s="25">
        <v>2594</v>
      </c>
      <c r="Z19" s="24">
        <f>Y19*100/Y6</f>
        <v>33.341902313624679</v>
      </c>
      <c r="AA19" s="7"/>
      <c r="AB19" s="8"/>
      <c r="AC19" s="7"/>
      <c r="AD19" s="8"/>
      <c r="AF19" s="95"/>
      <c r="AH19" s="95"/>
      <c r="AJ19" s="95"/>
      <c r="AL19" s="95"/>
      <c r="AN19" s="95"/>
      <c r="AP19" s="95"/>
      <c r="AR19" s="95"/>
      <c r="AT19" s="95"/>
      <c r="AV19" s="95"/>
      <c r="AX19" s="95"/>
      <c r="AZ19" s="95"/>
      <c r="BB19" s="95"/>
      <c r="BD19" s="95"/>
    </row>
    <row r="20" spans="2:56" ht="25" customHeight="1" x14ac:dyDescent="0.3">
      <c r="B20" s="87" t="s">
        <v>55</v>
      </c>
      <c r="C20" s="7"/>
      <c r="D20" s="7"/>
      <c r="E20" s="7"/>
      <c r="F20" s="7"/>
      <c r="G20" s="7"/>
      <c r="H20" s="7"/>
      <c r="I20" s="7"/>
      <c r="J20" s="7"/>
      <c r="K20" s="7"/>
      <c r="L20" s="7"/>
      <c r="M20" s="7"/>
      <c r="N20" s="7"/>
      <c r="O20" s="7"/>
      <c r="P20" s="7"/>
      <c r="Q20" s="7"/>
      <c r="R20" s="7"/>
      <c r="S20" s="7"/>
      <c r="T20" s="7"/>
      <c r="U20" s="7"/>
      <c r="V20" s="7"/>
      <c r="W20" s="7"/>
      <c r="X20" s="7"/>
      <c r="Y20" s="7"/>
      <c r="Z20" s="7"/>
      <c r="AA20" s="7"/>
      <c r="AB20" s="8"/>
      <c r="AC20" s="25">
        <v>3702</v>
      </c>
      <c r="AD20" s="24">
        <f>AC20*100/AC6</f>
        <v>46.908261530663964</v>
      </c>
      <c r="AF20" s="95"/>
      <c r="AH20" s="95"/>
      <c r="AJ20" s="95"/>
      <c r="AL20" s="95"/>
      <c r="AN20" s="95"/>
      <c r="AP20" s="95"/>
      <c r="AR20" s="95"/>
      <c r="AT20" s="95"/>
      <c r="AV20" s="95"/>
      <c r="AX20" s="95"/>
      <c r="AZ20" s="95"/>
      <c r="BB20" s="95"/>
      <c r="BD20" s="95"/>
    </row>
    <row r="21" spans="2:56" ht="25" customHeight="1" x14ac:dyDescent="0.3">
      <c r="B21" s="87" t="s">
        <v>20</v>
      </c>
      <c r="C21" s="25">
        <v>414</v>
      </c>
      <c r="D21" s="24">
        <f>C21*100/C6</f>
        <v>9.9185433636799232</v>
      </c>
      <c r="E21" s="16">
        <v>436</v>
      </c>
      <c r="F21" s="23">
        <f>E21*100/E6</f>
        <v>7.0040160642570282</v>
      </c>
      <c r="G21" s="16">
        <v>567</v>
      </c>
      <c r="H21" s="23">
        <f>G21*100/G6</f>
        <v>10.163111668757843</v>
      </c>
      <c r="I21" s="16">
        <v>460</v>
      </c>
      <c r="J21" s="23">
        <f>I21*100/I6</f>
        <v>7.8471511429546226</v>
      </c>
      <c r="K21" s="16">
        <v>2176</v>
      </c>
      <c r="L21" s="23">
        <f>K21*100/K6</f>
        <v>34.671765455704268</v>
      </c>
      <c r="M21" s="16">
        <v>2148</v>
      </c>
      <c r="N21" s="23">
        <f>M21*100/M6</f>
        <v>29.725989482424577</v>
      </c>
      <c r="O21" s="16">
        <v>1073</v>
      </c>
      <c r="P21" s="23">
        <f>O21*100/O6</f>
        <v>15.519236332079839</v>
      </c>
      <c r="Q21" s="7"/>
      <c r="R21" s="7"/>
      <c r="S21" s="25">
        <v>1298</v>
      </c>
      <c r="T21" s="24">
        <f>S21*100/S6</f>
        <v>17.710465274935189</v>
      </c>
      <c r="U21" s="16">
        <v>1365</v>
      </c>
      <c r="V21" s="23">
        <f>U21*100/U6</f>
        <v>18.548715858132898</v>
      </c>
      <c r="W21" s="25">
        <v>1449</v>
      </c>
      <c r="X21" s="24">
        <f>W21*100/W6</f>
        <v>20.951417004048583</v>
      </c>
      <c r="Y21" s="25">
        <v>423</v>
      </c>
      <c r="Z21" s="24">
        <f>Y21*100/Y6</f>
        <v>5.4370179948586115</v>
      </c>
      <c r="AA21" s="25">
        <v>1607</v>
      </c>
      <c r="AB21" s="24">
        <f>AA21*100/AA6</f>
        <v>21.628532974427994</v>
      </c>
      <c r="AC21" s="8"/>
      <c r="AD21" s="8"/>
      <c r="AF21" s="95"/>
      <c r="AH21" s="95"/>
      <c r="AJ21" s="95"/>
      <c r="AL21" s="95"/>
      <c r="AN21" s="95"/>
      <c r="AP21" s="95"/>
      <c r="AR21" s="95"/>
      <c r="AT21" s="95"/>
      <c r="AV21" s="95"/>
      <c r="AX21" s="95"/>
      <c r="AZ21" s="95"/>
      <c r="BB21" s="95"/>
      <c r="BD21" s="95"/>
    </row>
    <row r="22" spans="2:56" ht="25" customHeight="1" x14ac:dyDescent="0.3">
      <c r="B22" s="87" t="s">
        <v>52</v>
      </c>
      <c r="C22" s="7"/>
      <c r="D22" s="8"/>
      <c r="E22" s="7"/>
      <c r="F22" s="8"/>
      <c r="G22" s="7"/>
      <c r="H22" s="8"/>
      <c r="I22" s="7"/>
      <c r="J22" s="8"/>
      <c r="K22" s="8"/>
      <c r="L22" s="8"/>
      <c r="M22" s="7"/>
      <c r="N22" s="8"/>
      <c r="O22" s="7"/>
      <c r="P22" s="7"/>
      <c r="Q22" s="16">
        <v>1138</v>
      </c>
      <c r="R22" s="23">
        <f>Q22*100/Q6</f>
        <v>17.564438956629111</v>
      </c>
      <c r="S22" s="7"/>
      <c r="T22" s="8"/>
      <c r="U22" s="7"/>
      <c r="V22" s="8"/>
      <c r="W22" s="7"/>
      <c r="X22" s="8"/>
      <c r="Y22" s="7"/>
      <c r="Z22" s="8"/>
      <c r="AA22" s="8"/>
      <c r="AB22" s="8"/>
      <c r="AC22" s="8"/>
      <c r="AD22" s="8"/>
      <c r="AF22" s="95"/>
      <c r="AH22" s="95"/>
      <c r="AJ22" s="95"/>
      <c r="AL22" s="95"/>
      <c r="AN22" s="95"/>
      <c r="AP22" s="95"/>
      <c r="AR22" s="95"/>
      <c r="AT22" s="95"/>
      <c r="AV22" s="95"/>
      <c r="AX22" s="95"/>
      <c r="AZ22" s="95"/>
      <c r="BB22" s="95"/>
      <c r="BD22" s="95"/>
    </row>
    <row r="23" spans="2:56" ht="25" customHeight="1" x14ac:dyDescent="0.3">
      <c r="B23" s="87" t="s">
        <v>22</v>
      </c>
      <c r="C23" s="7"/>
      <c r="D23" s="8"/>
      <c r="E23" s="7"/>
      <c r="F23" s="8"/>
      <c r="G23" s="7"/>
      <c r="H23" s="8"/>
      <c r="I23" s="7"/>
      <c r="J23" s="8"/>
      <c r="K23" s="8"/>
      <c r="L23" s="8"/>
      <c r="M23" s="7"/>
      <c r="N23" s="8"/>
      <c r="O23" s="7"/>
      <c r="P23" s="8"/>
      <c r="Q23" s="7"/>
      <c r="R23" s="7"/>
      <c r="S23" s="7"/>
      <c r="T23" s="8"/>
      <c r="U23" s="7"/>
      <c r="V23" s="8"/>
      <c r="W23" s="25">
        <v>355</v>
      </c>
      <c r="X23" s="24">
        <f>W23*100/W6</f>
        <v>5.1330248698669747</v>
      </c>
      <c r="Y23" s="25">
        <v>72</v>
      </c>
      <c r="Z23" s="24">
        <f>Y23*100/Y6</f>
        <v>0.92544987146529567</v>
      </c>
      <c r="AA23" s="25">
        <v>172</v>
      </c>
      <c r="AB23" s="24">
        <f>AA23*100/AA6</f>
        <v>2.3149394347240917</v>
      </c>
      <c r="AC23" s="25">
        <v>69</v>
      </c>
      <c r="AD23" s="24">
        <f>AC23*100/AC6</f>
        <v>0.87430309173846932</v>
      </c>
      <c r="AF23" s="95"/>
      <c r="AH23" s="95"/>
      <c r="AJ23" s="95"/>
      <c r="AL23" s="95"/>
      <c r="AN23" s="95"/>
      <c r="AP23" s="95"/>
      <c r="AR23" s="95"/>
      <c r="AT23" s="95"/>
      <c r="AV23" s="95"/>
      <c r="AX23" s="95"/>
      <c r="AZ23" s="95"/>
      <c r="BB23" s="95"/>
      <c r="BD23" s="95"/>
    </row>
    <row r="24" spans="2:56" ht="25" customHeight="1" x14ac:dyDescent="0.3">
      <c r="B24" s="87" t="s">
        <v>60</v>
      </c>
      <c r="C24" s="7"/>
      <c r="D24" s="8"/>
      <c r="E24" s="7"/>
      <c r="F24" s="8"/>
      <c r="G24" s="7"/>
      <c r="H24" s="8"/>
      <c r="I24" s="7"/>
      <c r="J24" s="8"/>
      <c r="K24" s="8"/>
      <c r="L24" s="8"/>
      <c r="M24" s="7"/>
      <c r="N24" s="8"/>
      <c r="O24" s="7"/>
      <c r="P24" s="8"/>
      <c r="Q24" s="7"/>
      <c r="R24" s="7"/>
      <c r="S24" s="7"/>
      <c r="T24" s="8"/>
      <c r="U24" s="7"/>
      <c r="V24" s="8"/>
      <c r="W24" s="7"/>
      <c r="X24" s="8"/>
      <c r="Y24" s="25">
        <v>3751</v>
      </c>
      <c r="Z24" s="24">
        <f>Y24*100/Y6</f>
        <v>48.213367609254497</v>
      </c>
      <c r="AA24" s="25">
        <v>4501</v>
      </c>
      <c r="AB24" s="24">
        <f>AA24*100/AA6</f>
        <v>60.578734858681024</v>
      </c>
      <c r="AC24" s="25">
        <v>2468</v>
      </c>
      <c r="AD24" s="24">
        <f>AC24*100/AC6</f>
        <v>31.272174353775977</v>
      </c>
      <c r="AF24" s="95"/>
      <c r="AH24" s="95"/>
      <c r="AJ24" s="95"/>
      <c r="AL24" s="95"/>
      <c r="AN24" s="95"/>
      <c r="AP24" s="95"/>
      <c r="AR24" s="95"/>
      <c r="AT24" s="95"/>
      <c r="AV24" s="95"/>
      <c r="AX24" s="95"/>
      <c r="AZ24" s="95"/>
      <c r="BB24" s="95"/>
      <c r="BD24" s="95"/>
    </row>
    <row r="25" spans="2:56" ht="25" customHeight="1" x14ac:dyDescent="0.3">
      <c r="B25" s="6" t="s">
        <v>24</v>
      </c>
      <c r="C25" s="7"/>
      <c r="D25" s="8"/>
      <c r="E25" s="7"/>
      <c r="F25" s="8"/>
      <c r="G25" s="7"/>
      <c r="H25" s="8"/>
      <c r="I25" s="25">
        <v>108</v>
      </c>
      <c r="J25" s="24">
        <f>I25*100/I6</f>
        <v>1.842374616171955</v>
      </c>
      <c r="K25" s="63">
        <v>95</v>
      </c>
      <c r="L25" s="24">
        <f>K25*100/K6</f>
        <v>1.5137029955385597</v>
      </c>
      <c r="M25" s="16">
        <v>99</v>
      </c>
      <c r="N25" s="23">
        <f>M25*100/M6</f>
        <v>1.3700525878771104</v>
      </c>
      <c r="O25" s="16">
        <v>123</v>
      </c>
      <c r="P25" s="23">
        <f>O25*100/O6</f>
        <v>1.7789991321955452</v>
      </c>
      <c r="Q25" s="25">
        <v>170</v>
      </c>
      <c r="R25" s="24">
        <f>Q25*100/Q6</f>
        <v>2.6238617070535577</v>
      </c>
      <c r="S25" s="7"/>
      <c r="T25" s="8"/>
      <c r="U25" s="7"/>
      <c r="V25" s="8"/>
      <c r="W25" s="8"/>
      <c r="X25" s="8"/>
      <c r="Y25" s="8"/>
      <c r="Z25" s="8"/>
      <c r="AA25" s="8"/>
      <c r="AB25" s="8"/>
      <c r="AC25" s="8"/>
      <c r="AD25" s="8"/>
      <c r="AF25" s="95"/>
      <c r="AH25" s="95"/>
      <c r="AJ25" s="95"/>
      <c r="AL25" s="95"/>
      <c r="AN25" s="95"/>
      <c r="AP25" s="95"/>
      <c r="AR25" s="95"/>
      <c r="AT25" s="95"/>
      <c r="AV25" s="95"/>
      <c r="AX25" s="95"/>
      <c r="AZ25" s="95"/>
      <c r="BB25" s="95"/>
      <c r="BD25" s="95"/>
    </row>
    <row r="26" spans="2:56" ht="3.75" customHeight="1" x14ac:dyDescent="0.3">
      <c r="B26" s="13"/>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row r="27" spans="2:56" ht="14.25" customHeight="1" x14ac:dyDescent="0.3">
      <c r="B27" s="6" t="s">
        <v>439</v>
      </c>
      <c r="C27" s="19"/>
      <c r="D27" s="5"/>
      <c r="E27" s="19"/>
      <c r="F27" s="5"/>
      <c r="G27" s="19"/>
      <c r="H27" s="19"/>
      <c r="I27" s="19"/>
      <c r="J27" s="5"/>
      <c r="K27" s="19"/>
      <c r="L27" s="5"/>
      <c r="M27" s="19"/>
      <c r="N27" s="5"/>
      <c r="O27" s="19"/>
      <c r="P27" s="5"/>
      <c r="Q27" s="19"/>
      <c r="R27" s="5"/>
      <c r="S27" s="19"/>
      <c r="T27" s="5"/>
      <c r="U27" s="19"/>
      <c r="V27" s="5"/>
      <c r="W27" s="19"/>
      <c r="X27" s="5"/>
      <c r="Y27" s="19"/>
      <c r="Z27" s="5"/>
      <c r="AA27" s="19"/>
      <c r="AC27" s="19"/>
    </row>
    <row r="28" spans="2:56" ht="14.25" customHeight="1" x14ac:dyDescent="0.3">
      <c r="B28" s="69" t="s">
        <v>176</v>
      </c>
      <c r="F28" s="5"/>
      <c r="G28" s="4"/>
      <c r="H28" s="5"/>
      <c r="I28" s="18"/>
      <c r="J28" s="5"/>
      <c r="K28" s="4"/>
      <c r="L28" s="5"/>
      <c r="M28" s="4"/>
      <c r="N28" s="5"/>
      <c r="O28" s="4"/>
      <c r="P28" s="5"/>
      <c r="Q28" s="4"/>
      <c r="R28" s="5"/>
      <c r="S28" s="4"/>
      <c r="T28" s="5"/>
      <c r="U28" s="4"/>
      <c r="V28" s="5"/>
      <c r="W28" s="4"/>
      <c r="X28" s="5"/>
      <c r="Y28" s="4"/>
      <c r="Z28" s="5"/>
      <c r="AA28" s="4"/>
      <c r="AB28" s="5"/>
      <c r="AC28" s="4"/>
      <c r="AD28" s="5"/>
    </row>
    <row r="29" spans="2:56" ht="14.25" customHeight="1" x14ac:dyDescent="0.3">
      <c r="B29" s="4" t="s">
        <v>177</v>
      </c>
      <c r="C29" s="5"/>
      <c r="D29" s="4"/>
      <c r="E29" s="5"/>
      <c r="F29" s="5"/>
      <c r="G29" s="4"/>
      <c r="H29" s="5"/>
      <c r="I29" s="18"/>
      <c r="J29" s="5"/>
      <c r="K29" s="4"/>
      <c r="L29" s="5"/>
      <c r="M29" s="4"/>
      <c r="N29" s="5"/>
      <c r="O29" s="4"/>
      <c r="P29" s="5"/>
      <c r="Q29" s="4"/>
      <c r="R29" s="5"/>
      <c r="S29" s="4"/>
      <c r="T29" s="5"/>
      <c r="U29" s="4"/>
      <c r="V29" s="5"/>
      <c r="W29" s="4"/>
      <c r="X29" s="5"/>
      <c r="Y29" s="4"/>
      <c r="Z29" s="5"/>
      <c r="AA29" s="4"/>
      <c r="AB29" s="5"/>
      <c r="AC29" s="4"/>
      <c r="AD29" s="5"/>
    </row>
    <row r="30" spans="2:56" ht="25" customHeight="1" x14ac:dyDescent="0.3">
      <c r="B30" s="18"/>
      <c r="C30" s="5"/>
      <c r="D30" s="4"/>
      <c r="E30" s="5"/>
    </row>
    <row r="31" spans="2:56" ht="25" customHeight="1" x14ac:dyDescent="0.3">
      <c r="B31" s="18"/>
      <c r="C31" s="5"/>
      <c r="D31" s="4"/>
      <c r="E31" s="5"/>
    </row>
    <row r="32" spans="2:56" ht="25" customHeight="1" x14ac:dyDescent="0.3">
      <c r="B32" s="18"/>
      <c r="C32" s="5"/>
      <c r="D32" s="4"/>
      <c r="E32" s="5"/>
      <c r="F32" s="4"/>
      <c r="G32" s="5"/>
      <c r="H32" s="18"/>
      <c r="I32" s="5"/>
      <c r="J32" s="4"/>
      <c r="K32" s="5"/>
      <c r="L32" s="4"/>
      <c r="M32" s="5"/>
      <c r="N32" s="4"/>
      <c r="O32" s="5"/>
      <c r="P32" s="4"/>
      <c r="Q32" s="5"/>
      <c r="R32" s="4"/>
      <c r="S32" s="5"/>
      <c r="T32" s="4"/>
      <c r="U32" s="5"/>
      <c r="V32" s="4"/>
      <c r="W32" s="5"/>
      <c r="X32" s="4"/>
      <c r="Y32" s="5"/>
      <c r="Z32" s="4"/>
      <c r="AA32" s="5"/>
      <c r="AC32" s="5"/>
    </row>
    <row r="33" spans="2:30" ht="25" customHeight="1" x14ac:dyDescent="0.3">
      <c r="B33" s="5"/>
      <c r="C33" s="18"/>
      <c r="D33" s="5"/>
      <c r="E33" s="4"/>
      <c r="F33" s="4"/>
      <c r="G33" s="5"/>
      <c r="H33" s="18"/>
      <c r="I33" s="5"/>
      <c r="J33" s="4"/>
      <c r="K33" s="5"/>
      <c r="L33" s="4"/>
      <c r="M33" s="5"/>
      <c r="N33" s="4"/>
      <c r="O33" s="5"/>
      <c r="P33" s="4"/>
      <c r="Q33" s="5"/>
      <c r="R33" s="4"/>
      <c r="S33" s="5"/>
      <c r="T33" s="4"/>
      <c r="U33" s="5"/>
      <c r="V33" s="4"/>
      <c r="W33" s="5"/>
      <c r="X33" s="4"/>
      <c r="Y33" s="5"/>
      <c r="Z33" s="4"/>
      <c r="AA33" s="5"/>
      <c r="AC33" s="5"/>
    </row>
    <row r="34" spans="2:30" ht="25" customHeight="1" x14ac:dyDescent="0.3">
      <c r="B34" s="5"/>
      <c r="C34" s="18"/>
      <c r="D34" s="5"/>
      <c r="E34" s="4"/>
      <c r="F34" s="4"/>
      <c r="G34" s="5"/>
      <c r="H34" s="18"/>
      <c r="I34" s="5"/>
      <c r="J34" s="4"/>
      <c r="K34" s="5"/>
      <c r="L34" s="4"/>
      <c r="M34" s="5"/>
      <c r="N34" s="4"/>
      <c r="O34" s="5"/>
      <c r="P34" s="4"/>
      <c r="Q34" s="5"/>
      <c r="R34" s="4"/>
      <c r="S34" s="5"/>
      <c r="T34" s="4"/>
      <c r="U34" s="5"/>
      <c r="V34" s="4"/>
      <c r="W34" s="5"/>
      <c r="X34" s="4"/>
      <c r="Y34" s="5"/>
      <c r="Z34" s="4"/>
      <c r="AA34" s="5"/>
      <c r="AC34" s="5"/>
    </row>
    <row r="35" spans="2:30" ht="25" customHeight="1" x14ac:dyDescent="0.3">
      <c r="B35" s="5"/>
      <c r="C35" s="18"/>
      <c r="D35" s="5"/>
      <c r="E35" s="4"/>
      <c r="F35" s="4"/>
      <c r="G35" s="5"/>
      <c r="H35" s="18"/>
      <c r="I35" s="5"/>
      <c r="J35" s="4"/>
      <c r="K35" s="5"/>
      <c r="L35" s="4"/>
      <c r="M35" s="5"/>
      <c r="N35" s="4"/>
      <c r="O35" s="5"/>
      <c r="P35" s="4"/>
      <c r="Q35" s="5"/>
      <c r="R35" s="4"/>
      <c r="S35" s="5"/>
      <c r="T35" s="4"/>
      <c r="U35" s="5"/>
      <c r="V35" s="4"/>
      <c r="W35" s="5"/>
      <c r="X35" s="4"/>
      <c r="Y35" s="5"/>
      <c r="Z35" s="4"/>
      <c r="AA35" s="5"/>
      <c r="AC35" s="5"/>
    </row>
    <row r="36" spans="2:30" ht="25" customHeight="1" x14ac:dyDescent="0.3">
      <c r="B36" s="1"/>
      <c r="F36" s="5"/>
      <c r="G36" s="4"/>
      <c r="H36" s="5"/>
      <c r="I36" s="18"/>
      <c r="J36" s="5"/>
      <c r="K36" s="4"/>
      <c r="L36" s="5"/>
      <c r="M36" s="4"/>
      <c r="N36" s="5"/>
      <c r="O36" s="4"/>
      <c r="P36" s="5"/>
      <c r="Q36" s="4"/>
      <c r="R36" s="5"/>
      <c r="S36" s="4"/>
      <c r="T36" s="5"/>
      <c r="U36" s="4"/>
      <c r="V36" s="5"/>
      <c r="W36" s="4"/>
      <c r="X36" s="5"/>
      <c r="Y36" s="4"/>
      <c r="Z36" s="5"/>
      <c r="AA36" s="4"/>
      <c r="AB36" s="5"/>
      <c r="AC36" s="4"/>
      <c r="AD36" s="5"/>
    </row>
    <row r="37" spans="2:30" ht="25" customHeight="1" x14ac:dyDescent="0.3">
      <c r="B37" s="18"/>
      <c r="C37" s="5"/>
      <c r="D37" s="4"/>
      <c r="E37" s="5"/>
      <c r="F37" s="5"/>
      <c r="G37" s="4"/>
      <c r="H37" s="5"/>
      <c r="I37" s="18"/>
      <c r="J37" s="5"/>
      <c r="K37" s="4"/>
      <c r="L37" s="5"/>
      <c r="M37" s="4"/>
      <c r="N37" s="5"/>
      <c r="O37" s="4"/>
      <c r="P37" s="5"/>
      <c r="Q37" s="4"/>
      <c r="R37" s="5"/>
      <c r="S37" s="4"/>
      <c r="T37" s="5"/>
      <c r="U37" s="4"/>
      <c r="V37" s="5"/>
      <c r="W37" s="4"/>
      <c r="X37" s="5"/>
      <c r="Y37" s="4"/>
      <c r="Z37" s="5"/>
      <c r="AA37" s="4"/>
      <c r="AB37" s="5"/>
      <c r="AC37" s="4"/>
      <c r="AD37" s="5"/>
    </row>
    <row r="38" spans="2:30" ht="25" customHeight="1" x14ac:dyDescent="0.3">
      <c r="B38" s="18"/>
      <c r="C38" s="5"/>
      <c r="D38" s="4"/>
      <c r="E38" s="5"/>
      <c r="F38" s="5"/>
      <c r="G38" s="4"/>
      <c r="H38" s="5"/>
      <c r="I38" s="18"/>
      <c r="J38" s="5"/>
      <c r="K38" s="4"/>
      <c r="L38" s="5"/>
      <c r="M38" s="4"/>
      <c r="N38" s="5"/>
      <c r="O38" s="4"/>
      <c r="P38" s="5"/>
      <c r="Q38" s="4"/>
      <c r="R38" s="5"/>
      <c r="S38" s="4"/>
      <c r="T38" s="5"/>
      <c r="U38" s="4"/>
      <c r="V38" s="5"/>
      <c r="W38" s="4"/>
      <c r="X38" s="5"/>
      <c r="Y38" s="4"/>
      <c r="Z38" s="5"/>
      <c r="AA38" s="4"/>
      <c r="AB38" s="5"/>
      <c r="AC38" s="4"/>
      <c r="AD38" s="5"/>
    </row>
    <row r="39" spans="2:30" ht="3.75" customHeight="1" x14ac:dyDescent="0.3">
      <c r="B39" s="6"/>
      <c r="C39" s="4"/>
      <c r="D39" s="4"/>
      <c r="E39" s="4"/>
      <c r="F39" s="5"/>
      <c r="G39" s="4"/>
      <c r="H39" s="5"/>
      <c r="I39" s="18"/>
      <c r="J39" s="5"/>
      <c r="K39" s="4"/>
      <c r="L39" s="5"/>
      <c r="M39" s="4"/>
      <c r="N39" s="5"/>
      <c r="O39" s="4"/>
      <c r="P39" s="5"/>
      <c r="Q39" s="4"/>
      <c r="R39" s="5"/>
      <c r="S39" s="4"/>
      <c r="T39" s="5"/>
      <c r="U39" s="4"/>
      <c r="V39" s="5"/>
      <c r="W39" s="4"/>
      <c r="X39" s="5"/>
      <c r="Y39" s="4"/>
      <c r="Z39" s="5"/>
      <c r="AA39" s="4"/>
      <c r="AB39" s="5"/>
      <c r="AC39" s="4"/>
      <c r="AD39" s="5"/>
    </row>
    <row r="40" spans="2:30" x14ac:dyDescent="0.3">
      <c r="B40" s="6"/>
      <c r="C40" s="4"/>
      <c r="D40" s="5"/>
      <c r="E40" s="4"/>
      <c r="F40" s="5"/>
      <c r="G40" s="18"/>
      <c r="H40" s="5"/>
      <c r="I40" s="4"/>
      <c r="J40" s="5"/>
      <c r="K40" s="4"/>
      <c r="L40" s="5"/>
      <c r="M40" s="4"/>
      <c r="N40" s="5"/>
      <c r="O40" s="4"/>
      <c r="P40" s="5"/>
      <c r="Q40" s="4"/>
      <c r="R40" s="5"/>
      <c r="S40" s="4"/>
      <c r="T40" s="5"/>
      <c r="U40" s="4"/>
      <c r="V40" s="5"/>
      <c r="W40" s="4"/>
      <c r="X40" s="5"/>
      <c r="Y40" s="4"/>
      <c r="Z40" s="5"/>
    </row>
    <row r="41" spans="2:30" x14ac:dyDescent="0.3">
      <c r="B41" s="6"/>
      <c r="C41" s="4"/>
      <c r="D41" s="5"/>
      <c r="E41" s="4"/>
      <c r="F41" s="5"/>
      <c r="G41" s="18"/>
      <c r="H41" s="5"/>
      <c r="I41" s="4"/>
      <c r="J41" s="5"/>
      <c r="K41" s="4"/>
      <c r="L41" s="5"/>
      <c r="M41" s="4"/>
      <c r="N41" s="5"/>
      <c r="O41" s="4"/>
      <c r="P41" s="5"/>
      <c r="Q41" s="4"/>
      <c r="R41" s="5"/>
      <c r="S41" s="4"/>
      <c r="T41" s="5"/>
      <c r="U41" s="4"/>
      <c r="V41" s="5"/>
      <c r="W41" s="4"/>
      <c r="X41" s="5"/>
      <c r="Y41" s="4"/>
      <c r="Z41" s="5"/>
    </row>
    <row r="42" spans="2:30" x14ac:dyDescent="0.3">
      <c r="B42" s="4"/>
    </row>
  </sheetData>
  <mergeCells count="30">
    <mergeCell ref="AC3:AD3"/>
    <mergeCell ref="M2:N2"/>
    <mergeCell ref="O2:P2"/>
    <mergeCell ref="Q2:R2"/>
    <mergeCell ref="S2:T2"/>
    <mergeCell ref="U3:V3"/>
    <mergeCell ref="W3:X3"/>
    <mergeCell ref="AA2:AB2"/>
    <mergeCell ref="AA3:AB3"/>
    <mergeCell ref="C2:D2"/>
    <mergeCell ref="E2:F2"/>
    <mergeCell ref="G2:H2"/>
    <mergeCell ref="I2:J2"/>
    <mergeCell ref="K2:L2"/>
    <mergeCell ref="B1:AD1"/>
    <mergeCell ref="AC2:AD2"/>
    <mergeCell ref="Y3:Z3"/>
    <mergeCell ref="U2:V2"/>
    <mergeCell ref="W2:X2"/>
    <mergeCell ref="Y2:Z2"/>
    <mergeCell ref="B3:B4"/>
    <mergeCell ref="C3:D3"/>
    <mergeCell ref="E3:F3"/>
    <mergeCell ref="G3:H3"/>
    <mergeCell ref="I3:J3"/>
    <mergeCell ref="K3:L3"/>
    <mergeCell ref="M3:N3"/>
    <mergeCell ref="O3:P3"/>
    <mergeCell ref="Q3:R3"/>
    <mergeCell ref="S3:T3"/>
  </mergeCells>
  <conditionalFormatting sqref="C27">
    <cfRule type="cellIs" dxfId="967" priority="28" operator="greaterThan">
      <formula>0</formula>
    </cfRule>
  </conditionalFormatting>
  <conditionalFormatting sqref="E27">
    <cfRule type="cellIs" dxfId="966" priority="26" operator="greaterThan">
      <formula>0</formula>
    </cfRule>
  </conditionalFormatting>
  <conditionalFormatting sqref="G27:I27">
    <cfRule type="cellIs" dxfId="965" priority="20" operator="greaterThan">
      <formula>0</formula>
    </cfRule>
  </conditionalFormatting>
  <conditionalFormatting sqref="K27">
    <cfRule type="cellIs" dxfId="964" priority="18" operator="greaterThan">
      <formula>0</formula>
    </cfRule>
  </conditionalFormatting>
  <conditionalFormatting sqref="M27">
    <cfRule type="cellIs" dxfId="963" priority="16" operator="greaterThan">
      <formula>0</formula>
    </cfRule>
  </conditionalFormatting>
  <conditionalFormatting sqref="O27">
    <cfRule type="cellIs" dxfId="962" priority="14" operator="greaterThan">
      <formula>0</formula>
    </cfRule>
  </conditionalFormatting>
  <conditionalFormatting sqref="Q27">
    <cfRule type="cellIs" dxfId="961" priority="12" operator="greaterThan">
      <formula>0</formula>
    </cfRule>
  </conditionalFormatting>
  <conditionalFormatting sqref="S27">
    <cfRule type="cellIs" dxfId="960" priority="10" operator="greaterThan">
      <formula>0</formula>
    </cfRule>
  </conditionalFormatting>
  <conditionalFormatting sqref="U27">
    <cfRule type="cellIs" dxfId="959" priority="8" operator="greaterThan">
      <formula>0</formula>
    </cfRule>
  </conditionalFormatting>
  <conditionalFormatting sqref="W27">
    <cfRule type="cellIs" dxfId="958" priority="6" operator="greaterThan">
      <formula>0</formula>
    </cfRule>
  </conditionalFormatting>
  <conditionalFormatting sqref="Y27">
    <cfRule type="cellIs" dxfId="957" priority="4" operator="greaterThan">
      <formula>0</formula>
    </cfRule>
  </conditionalFormatting>
  <conditionalFormatting sqref="AA27">
    <cfRule type="cellIs" dxfId="956" priority="1" operator="greaterThan">
      <formula>0</formula>
    </cfRule>
  </conditionalFormatting>
  <conditionalFormatting sqref="AC27">
    <cfRule type="cellIs" dxfId="955" priority="2" operator="greaterThan">
      <formula>0</formula>
    </cfRule>
  </conditionalFormatting>
  <hyperlinks>
    <hyperlink ref="AF3" location="ÍNDICE!A1" display="(Voltar ao Índice)" xr:uid="{9955AF81-E899-47DB-A50F-57887BB7A5B9}"/>
  </hyperlinks>
  <printOptions horizontalCentered="1"/>
  <pageMargins left="0.47244094488188981" right="0.47244094488188981" top="0.6692913385826772" bottom="0.6692913385826772" header="0" footer="0"/>
  <pageSetup paperSize="9" scale="50" fitToHeight="3" orientation="landscape" verticalDpi="0" r:id="rId1"/>
  <ignoredErrors>
    <ignoredError sqref="D9:G9 L9:AA9" 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ED704-D582-4AF6-95F5-934D5232180F}">
  <sheetPr>
    <pageSetUpPr fitToPage="1"/>
  </sheetPr>
  <dimension ref="B1:AP96"/>
  <sheetViews>
    <sheetView showGridLines="0" zoomScaleNormal="100" workbookViewId="0">
      <selection activeCell="B1" sqref="B1:P1"/>
    </sheetView>
  </sheetViews>
  <sheetFormatPr defaultColWidth="9.1796875" defaultRowHeight="14" x14ac:dyDescent="0.3"/>
  <cols>
    <col min="1" max="1" width="7"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42" ht="30" customHeight="1" x14ac:dyDescent="0.3">
      <c r="B1" s="115" t="s">
        <v>346</v>
      </c>
      <c r="C1" s="115"/>
      <c r="D1" s="115"/>
      <c r="E1" s="115"/>
      <c r="F1" s="115"/>
      <c r="G1" s="115"/>
      <c r="H1" s="115"/>
      <c r="I1" s="115"/>
      <c r="J1" s="115"/>
      <c r="K1" s="115"/>
      <c r="L1" s="115"/>
      <c r="M1" s="115"/>
      <c r="N1" s="115"/>
      <c r="O1" s="115"/>
      <c r="P1" s="115"/>
    </row>
    <row r="2" spans="2:42" ht="30" customHeight="1" x14ac:dyDescent="0.3">
      <c r="B2" s="115" t="s">
        <v>248</v>
      </c>
      <c r="C2" s="115"/>
      <c r="D2" s="115"/>
      <c r="E2" s="115"/>
      <c r="F2" s="115"/>
      <c r="G2" s="115"/>
      <c r="H2" s="115"/>
      <c r="I2" s="115"/>
      <c r="J2" s="115"/>
      <c r="K2" s="115"/>
      <c r="L2" s="115"/>
      <c r="M2" s="115"/>
      <c r="N2" s="115"/>
      <c r="O2" s="115"/>
      <c r="P2" s="115"/>
    </row>
    <row r="3" spans="2:42"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42" ht="15" customHeight="1" x14ac:dyDescent="0.3">
      <c r="B4" s="134" t="s">
        <v>0</v>
      </c>
      <c r="C4" s="132">
        <v>44911</v>
      </c>
      <c r="D4" s="128"/>
      <c r="E4" s="119">
        <v>44843</v>
      </c>
      <c r="F4" s="118"/>
      <c r="G4" s="137">
        <v>44845</v>
      </c>
      <c r="H4" s="127"/>
      <c r="I4" s="135">
        <v>44833</v>
      </c>
      <c r="J4" s="128"/>
      <c r="K4" s="135">
        <v>44835</v>
      </c>
      <c r="L4" s="128"/>
      <c r="M4" s="123">
        <v>44830</v>
      </c>
      <c r="N4" s="143"/>
      <c r="O4" s="123">
        <v>45942</v>
      </c>
      <c r="P4" s="143"/>
    </row>
    <row r="5" spans="2:42" x14ac:dyDescent="0.3">
      <c r="B5" s="133"/>
      <c r="C5" s="74" t="s">
        <v>4</v>
      </c>
      <c r="D5" s="72" t="s">
        <v>5</v>
      </c>
      <c r="E5" s="72" t="s">
        <v>4</v>
      </c>
      <c r="F5" s="72" t="s">
        <v>5</v>
      </c>
      <c r="G5" s="71" t="s">
        <v>4</v>
      </c>
      <c r="H5" s="71" t="s">
        <v>5</v>
      </c>
      <c r="I5" s="72" t="s">
        <v>4</v>
      </c>
      <c r="J5" s="71" t="s">
        <v>5</v>
      </c>
      <c r="K5" s="68" t="s">
        <v>4</v>
      </c>
      <c r="L5" s="71" t="s">
        <v>5</v>
      </c>
      <c r="M5" s="75" t="s">
        <v>4</v>
      </c>
      <c r="N5" s="75" t="s">
        <v>5</v>
      </c>
      <c r="O5" s="75" t="s">
        <v>4</v>
      </c>
      <c r="P5" s="75" t="s">
        <v>5</v>
      </c>
    </row>
    <row r="6" spans="2:42" ht="25" customHeight="1" x14ac:dyDescent="0.3">
      <c r="B6" s="6" t="s">
        <v>1</v>
      </c>
      <c r="C6" s="16">
        <v>3636</v>
      </c>
      <c r="D6" s="23">
        <v>100</v>
      </c>
      <c r="E6" s="25">
        <v>3809</v>
      </c>
      <c r="F6" s="24">
        <v>100</v>
      </c>
      <c r="G6" s="16">
        <v>4435</v>
      </c>
      <c r="H6" s="23">
        <v>100</v>
      </c>
      <c r="I6" s="25">
        <v>4605</v>
      </c>
      <c r="J6" s="24">
        <v>100</v>
      </c>
      <c r="K6" s="25">
        <v>4467</v>
      </c>
      <c r="L6" s="24">
        <v>100</v>
      </c>
      <c r="M6" s="25">
        <v>4583</v>
      </c>
      <c r="N6" s="24">
        <v>100</v>
      </c>
      <c r="O6" s="25">
        <v>4687</v>
      </c>
      <c r="P6" s="24">
        <v>100</v>
      </c>
      <c r="R6" s="95"/>
      <c r="T6" s="95"/>
      <c r="V6" s="95"/>
      <c r="X6" s="95"/>
      <c r="Z6" s="95"/>
      <c r="AB6" s="95"/>
      <c r="AD6" s="95"/>
      <c r="AF6" s="95"/>
      <c r="AH6" s="95"/>
      <c r="AJ6" s="95"/>
      <c r="AL6" s="95"/>
      <c r="AN6" s="95"/>
      <c r="AP6" s="95"/>
    </row>
    <row r="7" spans="2:42" ht="25" customHeight="1" x14ac:dyDescent="0.3">
      <c r="B7" s="87" t="s">
        <v>28</v>
      </c>
      <c r="C7" s="16">
        <v>2063</v>
      </c>
      <c r="D7" s="23">
        <f>C7*100/C6</f>
        <v>56.738173817381735</v>
      </c>
      <c r="E7" s="25">
        <v>2370</v>
      </c>
      <c r="F7" s="24">
        <f>E7*100/E6</f>
        <v>62.221055395116828</v>
      </c>
      <c r="G7" s="16">
        <v>2474</v>
      </c>
      <c r="H7" s="23">
        <f>G7*100/G6</f>
        <v>55.783540022547918</v>
      </c>
      <c r="I7" s="25">
        <v>2250</v>
      </c>
      <c r="J7" s="24">
        <f>I7*100/I6</f>
        <v>48.859934853420192</v>
      </c>
      <c r="K7" s="25">
        <v>2621</v>
      </c>
      <c r="L7" s="24">
        <f>K7*100/K6</f>
        <v>58.674725766733829</v>
      </c>
      <c r="M7" s="25">
        <v>2528</v>
      </c>
      <c r="N7" s="24">
        <f>M7*100/M6</f>
        <v>55.160375300021819</v>
      </c>
      <c r="O7" s="25">
        <v>2673</v>
      </c>
      <c r="P7" s="24">
        <f>O7*100/O6</f>
        <v>57.030083208875617</v>
      </c>
      <c r="R7" s="95"/>
      <c r="T7" s="95"/>
      <c r="V7" s="95"/>
      <c r="X7" s="95"/>
      <c r="Z7" s="95"/>
      <c r="AB7" s="95"/>
      <c r="AD7" s="95"/>
      <c r="AF7" s="95"/>
      <c r="AH7" s="95"/>
      <c r="AJ7" s="95"/>
      <c r="AL7" s="95"/>
      <c r="AN7" s="95"/>
      <c r="AP7" s="95"/>
    </row>
    <row r="8" spans="2:42" ht="25" customHeight="1" x14ac:dyDescent="0.3">
      <c r="B8" s="87" t="s">
        <v>2</v>
      </c>
      <c r="C8" s="16">
        <v>39</v>
      </c>
      <c r="D8" s="23">
        <f>C8*100/C7</f>
        <v>1.8904507998061075</v>
      </c>
      <c r="E8" s="25">
        <v>34</v>
      </c>
      <c r="F8" s="24">
        <f>E8*100/E7</f>
        <v>1.4345991561181435</v>
      </c>
      <c r="G8" s="16">
        <v>22</v>
      </c>
      <c r="H8" s="23">
        <f>G8*100/G7</f>
        <v>0.88924818108326598</v>
      </c>
      <c r="I8" s="25">
        <v>45</v>
      </c>
      <c r="J8" s="24">
        <f>I8*100/I7</f>
        <v>2</v>
      </c>
      <c r="K8" s="25">
        <v>13</v>
      </c>
      <c r="L8" s="24">
        <f>K8*100/K7</f>
        <v>0.4959938954597482</v>
      </c>
      <c r="M8" s="25">
        <v>29</v>
      </c>
      <c r="N8" s="24">
        <f>M8*100/M7</f>
        <v>1.1471518987341771</v>
      </c>
      <c r="O8" s="25">
        <v>26</v>
      </c>
      <c r="P8" s="24">
        <f>O8*100/O7</f>
        <v>0.97268986157875048</v>
      </c>
      <c r="R8" s="95"/>
      <c r="T8" s="95"/>
      <c r="V8" s="95"/>
      <c r="X8" s="95"/>
      <c r="Z8" s="95"/>
      <c r="AB8" s="95"/>
      <c r="AD8" s="95"/>
      <c r="AF8" s="95"/>
      <c r="AH8" s="95"/>
      <c r="AJ8" s="95"/>
      <c r="AL8" s="95"/>
      <c r="AN8" s="95"/>
      <c r="AP8" s="95"/>
    </row>
    <row r="9" spans="2:42" ht="25" customHeight="1" x14ac:dyDescent="0.3">
      <c r="B9" s="87" t="s">
        <v>3</v>
      </c>
      <c r="C9" s="16">
        <v>49</v>
      </c>
      <c r="D9" s="23">
        <f>C9*100/C7</f>
        <v>2.375181774115366</v>
      </c>
      <c r="E9" s="25">
        <v>70</v>
      </c>
      <c r="F9" s="24">
        <f>E9*100/E7</f>
        <v>2.9535864978902953</v>
      </c>
      <c r="G9" s="16">
        <v>80</v>
      </c>
      <c r="H9" s="23">
        <f>G9*100/G7</f>
        <v>3.2336297493936943</v>
      </c>
      <c r="I9" s="25">
        <v>130</v>
      </c>
      <c r="J9" s="24">
        <f>I9*100/I7</f>
        <v>5.7777777777777777</v>
      </c>
      <c r="K9" s="25">
        <v>39</v>
      </c>
      <c r="L9" s="24">
        <f>K9*100/K7</f>
        <v>1.4879816863792446</v>
      </c>
      <c r="M9" s="25">
        <v>75</v>
      </c>
      <c r="N9" s="24">
        <f>M9*100/M7</f>
        <v>2.9667721518987342</v>
      </c>
      <c r="O9" s="25">
        <v>64</v>
      </c>
      <c r="P9" s="24">
        <f>O9*100/O7</f>
        <v>2.3943135054246167</v>
      </c>
      <c r="R9" s="95"/>
      <c r="T9" s="95"/>
      <c r="V9" s="95"/>
      <c r="X9" s="95"/>
      <c r="Z9" s="95"/>
      <c r="AB9" s="95"/>
      <c r="AD9" s="95"/>
      <c r="AF9" s="95"/>
      <c r="AH9" s="95"/>
      <c r="AJ9" s="95"/>
      <c r="AL9" s="95"/>
      <c r="AN9" s="95"/>
      <c r="AP9" s="95"/>
    </row>
    <row r="10" spans="2:42" ht="25" customHeight="1" x14ac:dyDescent="0.3">
      <c r="B10" s="87" t="s">
        <v>7</v>
      </c>
      <c r="C10" s="8"/>
      <c r="D10" s="8"/>
      <c r="E10" s="25">
        <v>36</v>
      </c>
      <c r="F10" s="24">
        <f>E10*100/E7</f>
        <v>1.518987341772152</v>
      </c>
      <c r="G10" s="16">
        <v>47</v>
      </c>
      <c r="H10" s="23">
        <f>G10*100/G7</f>
        <v>1.8997574777687956</v>
      </c>
      <c r="I10" s="25">
        <v>66</v>
      </c>
      <c r="J10" s="24">
        <f>I10*100/I7</f>
        <v>2.9333333333333331</v>
      </c>
      <c r="K10" s="25">
        <v>22</v>
      </c>
      <c r="L10" s="24">
        <f>K10*100/K7</f>
        <v>0.83937428462418928</v>
      </c>
      <c r="M10" s="7"/>
      <c r="N10" s="8"/>
      <c r="O10" s="7"/>
      <c r="P10" s="8"/>
      <c r="R10" s="95"/>
      <c r="T10" s="95"/>
      <c r="V10" s="95"/>
      <c r="X10" s="95"/>
      <c r="Z10" s="95"/>
      <c r="AB10" s="95"/>
      <c r="AD10" s="95"/>
      <c r="AF10" s="95"/>
      <c r="AH10" s="95"/>
      <c r="AJ10" s="95"/>
      <c r="AL10" s="95"/>
      <c r="AN10" s="95"/>
      <c r="AP10" s="95"/>
    </row>
    <row r="11" spans="2:42" ht="25" customHeight="1" x14ac:dyDescent="0.3">
      <c r="B11" s="87" t="s">
        <v>8</v>
      </c>
      <c r="C11" s="8"/>
      <c r="D11" s="8"/>
      <c r="E11" s="25">
        <v>118</v>
      </c>
      <c r="F11" s="24">
        <f>E11*100/E7</f>
        <v>4.9789029535864975</v>
      </c>
      <c r="G11" s="16">
        <v>250</v>
      </c>
      <c r="H11" s="23">
        <f>G11*100/G7</f>
        <v>10.105092966855295</v>
      </c>
      <c r="I11" s="25">
        <v>360</v>
      </c>
      <c r="J11" s="24">
        <f>I11*100/I7</f>
        <v>16</v>
      </c>
      <c r="K11" s="7"/>
      <c r="L11" s="8"/>
      <c r="M11" s="7"/>
      <c r="N11" s="8"/>
      <c r="O11" s="7"/>
      <c r="P11" s="8"/>
      <c r="R11" s="95"/>
      <c r="T11" s="95"/>
      <c r="V11" s="95"/>
      <c r="X11" s="95"/>
      <c r="Z11" s="95"/>
      <c r="AB11" s="95"/>
      <c r="AD11" s="95"/>
      <c r="AF11" s="95"/>
      <c r="AH11" s="95"/>
      <c r="AJ11" s="95"/>
      <c r="AL11" s="95"/>
      <c r="AN11" s="95"/>
      <c r="AP11" s="95"/>
    </row>
    <row r="12" spans="2:42" ht="25" customHeight="1" x14ac:dyDescent="0.3">
      <c r="B12" s="87" t="s">
        <v>10</v>
      </c>
      <c r="C12" s="8"/>
      <c r="D12" s="8"/>
      <c r="E12" s="8"/>
      <c r="F12" s="8"/>
      <c r="G12" s="8"/>
      <c r="H12" s="8"/>
      <c r="I12" s="8"/>
      <c r="J12" s="8"/>
      <c r="K12" s="7"/>
      <c r="L12" s="8"/>
      <c r="M12" s="25">
        <v>177</v>
      </c>
      <c r="N12" s="24">
        <f>M12*100/M7</f>
        <v>7.0015822784810124</v>
      </c>
      <c r="O12" s="25">
        <v>301</v>
      </c>
      <c r="P12" s="24">
        <f>O12*100/O7</f>
        <v>11.26075570520015</v>
      </c>
      <c r="R12" s="95"/>
      <c r="T12" s="95"/>
      <c r="V12" s="95"/>
      <c r="X12" s="95"/>
      <c r="Z12" s="95"/>
      <c r="AB12" s="95"/>
      <c r="AD12" s="95"/>
      <c r="AF12" s="95"/>
      <c r="AH12" s="95"/>
      <c r="AJ12" s="95"/>
      <c r="AL12" s="95"/>
      <c r="AN12" s="95"/>
      <c r="AP12" s="95"/>
    </row>
    <row r="13" spans="2:42" ht="25" customHeight="1" x14ac:dyDescent="0.3">
      <c r="B13" s="87" t="s">
        <v>12</v>
      </c>
      <c r="C13" s="8"/>
      <c r="D13" s="8"/>
      <c r="E13" s="7"/>
      <c r="F13" s="8"/>
      <c r="G13" s="7"/>
      <c r="H13" s="8"/>
      <c r="I13" s="7"/>
      <c r="J13" s="8"/>
      <c r="K13" s="25">
        <v>240</v>
      </c>
      <c r="L13" s="24">
        <f>K13*100/K7</f>
        <v>9.1568103777184273</v>
      </c>
      <c r="M13" s="7"/>
      <c r="N13" s="8"/>
      <c r="O13" s="25">
        <v>183</v>
      </c>
      <c r="P13" s="24">
        <f>O13*100/O7</f>
        <v>6.8462401795735133</v>
      </c>
      <c r="R13" s="95"/>
      <c r="T13" s="95"/>
      <c r="V13" s="95"/>
      <c r="X13" s="95"/>
      <c r="Z13" s="95"/>
      <c r="AB13" s="95"/>
      <c r="AD13" s="95"/>
      <c r="AF13" s="95"/>
      <c r="AH13" s="95"/>
      <c r="AJ13" s="95"/>
      <c r="AL13" s="95"/>
      <c r="AN13" s="95"/>
      <c r="AP13" s="95"/>
    </row>
    <row r="14" spans="2:42" ht="25" customHeight="1" x14ac:dyDescent="0.3">
      <c r="B14" s="87" t="s">
        <v>13</v>
      </c>
      <c r="C14" s="7"/>
      <c r="D14" s="8"/>
      <c r="E14" s="7"/>
      <c r="F14" s="8"/>
      <c r="G14" s="25">
        <v>119</v>
      </c>
      <c r="H14" s="24">
        <f>G14*100/G7</f>
        <v>4.81002425222312</v>
      </c>
      <c r="I14" s="7"/>
      <c r="J14" s="8"/>
      <c r="K14" s="7"/>
      <c r="L14" s="8"/>
      <c r="M14" s="7"/>
      <c r="N14" s="8"/>
      <c r="O14" s="7"/>
      <c r="P14" s="8"/>
      <c r="R14" s="95"/>
      <c r="T14" s="95"/>
      <c r="V14" s="95"/>
      <c r="X14" s="95"/>
      <c r="Z14" s="95"/>
      <c r="AB14" s="95"/>
      <c r="AD14" s="95"/>
      <c r="AF14" s="95"/>
      <c r="AH14" s="95"/>
      <c r="AJ14" s="95"/>
      <c r="AL14" s="95"/>
      <c r="AN14" s="95"/>
      <c r="AP14" s="95"/>
    </row>
    <row r="15" spans="2:42" ht="25" customHeight="1" x14ac:dyDescent="0.3">
      <c r="B15" s="87" t="s">
        <v>15</v>
      </c>
      <c r="C15" s="25">
        <v>35</v>
      </c>
      <c r="D15" s="24">
        <f>C15*100/C7</f>
        <v>1.6965584100824043</v>
      </c>
      <c r="E15" s="25">
        <v>62</v>
      </c>
      <c r="F15" s="24">
        <f>E15*100/E7</f>
        <v>2.6160337552742616</v>
      </c>
      <c r="G15" s="16">
        <v>69</v>
      </c>
      <c r="H15" s="23">
        <f>G15*100/G7</f>
        <v>2.7890056588520613</v>
      </c>
      <c r="I15" s="25">
        <v>71</v>
      </c>
      <c r="J15" s="24">
        <f>I15*100/I7</f>
        <v>3.1555555555555554</v>
      </c>
      <c r="K15" s="25">
        <v>22</v>
      </c>
      <c r="L15" s="24">
        <f>K15*100/K7</f>
        <v>0.83937428462418928</v>
      </c>
      <c r="M15" s="25">
        <v>65</v>
      </c>
      <c r="N15" s="24">
        <f>M15*100/M7</f>
        <v>2.5712025316455698</v>
      </c>
      <c r="O15" s="25">
        <v>28</v>
      </c>
      <c r="P15" s="24">
        <f>O15*100/O7</f>
        <v>1.0475121586232696</v>
      </c>
      <c r="R15" s="95"/>
      <c r="T15" s="95"/>
      <c r="V15" s="95"/>
      <c r="X15" s="95"/>
      <c r="Z15" s="95"/>
      <c r="AB15" s="95"/>
      <c r="AD15" s="95"/>
      <c r="AF15" s="95"/>
      <c r="AH15" s="95"/>
      <c r="AJ15" s="95"/>
      <c r="AL15" s="95"/>
      <c r="AN15" s="95"/>
      <c r="AP15" s="95"/>
    </row>
    <row r="16" spans="2:42" ht="25" customHeight="1" x14ac:dyDescent="0.3">
      <c r="B16" s="87" t="s">
        <v>19</v>
      </c>
      <c r="C16" s="16">
        <v>1538</v>
      </c>
      <c r="D16" s="23">
        <f>C16*100/C7</f>
        <v>74.551623848763938</v>
      </c>
      <c r="E16" s="25">
        <v>1664</v>
      </c>
      <c r="F16" s="24">
        <f>E16*100/E7</f>
        <v>70.210970464135016</v>
      </c>
      <c r="G16" s="16">
        <v>1554</v>
      </c>
      <c r="H16" s="23">
        <f>G16*100/G7</f>
        <v>62.813257881972511</v>
      </c>
      <c r="I16" s="25">
        <v>971</v>
      </c>
      <c r="J16" s="24">
        <f>I16*100/I7</f>
        <v>43.155555555555559</v>
      </c>
      <c r="K16" s="25">
        <v>1113</v>
      </c>
      <c r="L16" s="24">
        <f>K16*100/K7</f>
        <v>42.464708126669208</v>
      </c>
      <c r="M16" s="7"/>
      <c r="N16" s="8"/>
      <c r="O16" s="7"/>
      <c r="P16" s="8"/>
      <c r="R16" s="95"/>
      <c r="T16" s="95"/>
      <c r="V16" s="95"/>
      <c r="X16" s="95"/>
      <c r="Z16" s="95"/>
      <c r="AB16" s="95"/>
      <c r="AD16" s="95"/>
      <c r="AF16" s="95"/>
      <c r="AH16" s="95"/>
      <c r="AJ16" s="95"/>
      <c r="AL16" s="95"/>
      <c r="AN16" s="95"/>
      <c r="AP16" s="95"/>
    </row>
    <row r="17" spans="2:42" ht="25" customHeight="1" x14ac:dyDescent="0.3">
      <c r="B17" s="87" t="s">
        <v>55</v>
      </c>
      <c r="C17" s="7"/>
      <c r="D17" s="7"/>
      <c r="E17" s="7"/>
      <c r="F17" s="7"/>
      <c r="G17" s="7"/>
      <c r="H17" s="7"/>
      <c r="I17" s="7"/>
      <c r="J17" s="7"/>
      <c r="K17" s="7"/>
      <c r="L17" s="7"/>
      <c r="M17" s="7"/>
      <c r="N17" s="8"/>
      <c r="O17" s="25">
        <v>1398</v>
      </c>
      <c r="P17" s="24">
        <f>O17*100/O7</f>
        <v>52.300785634118967</v>
      </c>
      <c r="R17" s="95"/>
      <c r="T17" s="95"/>
      <c r="V17" s="95"/>
      <c r="X17" s="95"/>
      <c r="Z17" s="95"/>
      <c r="AB17" s="95"/>
      <c r="AD17" s="95"/>
      <c r="AF17" s="95"/>
      <c r="AH17" s="95"/>
      <c r="AJ17" s="95"/>
      <c r="AL17" s="95"/>
      <c r="AN17" s="95"/>
      <c r="AP17" s="95"/>
    </row>
    <row r="18" spans="2:42" ht="25" customHeight="1" x14ac:dyDescent="0.3">
      <c r="B18" s="87" t="s">
        <v>20</v>
      </c>
      <c r="C18" s="7"/>
      <c r="D18" s="7"/>
      <c r="E18" s="25">
        <v>386</v>
      </c>
      <c r="F18" s="24">
        <f>E18*100/E7</f>
        <v>16.286919831223628</v>
      </c>
      <c r="G18" s="16">
        <v>333</v>
      </c>
      <c r="H18" s="23">
        <f>G18*100/G7</f>
        <v>13.459983831851254</v>
      </c>
      <c r="I18" s="25">
        <v>476</v>
      </c>
      <c r="J18" s="24">
        <f>I18*100/I7</f>
        <v>21.155555555555555</v>
      </c>
      <c r="K18" s="25">
        <v>128</v>
      </c>
      <c r="L18" s="24">
        <f>K18*100/K7</f>
        <v>4.8836322014498279</v>
      </c>
      <c r="M18" s="25">
        <v>593</v>
      </c>
      <c r="N18" s="24">
        <f>M18*100/M7</f>
        <v>23.457278481012658</v>
      </c>
      <c r="O18" s="8"/>
      <c r="P18" s="8"/>
      <c r="R18" s="95"/>
      <c r="T18" s="95"/>
      <c r="V18" s="95"/>
      <c r="X18" s="95"/>
      <c r="Z18" s="95"/>
      <c r="AB18" s="95"/>
      <c r="AD18" s="95"/>
      <c r="AF18" s="95"/>
      <c r="AH18" s="95"/>
      <c r="AJ18" s="95"/>
      <c r="AL18" s="95"/>
      <c r="AN18" s="95"/>
      <c r="AP18" s="95"/>
    </row>
    <row r="19" spans="2:42" ht="25" customHeight="1" x14ac:dyDescent="0.3">
      <c r="B19" s="87" t="s">
        <v>52</v>
      </c>
      <c r="C19" s="16">
        <v>343</v>
      </c>
      <c r="D19" s="23">
        <f>C19*100/C7</f>
        <v>16.626272418807563</v>
      </c>
      <c r="E19" s="7"/>
      <c r="F19" s="8"/>
      <c r="G19" s="7"/>
      <c r="H19" s="8"/>
      <c r="I19" s="7"/>
      <c r="J19" s="8"/>
      <c r="K19" s="7"/>
      <c r="L19" s="8"/>
      <c r="M19" s="8"/>
      <c r="N19" s="8"/>
      <c r="O19" s="8"/>
      <c r="P19" s="8"/>
      <c r="R19" s="95"/>
      <c r="T19" s="95"/>
      <c r="V19" s="95"/>
      <c r="X19" s="95"/>
      <c r="Z19" s="95"/>
      <c r="AB19" s="95"/>
      <c r="AD19" s="95"/>
      <c r="AF19" s="95"/>
      <c r="AH19" s="95"/>
      <c r="AJ19" s="95"/>
      <c r="AL19" s="95"/>
      <c r="AN19" s="95"/>
      <c r="AP19" s="95"/>
    </row>
    <row r="20" spans="2:42" ht="25" customHeight="1" x14ac:dyDescent="0.3">
      <c r="B20" s="87" t="s">
        <v>22</v>
      </c>
      <c r="C20" s="7"/>
      <c r="D20" s="7"/>
      <c r="E20" s="7"/>
      <c r="F20" s="8"/>
      <c r="G20" s="7"/>
      <c r="H20" s="8"/>
      <c r="I20" s="25">
        <v>131</v>
      </c>
      <c r="J20" s="24">
        <f>I20*100/I7</f>
        <v>5.822222222222222</v>
      </c>
      <c r="K20" s="25">
        <v>22</v>
      </c>
      <c r="L20" s="24">
        <f>K20*100/K7</f>
        <v>0.83937428462418928</v>
      </c>
      <c r="M20" s="25">
        <v>61</v>
      </c>
      <c r="N20" s="24">
        <f>M20*100/M7</f>
        <v>2.412974683544304</v>
      </c>
      <c r="O20" s="25">
        <v>19</v>
      </c>
      <c r="P20" s="24">
        <f>O20*100/O7</f>
        <v>0.71081182192293302</v>
      </c>
      <c r="R20" s="95"/>
      <c r="T20" s="95"/>
      <c r="V20" s="95"/>
      <c r="X20" s="95"/>
      <c r="Z20" s="95"/>
      <c r="AB20" s="95"/>
      <c r="AD20" s="95"/>
      <c r="AF20" s="95"/>
      <c r="AH20" s="95"/>
      <c r="AJ20" s="95"/>
      <c r="AL20" s="95"/>
      <c r="AN20" s="95"/>
      <c r="AP20" s="95"/>
    </row>
    <row r="21" spans="2:42" ht="25" customHeight="1" x14ac:dyDescent="0.3">
      <c r="B21" s="87" t="s">
        <v>60</v>
      </c>
      <c r="C21" s="7"/>
      <c r="D21" s="7"/>
      <c r="E21" s="7"/>
      <c r="F21" s="8"/>
      <c r="G21" s="7"/>
      <c r="H21" s="8"/>
      <c r="I21" s="7"/>
      <c r="J21" s="8"/>
      <c r="K21" s="25">
        <v>1022</v>
      </c>
      <c r="L21" s="24">
        <f>K21*100/K7</f>
        <v>38.992750858450975</v>
      </c>
      <c r="M21" s="25">
        <v>1528</v>
      </c>
      <c r="N21" s="24">
        <f>M21*100/M7</f>
        <v>60.443037974683541</v>
      </c>
      <c r="O21" s="25">
        <v>654</v>
      </c>
      <c r="P21" s="24">
        <f>O21*100/O7</f>
        <v>24.466891133557802</v>
      </c>
      <c r="R21" s="95"/>
      <c r="T21" s="95"/>
      <c r="V21" s="95"/>
      <c r="X21" s="95"/>
      <c r="Z21" s="95"/>
      <c r="AB21" s="95"/>
      <c r="AD21" s="95"/>
      <c r="AF21" s="95"/>
      <c r="AH21" s="95"/>
      <c r="AJ21" s="95"/>
      <c r="AL21" s="95"/>
      <c r="AN21" s="95"/>
      <c r="AP21" s="95"/>
    </row>
    <row r="22" spans="2:42" ht="25" customHeight="1" x14ac:dyDescent="0.3">
      <c r="B22" s="6" t="s">
        <v>24</v>
      </c>
      <c r="C22" s="25">
        <v>59</v>
      </c>
      <c r="D22" s="24">
        <f>C22*100/C7</f>
        <v>2.8599127484246245</v>
      </c>
      <c r="E22" s="7"/>
      <c r="F22" s="8"/>
      <c r="G22" s="7"/>
      <c r="H22" s="8"/>
      <c r="I22" s="8"/>
      <c r="J22" s="8"/>
      <c r="K22" s="8"/>
      <c r="L22" s="8"/>
      <c r="M22" s="8"/>
      <c r="N22" s="8"/>
      <c r="O22" s="8"/>
      <c r="P22" s="8"/>
      <c r="R22" s="95"/>
      <c r="T22" s="95"/>
      <c r="V22" s="95"/>
      <c r="X22" s="95"/>
      <c r="Z22" s="95"/>
      <c r="AB22" s="95"/>
      <c r="AD22" s="95"/>
      <c r="AF22" s="95"/>
      <c r="AH22" s="95"/>
      <c r="AJ22" s="95"/>
      <c r="AL22" s="95"/>
      <c r="AN22" s="95"/>
      <c r="AP22" s="95"/>
    </row>
    <row r="23" spans="2:42" ht="3.75" customHeight="1" x14ac:dyDescent="0.3">
      <c r="B23" s="13"/>
      <c r="C23" s="14"/>
      <c r="D23" s="14"/>
      <c r="E23" s="14"/>
      <c r="F23" s="14"/>
      <c r="G23" s="14"/>
      <c r="H23" s="14"/>
      <c r="I23" s="14"/>
      <c r="J23" s="14"/>
      <c r="K23" s="14"/>
      <c r="L23" s="14"/>
      <c r="M23" s="14"/>
      <c r="N23" s="14"/>
      <c r="O23" s="14"/>
      <c r="P23" s="14"/>
      <c r="R23" s="95"/>
    </row>
    <row r="24" spans="2:42" ht="14.25" customHeight="1" x14ac:dyDescent="0.3">
      <c r="B24" s="6" t="s">
        <v>438</v>
      </c>
    </row>
    <row r="25" spans="2:42" ht="14.25" customHeight="1" x14ac:dyDescent="0.3">
      <c r="B25" s="4"/>
      <c r="C25" s="19"/>
      <c r="E25" s="19"/>
      <c r="G25" s="19"/>
      <c r="I25" s="19"/>
      <c r="K25" s="19"/>
      <c r="M25" s="19"/>
      <c r="O25" s="19"/>
    </row>
    <row r="26" spans="2:42" ht="30" customHeight="1" x14ac:dyDescent="0.3">
      <c r="B26" s="115" t="s">
        <v>249</v>
      </c>
      <c r="C26" s="115"/>
      <c r="D26" s="115"/>
      <c r="E26" s="115"/>
      <c r="F26" s="115"/>
      <c r="G26" s="115"/>
      <c r="H26" s="115"/>
      <c r="I26" s="115"/>
      <c r="J26" s="115"/>
      <c r="K26" s="115"/>
      <c r="L26" s="115"/>
      <c r="M26" s="115"/>
      <c r="N26" s="115"/>
      <c r="O26" s="115"/>
      <c r="P26" s="115"/>
    </row>
    <row r="27" spans="2:42" ht="14.25" customHeight="1" x14ac:dyDescent="0.3">
      <c r="B27" s="15" t="s">
        <v>27</v>
      </c>
      <c r="C27" s="125">
        <v>2001</v>
      </c>
      <c r="D27" s="126"/>
      <c r="E27" s="129">
        <v>2005</v>
      </c>
      <c r="F27" s="130"/>
      <c r="G27" s="125">
        <v>2009</v>
      </c>
      <c r="H27" s="126"/>
      <c r="I27" s="129">
        <v>2013</v>
      </c>
      <c r="J27" s="126"/>
      <c r="K27" s="129">
        <v>2017</v>
      </c>
      <c r="L27" s="126"/>
      <c r="M27" s="125">
        <v>2021</v>
      </c>
      <c r="N27" s="130"/>
      <c r="O27" s="125">
        <v>2025</v>
      </c>
      <c r="P27" s="130"/>
    </row>
    <row r="28" spans="2:42" ht="15" customHeight="1" x14ac:dyDescent="0.3">
      <c r="B28" s="127" t="s">
        <v>0</v>
      </c>
      <c r="C28" s="135">
        <v>44911</v>
      </c>
      <c r="D28" s="128"/>
      <c r="E28" s="119">
        <v>44843</v>
      </c>
      <c r="F28" s="118"/>
      <c r="G28" s="137">
        <v>44845</v>
      </c>
      <c r="H28" s="127"/>
      <c r="I28" s="135">
        <v>44833</v>
      </c>
      <c r="J28" s="128"/>
      <c r="K28" s="135">
        <v>44835</v>
      </c>
      <c r="L28" s="128"/>
      <c r="M28" s="123">
        <v>44830</v>
      </c>
      <c r="N28" s="143"/>
      <c r="O28" s="123">
        <v>45942</v>
      </c>
      <c r="P28" s="143"/>
    </row>
    <row r="29" spans="2:42" ht="14.25" customHeight="1" x14ac:dyDescent="0.3">
      <c r="B29" s="128"/>
      <c r="C29" s="68" t="s">
        <v>4</v>
      </c>
      <c r="D29" s="72" t="s">
        <v>5</v>
      </c>
      <c r="E29" s="72" t="s">
        <v>4</v>
      </c>
      <c r="F29" s="72" t="s">
        <v>5</v>
      </c>
      <c r="G29" s="71" t="s">
        <v>4</v>
      </c>
      <c r="H29" s="71" t="s">
        <v>5</v>
      </c>
      <c r="I29" s="72" t="s">
        <v>4</v>
      </c>
      <c r="J29" s="71" t="s">
        <v>5</v>
      </c>
      <c r="K29" s="68" t="s">
        <v>4</v>
      </c>
      <c r="L29" s="71" t="s">
        <v>5</v>
      </c>
      <c r="M29" s="68" t="s">
        <v>4</v>
      </c>
      <c r="N29" s="71" t="s">
        <v>5</v>
      </c>
      <c r="O29" s="68" t="s">
        <v>4</v>
      </c>
      <c r="P29" s="71" t="s">
        <v>5</v>
      </c>
    </row>
    <row r="30" spans="2:42" ht="24.75" customHeight="1" x14ac:dyDescent="0.3">
      <c r="B30" s="6" t="s">
        <v>1</v>
      </c>
      <c r="C30" s="16">
        <v>5419</v>
      </c>
      <c r="D30" s="23">
        <v>100</v>
      </c>
      <c r="E30" s="25">
        <v>5979</v>
      </c>
      <c r="F30" s="24">
        <v>100</v>
      </c>
      <c r="G30" s="16">
        <v>6790</v>
      </c>
      <c r="H30" s="23">
        <v>100</v>
      </c>
      <c r="I30" s="25">
        <v>7137</v>
      </c>
      <c r="J30" s="24">
        <v>100</v>
      </c>
      <c r="K30" s="25">
        <v>6909</v>
      </c>
      <c r="L30" s="24">
        <v>100</v>
      </c>
      <c r="M30" s="25">
        <v>7075</v>
      </c>
      <c r="N30" s="24">
        <v>100</v>
      </c>
      <c r="O30" s="25">
        <v>7183</v>
      </c>
      <c r="P30" s="24">
        <v>100</v>
      </c>
      <c r="R30" s="95"/>
      <c r="T30" s="95"/>
      <c r="V30" s="95"/>
      <c r="X30" s="95"/>
      <c r="Z30" s="95"/>
      <c r="AB30" s="95"/>
      <c r="AD30" s="95"/>
      <c r="AF30" s="95"/>
      <c r="AH30" s="95"/>
      <c r="AJ30" s="95"/>
      <c r="AL30" s="95"/>
      <c r="AN30" s="95"/>
      <c r="AP30" s="95"/>
    </row>
    <row r="31" spans="2:42" ht="24.75" customHeight="1" x14ac:dyDescent="0.3">
      <c r="B31" s="87" t="s">
        <v>28</v>
      </c>
      <c r="C31" s="16">
        <v>3148</v>
      </c>
      <c r="D31" s="23">
        <f>C31*100/C30</f>
        <v>58.091898874331058</v>
      </c>
      <c r="E31" s="25">
        <v>3604</v>
      </c>
      <c r="F31" s="24">
        <f>E31*100/E30</f>
        <v>60.277638401070412</v>
      </c>
      <c r="G31" s="16">
        <v>3574</v>
      </c>
      <c r="H31" s="23">
        <f>G31*100/G30</f>
        <v>52.636229749631809</v>
      </c>
      <c r="I31" s="25">
        <v>3406</v>
      </c>
      <c r="J31" s="24">
        <f>I31*100/I30</f>
        <v>47.723132969034609</v>
      </c>
      <c r="K31" s="25">
        <v>3810</v>
      </c>
      <c r="L31" s="24">
        <f>K31*100/K30</f>
        <v>55.145462440295269</v>
      </c>
      <c r="M31" s="25">
        <v>3610</v>
      </c>
      <c r="N31" s="24">
        <f>M31*100/M30</f>
        <v>51.024734982332156</v>
      </c>
      <c r="O31" s="25">
        <v>3884</v>
      </c>
      <c r="P31" s="24">
        <f>O31*100/O30</f>
        <v>54.072114715300017</v>
      </c>
      <c r="R31" s="95"/>
      <c r="T31" s="95"/>
      <c r="V31" s="95"/>
      <c r="X31" s="95"/>
      <c r="Z31" s="95"/>
      <c r="AB31" s="95"/>
      <c r="AD31" s="95"/>
      <c r="AF31" s="95"/>
      <c r="AH31" s="95"/>
      <c r="AJ31" s="95"/>
      <c r="AL31" s="95"/>
      <c r="AN31" s="95"/>
      <c r="AP31" s="95"/>
    </row>
    <row r="32" spans="2:42" ht="24.75" customHeight="1" x14ac:dyDescent="0.3">
      <c r="B32" s="87" t="s">
        <v>2</v>
      </c>
      <c r="C32" s="16">
        <v>44</v>
      </c>
      <c r="D32" s="23">
        <f>C32*100/C31</f>
        <v>1.3977128335451081</v>
      </c>
      <c r="E32" s="25">
        <v>55</v>
      </c>
      <c r="F32" s="24">
        <f>E32*100/E31</f>
        <v>1.5260821309655939</v>
      </c>
      <c r="G32" s="16">
        <v>45</v>
      </c>
      <c r="H32" s="23">
        <f>G32*100/G31</f>
        <v>1.2590934527140458</v>
      </c>
      <c r="I32" s="25">
        <v>63</v>
      </c>
      <c r="J32" s="24">
        <f>I32*100/I31</f>
        <v>1.8496770405167351</v>
      </c>
      <c r="K32" s="25">
        <v>44</v>
      </c>
      <c r="L32" s="24">
        <f>K32*100/K31</f>
        <v>1.1548556430446195</v>
      </c>
      <c r="M32" s="25">
        <v>54</v>
      </c>
      <c r="N32" s="24">
        <f>M32*100/M31</f>
        <v>1.4958448753462603</v>
      </c>
      <c r="O32" s="25">
        <v>36</v>
      </c>
      <c r="P32" s="24">
        <f>O32*100/O31</f>
        <v>0.92687950566426369</v>
      </c>
      <c r="R32" s="95"/>
      <c r="T32" s="95"/>
      <c r="V32" s="95"/>
      <c r="X32" s="95"/>
      <c r="Z32" s="95"/>
      <c r="AB32" s="95"/>
      <c r="AD32" s="95"/>
      <c r="AF32" s="95"/>
      <c r="AH32" s="95"/>
      <c r="AJ32" s="95"/>
      <c r="AL32" s="95"/>
      <c r="AN32" s="95"/>
      <c r="AP32" s="95"/>
    </row>
    <row r="33" spans="2:42" ht="24.75" customHeight="1" x14ac:dyDescent="0.3">
      <c r="B33" s="87" t="s">
        <v>3</v>
      </c>
      <c r="C33" s="16">
        <v>68</v>
      </c>
      <c r="D33" s="23">
        <f>C33*100/C31</f>
        <v>2.1601016518424396</v>
      </c>
      <c r="E33" s="25">
        <v>94</v>
      </c>
      <c r="F33" s="24">
        <f>E33*100/E31</f>
        <v>2.6082130965593784</v>
      </c>
      <c r="G33" s="16">
        <v>76</v>
      </c>
      <c r="H33" s="23">
        <f>G33*100/G31</f>
        <v>2.1264689423614995</v>
      </c>
      <c r="I33" s="25">
        <v>144</v>
      </c>
      <c r="J33" s="24">
        <f>I33*100/I31</f>
        <v>4.2278332354668233</v>
      </c>
      <c r="K33" s="25">
        <v>86</v>
      </c>
      <c r="L33" s="24">
        <f>K33*100/K31</f>
        <v>2.257217847769029</v>
      </c>
      <c r="M33" s="25">
        <v>128</v>
      </c>
      <c r="N33" s="24">
        <f>M33*100/M31</f>
        <v>3.5457063711911356</v>
      </c>
      <c r="O33" s="25">
        <v>72</v>
      </c>
      <c r="P33" s="24">
        <f>O33*100/O31</f>
        <v>1.8537590113285274</v>
      </c>
      <c r="R33" s="95"/>
      <c r="T33" s="95"/>
      <c r="V33" s="95"/>
      <c r="X33" s="95"/>
      <c r="Z33" s="95"/>
      <c r="AB33" s="95"/>
      <c r="AD33" s="95"/>
      <c r="AF33" s="95"/>
      <c r="AH33" s="95"/>
      <c r="AJ33" s="95"/>
      <c r="AL33" s="95"/>
      <c r="AN33" s="95"/>
      <c r="AP33" s="95"/>
    </row>
    <row r="34" spans="2:42" ht="24.75" customHeight="1" x14ac:dyDescent="0.3">
      <c r="B34" s="87" t="s">
        <v>7</v>
      </c>
      <c r="C34" s="8"/>
      <c r="D34" s="8"/>
      <c r="E34" s="25">
        <v>75</v>
      </c>
      <c r="F34" s="24">
        <f>E34*100/E31</f>
        <v>2.0810210876803552</v>
      </c>
      <c r="G34" s="16">
        <v>99</v>
      </c>
      <c r="H34" s="23">
        <f>G34*100/G31</f>
        <v>2.7700055959709009</v>
      </c>
      <c r="I34" s="25">
        <v>130</v>
      </c>
      <c r="J34" s="24">
        <f>I34*100/I31</f>
        <v>3.8167938931297711</v>
      </c>
      <c r="K34" s="16">
        <v>32</v>
      </c>
      <c r="L34" s="23">
        <f>K34*100/K31</f>
        <v>0.83989501312335957</v>
      </c>
      <c r="M34" s="7"/>
      <c r="N34" s="8"/>
      <c r="O34" s="7"/>
      <c r="P34" s="8"/>
      <c r="R34" s="95"/>
      <c r="T34" s="95"/>
      <c r="V34" s="95"/>
      <c r="X34" s="95"/>
      <c r="Z34" s="95"/>
      <c r="AB34" s="95"/>
      <c r="AD34" s="95"/>
      <c r="AF34" s="95"/>
      <c r="AH34" s="95"/>
      <c r="AJ34" s="95"/>
      <c r="AL34" s="95"/>
      <c r="AN34" s="95"/>
      <c r="AP34" s="95"/>
    </row>
    <row r="35" spans="2:42" ht="24.75" customHeight="1" x14ac:dyDescent="0.3">
      <c r="B35" s="87" t="s">
        <v>8</v>
      </c>
      <c r="C35" s="8"/>
      <c r="D35" s="8"/>
      <c r="E35" s="25">
        <v>181</v>
      </c>
      <c r="F35" s="24">
        <f>E35*100/E31</f>
        <v>5.0221975582685907</v>
      </c>
      <c r="G35" s="16">
        <v>568</v>
      </c>
      <c r="H35" s="23">
        <f>G35*100/G31</f>
        <v>15.892557358701735</v>
      </c>
      <c r="I35" s="25">
        <v>746</v>
      </c>
      <c r="J35" s="24">
        <f>I35*100/I31</f>
        <v>21.902524955960072</v>
      </c>
      <c r="K35" s="7"/>
      <c r="L35" s="8"/>
      <c r="M35" s="7"/>
      <c r="N35" s="8"/>
      <c r="O35" s="7"/>
      <c r="P35" s="8"/>
      <c r="R35" s="95"/>
      <c r="T35" s="95"/>
      <c r="V35" s="95"/>
      <c r="X35" s="95"/>
      <c r="Z35" s="95"/>
      <c r="AB35" s="95"/>
      <c r="AD35" s="95"/>
      <c r="AF35" s="95"/>
      <c r="AH35" s="95"/>
      <c r="AJ35" s="95"/>
      <c r="AL35" s="95"/>
      <c r="AN35" s="95"/>
      <c r="AP35" s="95"/>
    </row>
    <row r="36" spans="2:42" ht="24.75" customHeight="1" x14ac:dyDescent="0.3">
      <c r="B36" s="87" t="s">
        <v>10</v>
      </c>
      <c r="C36" s="8"/>
      <c r="D36" s="8"/>
      <c r="E36" s="8"/>
      <c r="F36" s="8"/>
      <c r="G36" s="8"/>
      <c r="H36" s="8"/>
      <c r="I36" s="8"/>
      <c r="J36" s="8"/>
      <c r="K36" s="7"/>
      <c r="L36" s="8"/>
      <c r="M36" s="25">
        <v>329</v>
      </c>
      <c r="N36" s="24">
        <f>M36*100/M31</f>
        <v>9.1135734072022156</v>
      </c>
      <c r="O36" s="25">
        <v>405</v>
      </c>
      <c r="P36" s="24">
        <f>O36*100/O31</f>
        <v>10.427394438722967</v>
      </c>
      <c r="R36" s="95"/>
      <c r="T36" s="95"/>
      <c r="V36" s="95"/>
      <c r="X36" s="95"/>
      <c r="Z36" s="95"/>
      <c r="AB36" s="95"/>
      <c r="AD36" s="95"/>
      <c r="AF36" s="95"/>
      <c r="AH36" s="95"/>
      <c r="AJ36" s="95"/>
      <c r="AL36" s="95"/>
      <c r="AN36" s="95"/>
      <c r="AP36" s="95"/>
    </row>
    <row r="37" spans="2:42" ht="24.75" customHeight="1" x14ac:dyDescent="0.3">
      <c r="B37" s="87" t="s">
        <v>12</v>
      </c>
      <c r="C37" s="8"/>
      <c r="D37" s="8"/>
      <c r="E37" s="7"/>
      <c r="F37" s="8"/>
      <c r="G37" s="7"/>
      <c r="H37" s="8"/>
      <c r="I37" s="7"/>
      <c r="J37" s="8"/>
      <c r="K37" s="25">
        <v>253</v>
      </c>
      <c r="L37" s="24">
        <f>K37*100/K31</f>
        <v>6.6404199475065617</v>
      </c>
      <c r="M37" s="7"/>
      <c r="N37" s="8"/>
      <c r="O37" s="25">
        <v>280</v>
      </c>
      <c r="P37" s="24">
        <f>O37*100/O31</f>
        <v>7.2090628218331618</v>
      </c>
      <c r="R37" s="95"/>
      <c r="T37" s="95"/>
      <c r="V37" s="95"/>
      <c r="X37" s="95"/>
      <c r="Z37" s="95"/>
      <c r="AB37" s="95"/>
      <c r="AD37" s="95"/>
      <c r="AF37" s="95"/>
      <c r="AH37" s="95"/>
      <c r="AJ37" s="95"/>
      <c r="AL37" s="95"/>
      <c r="AN37" s="95"/>
      <c r="AP37" s="95"/>
    </row>
    <row r="38" spans="2:42" ht="24.75" customHeight="1" x14ac:dyDescent="0.3">
      <c r="B38" s="87" t="s">
        <v>13</v>
      </c>
      <c r="C38" s="8"/>
      <c r="D38" s="8"/>
      <c r="E38" s="7"/>
      <c r="F38" s="8"/>
      <c r="G38" s="16">
        <v>79</v>
      </c>
      <c r="H38" s="23">
        <f>G38*100/G31</f>
        <v>2.2104085058757694</v>
      </c>
      <c r="I38" s="7"/>
      <c r="J38" s="8"/>
      <c r="K38" s="8"/>
      <c r="L38" s="8"/>
      <c r="M38" s="8"/>
      <c r="N38" s="8"/>
      <c r="O38" s="8"/>
      <c r="P38" s="8"/>
      <c r="R38" s="95"/>
      <c r="T38" s="95"/>
      <c r="V38" s="95"/>
      <c r="X38" s="95"/>
      <c r="Z38" s="95"/>
      <c r="AB38" s="95"/>
      <c r="AD38" s="95"/>
      <c r="AF38" s="95"/>
      <c r="AH38" s="95"/>
      <c r="AJ38" s="95"/>
      <c r="AL38" s="95"/>
      <c r="AN38" s="95"/>
      <c r="AP38" s="95"/>
    </row>
    <row r="39" spans="2:42" ht="24.75" customHeight="1" x14ac:dyDescent="0.3">
      <c r="B39" s="87" t="s">
        <v>15</v>
      </c>
      <c r="C39" s="25">
        <v>38</v>
      </c>
      <c r="D39" s="24">
        <f>C39*100/C31</f>
        <v>1.2071156289707752</v>
      </c>
      <c r="E39" s="25">
        <v>73</v>
      </c>
      <c r="F39" s="24">
        <f>E39*100/E31</f>
        <v>2.0255271920088789</v>
      </c>
      <c r="G39" s="16">
        <v>80</v>
      </c>
      <c r="H39" s="23">
        <f>G39*100/G31</f>
        <v>2.2383883603805259</v>
      </c>
      <c r="I39" s="25">
        <v>114</v>
      </c>
      <c r="J39" s="24">
        <f>I39*100/I31</f>
        <v>3.3470346447445682</v>
      </c>
      <c r="K39" s="25">
        <v>43</v>
      </c>
      <c r="L39" s="24">
        <f>K39*100/K31</f>
        <v>1.1286089238845145</v>
      </c>
      <c r="M39" s="25">
        <v>76</v>
      </c>
      <c r="N39" s="24">
        <f>M39*100/M31</f>
        <v>2.1052631578947367</v>
      </c>
      <c r="O39" s="25">
        <v>25</v>
      </c>
      <c r="P39" s="24">
        <f>O39*100/O31</f>
        <v>0.64366632337796081</v>
      </c>
      <c r="R39" s="95"/>
      <c r="T39" s="95"/>
      <c r="V39" s="95"/>
      <c r="X39" s="95"/>
      <c r="Z39" s="95"/>
      <c r="AB39" s="95"/>
      <c r="AD39" s="95"/>
      <c r="AF39" s="95"/>
      <c r="AH39" s="95"/>
      <c r="AJ39" s="95"/>
      <c r="AL39" s="95"/>
      <c r="AN39" s="95"/>
      <c r="AP39" s="95"/>
    </row>
    <row r="40" spans="2:42" ht="24.75" customHeight="1" x14ac:dyDescent="0.3">
      <c r="B40" s="87" t="s">
        <v>19</v>
      </c>
      <c r="C40" s="16">
        <v>2416</v>
      </c>
      <c r="D40" s="23">
        <f>C40*100/C31</f>
        <v>76.747141041931386</v>
      </c>
      <c r="E40" s="25">
        <v>2432</v>
      </c>
      <c r="F40" s="24">
        <f>E40*100/E31</f>
        <v>67.480577136514981</v>
      </c>
      <c r="G40" s="16">
        <v>1927</v>
      </c>
      <c r="H40" s="23">
        <f>G40*100/G31</f>
        <v>53.91717963066592</v>
      </c>
      <c r="I40" s="25">
        <v>1350</v>
      </c>
      <c r="J40" s="24">
        <f>I40*100/I31</f>
        <v>39.635936582501465</v>
      </c>
      <c r="K40" s="25">
        <v>895</v>
      </c>
      <c r="L40" s="24">
        <f>K40*100/K31</f>
        <v>23.490813648293962</v>
      </c>
      <c r="M40" s="7"/>
      <c r="N40" s="8"/>
      <c r="O40" s="7"/>
      <c r="P40" s="8"/>
      <c r="R40" s="95"/>
      <c r="T40" s="95"/>
      <c r="V40" s="95"/>
      <c r="X40" s="95"/>
      <c r="Z40" s="95"/>
      <c r="AB40" s="95"/>
      <c r="AD40" s="95"/>
      <c r="AF40" s="95"/>
      <c r="AH40" s="95"/>
      <c r="AJ40" s="95"/>
      <c r="AL40" s="95"/>
      <c r="AN40" s="95"/>
      <c r="AP40" s="95"/>
    </row>
    <row r="41" spans="2:42" ht="25" customHeight="1" x14ac:dyDescent="0.3">
      <c r="B41" s="87" t="s">
        <v>55</v>
      </c>
      <c r="C41" s="7"/>
      <c r="D41" s="7"/>
      <c r="E41" s="7"/>
      <c r="F41" s="7"/>
      <c r="G41" s="7"/>
      <c r="H41" s="7"/>
      <c r="I41" s="7"/>
      <c r="J41" s="7"/>
      <c r="K41" s="7"/>
      <c r="L41" s="7"/>
      <c r="M41" s="7"/>
      <c r="N41" s="8"/>
      <c r="O41" s="25">
        <v>1616</v>
      </c>
      <c r="P41" s="24">
        <f>O41*100/O31</f>
        <v>41.606591143151391</v>
      </c>
      <c r="R41" s="95"/>
      <c r="T41" s="95"/>
      <c r="V41" s="95"/>
      <c r="X41" s="95"/>
      <c r="Z41" s="95"/>
      <c r="AB41" s="95"/>
      <c r="AD41" s="95"/>
      <c r="AF41" s="95"/>
      <c r="AH41" s="95"/>
      <c r="AJ41" s="95"/>
      <c r="AL41" s="95"/>
      <c r="AN41" s="95"/>
      <c r="AP41" s="95"/>
    </row>
    <row r="42" spans="2:42" ht="24.75" customHeight="1" x14ac:dyDescent="0.3">
      <c r="B42" s="87" t="s">
        <v>20</v>
      </c>
      <c r="C42" s="7"/>
      <c r="D42" s="7"/>
      <c r="E42" s="25">
        <v>694</v>
      </c>
      <c r="F42" s="24">
        <f>E42*100/E31</f>
        <v>19.25638179800222</v>
      </c>
      <c r="G42" s="16">
        <v>700</v>
      </c>
      <c r="H42" s="23">
        <f>G42*100/G31</f>
        <v>19.585898153329602</v>
      </c>
      <c r="I42" s="25">
        <v>674</v>
      </c>
      <c r="J42" s="24">
        <f>I42*100/I31</f>
        <v>19.788608338226659</v>
      </c>
      <c r="K42" s="25">
        <v>208</v>
      </c>
      <c r="L42" s="24">
        <f>K42*100/K31</f>
        <v>5.4593175853018376</v>
      </c>
      <c r="M42" s="25">
        <v>760</v>
      </c>
      <c r="N42" s="24">
        <f>M42*100/M31</f>
        <v>21.05263157894737</v>
      </c>
      <c r="O42" s="7"/>
      <c r="P42" s="7">
        <f>O42*100/O31</f>
        <v>0</v>
      </c>
      <c r="R42" s="95"/>
      <c r="T42" s="95"/>
      <c r="V42" s="95"/>
      <c r="X42" s="95"/>
      <c r="Z42" s="95"/>
      <c r="AB42" s="95"/>
      <c r="AD42" s="95"/>
      <c r="AF42" s="95"/>
      <c r="AH42" s="95"/>
      <c r="AJ42" s="95"/>
      <c r="AL42" s="95"/>
      <c r="AN42" s="95"/>
      <c r="AP42" s="95"/>
    </row>
    <row r="43" spans="2:42" ht="24.75" customHeight="1" x14ac:dyDescent="0.3">
      <c r="B43" s="87" t="s">
        <v>52</v>
      </c>
      <c r="C43" s="16">
        <v>507</v>
      </c>
      <c r="D43" s="23">
        <f>C43*100/C31</f>
        <v>16.105463786531132</v>
      </c>
      <c r="E43" s="7"/>
      <c r="F43" s="8"/>
      <c r="G43" s="7"/>
      <c r="H43" s="8"/>
      <c r="I43" s="7"/>
      <c r="J43" s="8"/>
      <c r="K43" s="7"/>
      <c r="L43" s="8"/>
      <c r="M43" s="8"/>
      <c r="N43" s="8"/>
      <c r="O43" s="8"/>
      <c r="P43" s="8"/>
      <c r="R43" s="95"/>
      <c r="T43" s="95"/>
      <c r="V43" s="95"/>
      <c r="X43" s="95"/>
      <c r="Z43" s="95"/>
      <c r="AB43" s="95"/>
      <c r="AD43" s="95"/>
      <c r="AF43" s="95"/>
      <c r="AH43" s="95"/>
      <c r="AJ43" s="95"/>
      <c r="AL43" s="95"/>
      <c r="AN43" s="95"/>
      <c r="AP43" s="95"/>
    </row>
    <row r="44" spans="2:42" ht="24.75" customHeight="1" x14ac:dyDescent="0.3">
      <c r="B44" s="87" t="s">
        <v>22</v>
      </c>
      <c r="C44" s="7"/>
      <c r="D44" s="7"/>
      <c r="E44" s="7"/>
      <c r="F44" s="8"/>
      <c r="G44" s="7"/>
      <c r="H44" s="8"/>
      <c r="I44" s="25">
        <v>185</v>
      </c>
      <c r="J44" s="24">
        <f>I44*100/I31</f>
        <v>5.4315913094539052</v>
      </c>
      <c r="K44" s="25">
        <v>43</v>
      </c>
      <c r="L44" s="24">
        <f>K44*100/K31</f>
        <v>1.1286089238845145</v>
      </c>
      <c r="M44" s="25">
        <v>83</v>
      </c>
      <c r="N44" s="24">
        <f>M44*100/M31</f>
        <v>2.2991689750692519</v>
      </c>
      <c r="O44" s="25">
        <v>40</v>
      </c>
      <c r="P44" s="24">
        <f>O44*100/O31</f>
        <v>1.0298661174047374</v>
      </c>
      <c r="R44" s="95"/>
      <c r="T44" s="95"/>
      <c r="V44" s="95"/>
      <c r="X44" s="95"/>
      <c r="Z44" s="95"/>
      <c r="AB44" s="95"/>
      <c r="AD44" s="95"/>
      <c r="AF44" s="95"/>
      <c r="AH44" s="95"/>
      <c r="AJ44" s="95"/>
      <c r="AL44" s="95"/>
      <c r="AN44" s="95"/>
      <c r="AP44" s="95"/>
    </row>
    <row r="45" spans="2:42" ht="24.75" customHeight="1" x14ac:dyDescent="0.3">
      <c r="B45" s="87" t="s">
        <v>60</v>
      </c>
      <c r="C45" s="7"/>
      <c r="D45" s="7"/>
      <c r="E45" s="7"/>
      <c r="F45" s="8"/>
      <c r="G45" s="7"/>
      <c r="H45" s="8"/>
      <c r="I45" s="7"/>
      <c r="J45" s="8"/>
      <c r="K45" s="25">
        <v>2206</v>
      </c>
      <c r="L45" s="24">
        <f>K45*100/K31</f>
        <v>57.900262467191602</v>
      </c>
      <c r="M45" s="25">
        <v>2180</v>
      </c>
      <c r="N45" s="24">
        <f>M45*100/M31</f>
        <v>60.387811634349028</v>
      </c>
      <c r="O45" s="25">
        <v>1410</v>
      </c>
      <c r="P45" s="24">
        <f>O45*100/O31</f>
        <v>36.302780638516992</v>
      </c>
      <c r="R45" s="95"/>
      <c r="T45" s="95"/>
      <c r="V45" s="95"/>
      <c r="X45" s="95"/>
      <c r="Z45" s="95"/>
      <c r="AB45" s="95"/>
      <c r="AD45" s="95"/>
      <c r="AF45" s="95"/>
      <c r="AH45" s="95"/>
      <c r="AJ45" s="95"/>
      <c r="AL45" s="95"/>
      <c r="AN45" s="95"/>
      <c r="AP45" s="95"/>
    </row>
    <row r="46" spans="2:42" ht="24.75" customHeight="1" x14ac:dyDescent="0.3">
      <c r="B46" s="6" t="s">
        <v>24</v>
      </c>
      <c r="C46" s="25">
        <v>75</v>
      </c>
      <c r="D46" s="24">
        <f>C46*100/C31</f>
        <v>2.3824650571791612</v>
      </c>
      <c r="E46" s="7"/>
      <c r="F46" s="8"/>
      <c r="G46" s="7"/>
      <c r="H46" s="8"/>
      <c r="I46" s="8"/>
      <c r="J46" s="8"/>
      <c r="K46" s="8"/>
      <c r="L46" s="8"/>
      <c r="M46" s="8"/>
      <c r="N46" s="8"/>
      <c r="O46" s="8"/>
      <c r="P46" s="8"/>
      <c r="R46" s="95"/>
      <c r="T46" s="95"/>
      <c r="V46" s="95"/>
      <c r="X46" s="95"/>
      <c r="Z46" s="95"/>
      <c r="AB46" s="95"/>
      <c r="AD46" s="95"/>
      <c r="AF46" s="95"/>
      <c r="AH46" s="95"/>
      <c r="AJ46" s="95"/>
      <c r="AL46" s="95"/>
      <c r="AN46" s="95"/>
      <c r="AP46" s="95"/>
    </row>
    <row r="47" spans="2:42" ht="3.75" customHeight="1" x14ac:dyDescent="0.3">
      <c r="B47" s="13"/>
      <c r="C47" s="14"/>
      <c r="D47" s="14"/>
      <c r="E47" s="14"/>
      <c r="F47" s="14"/>
      <c r="G47" s="14"/>
      <c r="H47" s="14"/>
      <c r="I47" s="14"/>
      <c r="J47" s="14"/>
      <c r="K47" s="14"/>
      <c r="L47" s="14"/>
      <c r="M47" s="14"/>
      <c r="N47" s="14"/>
      <c r="O47" s="14"/>
      <c r="P47" s="14"/>
    </row>
    <row r="48" spans="2:42" ht="14.25" customHeight="1" x14ac:dyDescent="0.3">
      <c r="B48" s="6" t="s">
        <v>438</v>
      </c>
    </row>
    <row r="49" spans="2:42" x14ac:dyDescent="0.3">
      <c r="C49" s="19"/>
      <c r="E49" s="19"/>
      <c r="G49" s="19"/>
      <c r="I49" s="19"/>
      <c r="K49" s="19"/>
      <c r="M49" s="19"/>
      <c r="O49" s="19"/>
    </row>
    <row r="50" spans="2:42" ht="30" customHeight="1" x14ac:dyDescent="0.3">
      <c r="B50" s="115" t="s">
        <v>424</v>
      </c>
      <c r="C50" s="115"/>
      <c r="D50" s="115"/>
      <c r="E50" s="115"/>
      <c r="F50" s="115"/>
      <c r="G50" s="115"/>
      <c r="H50" s="115"/>
      <c r="I50" s="115"/>
      <c r="J50" s="115"/>
      <c r="K50" s="115"/>
      <c r="L50" s="115"/>
      <c r="M50" s="115"/>
      <c r="N50" s="115"/>
      <c r="O50" s="115"/>
      <c r="P50" s="115"/>
    </row>
    <row r="51" spans="2:42" x14ac:dyDescent="0.3">
      <c r="B51" s="15" t="s">
        <v>27</v>
      </c>
      <c r="C51" s="125">
        <v>2001</v>
      </c>
      <c r="D51" s="126"/>
      <c r="E51" s="129">
        <v>2005</v>
      </c>
      <c r="F51" s="130"/>
      <c r="G51" s="125">
        <v>2009</v>
      </c>
      <c r="H51" s="126"/>
      <c r="I51" s="129">
        <v>2013</v>
      </c>
      <c r="J51" s="126"/>
      <c r="K51" s="129">
        <v>2017</v>
      </c>
      <c r="L51" s="126"/>
      <c r="M51" s="125">
        <v>2021</v>
      </c>
      <c r="N51" s="130"/>
      <c r="O51" s="125">
        <v>2025</v>
      </c>
      <c r="P51" s="130"/>
    </row>
    <row r="52" spans="2:42" ht="15" customHeight="1" x14ac:dyDescent="0.3">
      <c r="B52" s="127" t="s">
        <v>0</v>
      </c>
      <c r="C52" s="135">
        <v>44911</v>
      </c>
      <c r="D52" s="128"/>
      <c r="E52" s="119">
        <v>44843</v>
      </c>
      <c r="F52" s="118"/>
      <c r="G52" s="137">
        <v>44845</v>
      </c>
      <c r="H52" s="127"/>
      <c r="I52" s="135">
        <v>44833</v>
      </c>
      <c r="J52" s="128"/>
      <c r="K52" s="135">
        <v>44835</v>
      </c>
      <c r="L52" s="128"/>
      <c r="M52" s="123">
        <v>44830</v>
      </c>
      <c r="N52" s="143"/>
      <c r="O52" s="123">
        <v>45942</v>
      </c>
      <c r="P52" s="143"/>
    </row>
    <row r="53" spans="2:42" x14ac:dyDescent="0.3">
      <c r="B53" s="128"/>
      <c r="C53" s="68" t="s">
        <v>4</v>
      </c>
      <c r="D53" s="72" t="s">
        <v>5</v>
      </c>
      <c r="E53" s="72" t="s">
        <v>4</v>
      </c>
      <c r="F53" s="72" t="s">
        <v>5</v>
      </c>
      <c r="G53" s="71" t="s">
        <v>4</v>
      </c>
      <c r="H53" s="71" t="s">
        <v>5</v>
      </c>
      <c r="I53" s="72" t="s">
        <v>4</v>
      </c>
      <c r="J53" s="71" t="s">
        <v>5</v>
      </c>
      <c r="K53" s="68" t="s">
        <v>4</v>
      </c>
      <c r="L53" s="71" t="s">
        <v>5</v>
      </c>
      <c r="M53" s="68" t="s">
        <v>4</v>
      </c>
      <c r="N53" s="71" t="s">
        <v>5</v>
      </c>
      <c r="O53" s="68" t="s">
        <v>4</v>
      </c>
      <c r="P53" s="71" t="s">
        <v>5</v>
      </c>
    </row>
    <row r="54" spans="2:42" ht="24.75" customHeight="1" x14ac:dyDescent="0.3">
      <c r="B54" s="6" t="s">
        <v>1</v>
      </c>
      <c r="C54" s="16">
        <v>1174</v>
      </c>
      <c r="D54" s="23">
        <v>100</v>
      </c>
      <c r="E54" s="25">
        <v>1244</v>
      </c>
      <c r="F54" s="24">
        <v>100</v>
      </c>
      <c r="G54" s="16">
        <v>1239</v>
      </c>
      <c r="H54" s="23">
        <v>100</v>
      </c>
      <c r="I54" s="25">
        <v>1186</v>
      </c>
      <c r="J54" s="24">
        <v>100</v>
      </c>
      <c r="K54" s="25">
        <v>1120</v>
      </c>
      <c r="L54" s="24">
        <v>100</v>
      </c>
      <c r="M54" s="25">
        <v>1111</v>
      </c>
      <c r="N54" s="24">
        <v>100</v>
      </c>
      <c r="O54" s="25">
        <v>1071</v>
      </c>
      <c r="P54" s="24">
        <v>100</v>
      </c>
      <c r="R54" s="95"/>
      <c r="T54" s="95"/>
      <c r="V54" s="95"/>
      <c r="X54" s="95"/>
      <c r="Z54" s="95"/>
      <c r="AB54" s="95"/>
      <c r="AD54" s="95"/>
      <c r="AF54" s="95"/>
      <c r="AH54" s="95"/>
      <c r="AJ54" s="95"/>
      <c r="AL54" s="95"/>
      <c r="AN54" s="95"/>
      <c r="AP54" s="95"/>
    </row>
    <row r="55" spans="2:42" ht="24.75" customHeight="1" x14ac:dyDescent="0.3">
      <c r="B55" s="87" t="s">
        <v>28</v>
      </c>
      <c r="C55" s="16">
        <v>750</v>
      </c>
      <c r="D55" s="23">
        <f>C55*100/C54</f>
        <v>63.884156729131178</v>
      </c>
      <c r="E55" s="25">
        <v>730</v>
      </c>
      <c r="F55" s="24">
        <f>E55*100/E54</f>
        <v>58.681672025723472</v>
      </c>
      <c r="G55" s="16">
        <v>724</v>
      </c>
      <c r="H55" s="23">
        <f>G55*100/G54</f>
        <v>58.434221146085555</v>
      </c>
      <c r="I55" s="25">
        <v>667</v>
      </c>
      <c r="J55" s="24">
        <f>I55*100/I54</f>
        <v>56.239460370994941</v>
      </c>
      <c r="K55" s="25">
        <v>669</v>
      </c>
      <c r="L55" s="24">
        <f>K55*100/K54</f>
        <v>59.732142857142854</v>
      </c>
      <c r="M55" s="25">
        <v>623</v>
      </c>
      <c r="N55" s="24">
        <f>M55*100/M54</f>
        <v>56.075607560756076</v>
      </c>
      <c r="O55" s="25">
        <v>656</v>
      </c>
      <c r="P55" s="24">
        <f>O55*100/O54</f>
        <v>61.251167133520077</v>
      </c>
      <c r="R55" s="95"/>
      <c r="T55" s="95"/>
      <c r="V55" s="95"/>
      <c r="X55" s="95"/>
      <c r="Z55" s="95"/>
      <c r="AB55" s="95"/>
      <c r="AD55" s="95"/>
      <c r="AF55" s="95"/>
      <c r="AH55" s="95"/>
      <c r="AJ55" s="95"/>
      <c r="AL55" s="95"/>
      <c r="AN55" s="95"/>
      <c r="AP55" s="95"/>
    </row>
    <row r="56" spans="2:42" ht="24.75" customHeight="1" x14ac:dyDescent="0.3">
      <c r="B56" s="87" t="s">
        <v>2</v>
      </c>
      <c r="C56" s="16">
        <v>13</v>
      </c>
      <c r="D56" s="23">
        <f>C56*100/C55</f>
        <v>1.7333333333333334</v>
      </c>
      <c r="E56" s="25">
        <v>12</v>
      </c>
      <c r="F56" s="24">
        <f>E56*100/E55</f>
        <v>1.6438356164383561</v>
      </c>
      <c r="G56" s="16">
        <v>10</v>
      </c>
      <c r="H56" s="23">
        <f>G56*100/G55</f>
        <v>1.3812154696132597</v>
      </c>
      <c r="I56" s="25">
        <v>4</v>
      </c>
      <c r="J56" s="24">
        <f>I56*100/I55</f>
        <v>0.59970014992503751</v>
      </c>
      <c r="K56" s="25">
        <v>9</v>
      </c>
      <c r="L56" s="24">
        <f>K56*100/K55</f>
        <v>1.3452914798206279</v>
      </c>
      <c r="M56" s="25">
        <v>4</v>
      </c>
      <c r="N56" s="24">
        <f>M56*100/M55</f>
        <v>0.6420545746388443</v>
      </c>
      <c r="O56" s="25">
        <v>5</v>
      </c>
      <c r="P56" s="24">
        <f>O56*100/O55</f>
        <v>0.76219512195121952</v>
      </c>
      <c r="R56" s="95"/>
      <c r="T56" s="95"/>
      <c r="V56" s="95"/>
      <c r="X56" s="95"/>
      <c r="Z56" s="95"/>
      <c r="AB56" s="95"/>
      <c r="AD56" s="95"/>
      <c r="AF56" s="95"/>
      <c r="AH56" s="95"/>
      <c r="AJ56" s="95"/>
      <c r="AL56" s="95"/>
      <c r="AN56" s="95"/>
      <c r="AP56" s="95"/>
    </row>
    <row r="57" spans="2:42" ht="24.75" customHeight="1" x14ac:dyDescent="0.3">
      <c r="B57" s="87" t="s">
        <v>3</v>
      </c>
      <c r="C57" s="16">
        <v>28</v>
      </c>
      <c r="D57" s="23">
        <f>C57*100/C55</f>
        <v>3.7333333333333334</v>
      </c>
      <c r="E57" s="25">
        <v>16</v>
      </c>
      <c r="F57" s="24">
        <f>E57*100/E55</f>
        <v>2.1917808219178081</v>
      </c>
      <c r="G57" s="16">
        <v>20</v>
      </c>
      <c r="H57" s="23">
        <f>G57*100/G55</f>
        <v>2.7624309392265194</v>
      </c>
      <c r="I57" s="25">
        <v>19</v>
      </c>
      <c r="J57" s="24">
        <f>I57*100/I55</f>
        <v>2.8485757121439281</v>
      </c>
      <c r="K57" s="25">
        <v>15</v>
      </c>
      <c r="L57" s="24">
        <f>K57*100/K55</f>
        <v>2.2421524663677128</v>
      </c>
      <c r="M57" s="25">
        <v>21</v>
      </c>
      <c r="N57" s="24">
        <f>M57*100/M55</f>
        <v>3.3707865168539324</v>
      </c>
      <c r="O57" s="25">
        <v>11</v>
      </c>
      <c r="P57" s="24">
        <f>O57*100/O55</f>
        <v>1.6768292682926829</v>
      </c>
      <c r="R57" s="95"/>
      <c r="T57" s="95"/>
      <c r="V57" s="95"/>
      <c r="X57" s="95"/>
      <c r="Z57" s="95"/>
      <c r="AB57" s="95"/>
      <c r="AD57" s="95"/>
      <c r="AF57" s="95"/>
      <c r="AH57" s="95"/>
      <c r="AJ57" s="95"/>
      <c r="AL57" s="95"/>
      <c r="AN57" s="95"/>
      <c r="AP57" s="95"/>
    </row>
    <row r="58" spans="2:42" ht="24.75" customHeight="1" x14ac:dyDescent="0.3">
      <c r="B58" s="87" t="s">
        <v>7</v>
      </c>
      <c r="C58" s="8"/>
      <c r="D58" s="8"/>
      <c r="E58" s="25">
        <v>16</v>
      </c>
      <c r="F58" s="24">
        <f>E58*100/E55</f>
        <v>2.1917808219178081</v>
      </c>
      <c r="G58" s="16">
        <v>7</v>
      </c>
      <c r="H58" s="23">
        <f>G58*100/G55</f>
        <v>0.96685082872928174</v>
      </c>
      <c r="I58" s="16">
        <v>16</v>
      </c>
      <c r="J58" s="23">
        <f>I58*100/I55</f>
        <v>2.39880059970015</v>
      </c>
      <c r="K58" s="22">
        <v>7</v>
      </c>
      <c r="L58" s="23">
        <f>K58*100/K55</f>
        <v>1.0463378176382661</v>
      </c>
      <c r="M58" s="7"/>
      <c r="N58" s="8"/>
      <c r="O58" s="7"/>
      <c r="P58" s="8"/>
      <c r="R58" s="95"/>
      <c r="T58" s="95"/>
      <c r="V58" s="95"/>
      <c r="X58" s="95"/>
      <c r="Z58" s="95"/>
      <c r="AB58" s="95"/>
      <c r="AD58" s="95"/>
      <c r="AF58" s="95"/>
      <c r="AH58" s="95"/>
      <c r="AJ58" s="95"/>
      <c r="AL58" s="95"/>
      <c r="AN58" s="95"/>
      <c r="AP58" s="95"/>
    </row>
    <row r="59" spans="2:42" ht="24.75" customHeight="1" x14ac:dyDescent="0.3">
      <c r="B59" s="87" t="s">
        <v>8</v>
      </c>
      <c r="C59" s="8"/>
      <c r="D59" s="8"/>
      <c r="E59" s="25">
        <v>48</v>
      </c>
      <c r="F59" s="24">
        <f>E59*100/E55</f>
        <v>6.5753424657534243</v>
      </c>
      <c r="G59" s="16">
        <v>104</v>
      </c>
      <c r="H59" s="23">
        <f>G59*100/G55</f>
        <v>14.3646408839779</v>
      </c>
      <c r="I59" s="25">
        <v>149</v>
      </c>
      <c r="J59" s="24">
        <f>I59*100/I55</f>
        <v>22.338830584707647</v>
      </c>
      <c r="K59" s="7"/>
      <c r="L59" s="8"/>
      <c r="M59" s="7"/>
      <c r="N59" s="8"/>
      <c r="O59" s="7"/>
      <c r="P59" s="8"/>
      <c r="R59" s="95"/>
      <c r="T59" s="95"/>
      <c r="V59" s="95"/>
      <c r="X59" s="95"/>
      <c r="Z59" s="95"/>
      <c r="AB59" s="95"/>
      <c r="AD59" s="95"/>
      <c r="AF59" s="95"/>
      <c r="AH59" s="95"/>
      <c r="AJ59" s="95"/>
      <c r="AL59" s="95"/>
      <c r="AN59" s="95"/>
      <c r="AP59" s="95"/>
    </row>
    <row r="60" spans="2:42" ht="24.75" customHeight="1" x14ac:dyDescent="0.3">
      <c r="B60" s="87" t="s">
        <v>10</v>
      </c>
      <c r="C60" s="8"/>
      <c r="D60" s="8"/>
      <c r="E60" s="8"/>
      <c r="F60" s="8"/>
      <c r="G60" s="8"/>
      <c r="H60" s="8"/>
      <c r="I60" s="8"/>
      <c r="J60" s="8"/>
      <c r="K60" s="7"/>
      <c r="L60" s="8"/>
      <c r="M60" s="25">
        <v>39</v>
      </c>
      <c r="N60" s="24">
        <f>M60*100/M55</f>
        <v>6.260032102728732</v>
      </c>
      <c r="O60" s="25">
        <v>49</v>
      </c>
      <c r="P60" s="24">
        <f>O60*100/O55</f>
        <v>7.4695121951219514</v>
      </c>
      <c r="R60" s="95"/>
      <c r="T60" s="95"/>
      <c r="V60" s="95"/>
      <c r="X60" s="95"/>
      <c r="Z60" s="95"/>
      <c r="AB60" s="95"/>
      <c r="AD60" s="95"/>
      <c r="AF60" s="95"/>
      <c r="AH60" s="95"/>
      <c r="AJ60" s="95"/>
      <c r="AL60" s="95"/>
      <c r="AN60" s="95"/>
      <c r="AP60" s="95"/>
    </row>
    <row r="61" spans="2:42" ht="24.75" customHeight="1" x14ac:dyDescent="0.3">
      <c r="B61" s="87" t="s">
        <v>12</v>
      </c>
      <c r="C61" s="8"/>
      <c r="D61" s="8"/>
      <c r="E61" s="7"/>
      <c r="F61" s="8"/>
      <c r="G61" s="7"/>
      <c r="H61" s="8"/>
      <c r="I61" s="7"/>
      <c r="J61" s="8"/>
      <c r="K61" s="25">
        <v>32</v>
      </c>
      <c r="L61" s="24">
        <f>K61*100/K55</f>
        <v>4.7832585949177879</v>
      </c>
      <c r="M61" s="7"/>
      <c r="N61" s="8"/>
      <c r="O61" s="25">
        <v>25</v>
      </c>
      <c r="P61" s="24">
        <f>O61*100/O55</f>
        <v>3.8109756097560976</v>
      </c>
      <c r="R61" s="95"/>
      <c r="T61" s="95"/>
      <c r="V61" s="95"/>
      <c r="X61" s="95"/>
      <c r="Z61" s="95"/>
      <c r="AB61" s="95"/>
      <c r="AD61" s="95"/>
      <c r="AF61" s="95"/>
      <c r="AH61" s="95"/>
      <c r="AJ61" s="95"/>
      <c r="AL61" s="95"/>
      <c r="AN61" s="95"/>
      <c r="AP61" s="95"/>
    </row>
    <row r="62" spans="2:42" ht="24.75" customHeight="1" x14ac:dyDescent="0.3">
      <c r="B62" s="87" t="s">
        <v>13</v>
      </c>
      <c r="C62" s="8"/>
      <c r="D62" s="8"/>
      <c r="E62" s="7"/>
      <c r="F62" s="8"/>
      <c r="G62" s="16">
        <v>18</v>
      </c>
      <c r="H62" s="23">
        <f>G62*100/G55</f>
        <v>2.4861878453038675</v>
      </c>
      <c r="I62" s="7"/>
      <c r="J62" s="8"/>
      <c r="K62" s="8"/>
      <c r="L62" s="8"/>
      <c r="M62" s="7"/>
      <c r="N62" s="8"/>
      <c r="O62" s="7"/>
      <c r="P62" s="8"/>
      <c r="R62" s="95"/>
      <c r="T62" s="95"/>
      <c r="V62" s="95"/>
      <c r="X62" s="95"/>
      <c r="Z62" s="95"/>
      <c r="AB62" s="95"/>
      <c r="AD62" s="95"/>
      <c r="AF62" s="95"/>
      <c r="AH62" s="95"/>
      <c r="AJ62" s="95"/>
      <c r="AL62" s="95"/>
      <c r="AN62" s="95"/>
      <c r="AP62" s="95"/>
    </row>
    <row r="63" spans="2:42" ht="24.75" customHeight="1" x14ac:dyDescent="0.3">
      <c r="B63" s="87" t="s">
        <v>15</v>
      </c>
      <c r="C63" s="25">
        <v>16</v>
      </c>
      <c r="D63" s="24">
        <f>C63*100/C55</f>
        <v>2.1333333333333333</v>
      </c>
      <c r="E63" s="25">
        <v>25</v>
      </c>
      <c r="F63" s="24">
        <f>E63*100/E55</f>
        <v>3.4246575342465753</v>
      </c>
      <c r="G63" s="16">
        <v>19</v>
      </c>
      <c r="H63" s="23">
        <f>G63*100/G55</f>
        <v>2.6243093922651934</v>
      </c>
      <c r="I63" s="25">
        <v>19</v>
      </c>
      <c r="J63" s="24">
        <f>I63*100/I55</f>
        <v>2.8485757121439281</v>
      </c>
      <c r="K63" s="25">
        <v>5</v>
      </c>
      <c r="L63" s="24">
        <f>K63*100/K55</f>
        <v>0.74738415545590431</v>
      </c>
      <c r="M63" s="25">
        <v>8</v>
      </c>
      <c r="N63" s="24">
        <f>M63*100/M55</f>
        <v>1.2841091492776886</v>
      </c>
      <c r="O63" s="25">
        <v>4</v>
      </c>
      <c r="P63" s="24">
        <f>O63*100/O55</f>
        <v>0.6097560975609756</v>
      </c>
      <c r="R63" s="95"/>
      <c r="T63" s="95"/>
      <c r="V63" s="95"/>
      <c r="X63" s="95"/>
      <c r="Z63" s="95"/>
      <c r="AB63" s="95"/>
      <c r="AD63" s="95"/>
      <c r="AF63" s="95"/>
      <c r="AH63" s="95"/>
      <c r="AJ63" s="95"/>
      <c r="AL63" s="95"/>
      <c r="AN63" s="95"/>
      <c r="AP63" s="95"/>
    </row>
    <row r="64" spans="2:42" ht="24.75" customHeight="1" x14ac:dyDescent="0.3">
      <c r="B64" s="87" t="s">
        <v>19</v>
      </c>
      <c r="C64" s="16">
        <v>467</v>
      </c>
      <c r="D64" s="23">
        <f>C64*100/C55</f>
        <v>62.266666666666666</v>
      </c>
      <c r="E64" s="25">
        <v>476</v>
      </c>
      <c r="F64" s="24">
        <f>E64*100/E55</f>
        <v>65.205479452054789</v>
      </c>
      <c r="G64" s="16">
        <v>340</v>
      </c>
      <c r="H64" s="23">
        <f>G64*100/G55</f>
        <v>46.961325966850829</v>
      </c>
      <c r="I64" s="25">
        <v>271</v>
      </c>
      <c r="J64" s="24">
        <f>I64*100/I55</f>
        <v>40.629685157421292</v>
      </c>
      <c r="K64" s="25">
        <v>282</v>
      </c>
      <c r="L64" s="24">
        <f>K64*100/K55</f>
        <v>42.152466367713004</v>
      </c>
      <c r="M64" s="7"/>
      <c r="N64" s="8"/>
      <c r="O64" s="7"/>
      <c r="P64" s="8"/>
      <c r="R64" s="95"/>
      <c r="T64" s="95"/>
      <c r="V64" s="95"/>
      <c r="X64" s="95"/>
      <c r="Z64" s="95"/>
      <c r="AB64" s="95"/>
      <c r="AD64" s="95"/>
      <c r="AF64" s="95"/>
      <c r="AH64" s="95"/>
      <c r="AJ64" s="95"/>
      <c r="AL64" s="95"/>
      <c r="AN64" s="95"/>
      <c r="AP64" s="95"/>
    </row>
    <row r="65" spans="2:42" ht="25" customHeight="1" x14ac:dyDescent="0.3">
      <c r="B65" s="87" t="s">
        <v>55</v>
      </c>
      <c r="C65" s="7"/>
      <c r="D65" s="7"/>
      <c r="E65" s="7"/>
      <c r="F65" s="7"/>
      <c r="G65" s="7"/>
      <c r="H65" s="7"/>
      <c r="I65" s="7"/>
      <c r="J65" s="7"/>
      <c r="K65" s="7"/>
      <c r="L65" s="7"/>
      <c r="M65" s="7"/>
      <c r="N65" s="8"/>
      <c r="O65" s="25">
        <v>363</v>
      </c>
      <c r="P65" s="24">
        <f>O65*100/O55</f>
        <v>55.335365853658537</v>
      </c>
      <c r="R65" s="95"/>
      <c r="T65" s="95"/>
      <c r="V65" s="95"/>
      <c r="X65" s="95"/>
      <c r="Z65" s="95"/>
      <c r="AB65" s="95"/>
      <c r="AD65" s="95"/>
      <c r="AF65" s="95"/>
      <c r="AH65" s="95"/>
      <c r="AJ65" s="95"/>
      <c r="AL65" s="95"/>
      <c r="AN65" s="95"/>
      <c r="AP65" s="95"/>
    </row>
    <row r="66" spans="2:42" ht="24.75" customHeight="1" x14ac:dyDescent="0.3">
      <c r="B66" s="87" t="s">
        <v>20</v>
      </c>
      <c r="C66" s="7"/>
      <c r="D66" s="7"/>
      <c r="E66" s="25">
        <v>137</v>
      </c>
      <c r="F66" s="24">
        <f>E66*100/E55</f>
        <v>18.767123287671232</v>
      </c>
      <c r="G66" s="16">
        <v>206</v>
      </c>
      <c r="H66" s="23">
        <f>G66*100/G55</f>
        <v>28.453038674033149</v>
      </c>
      <c r="I66" s="25">
        <v>165</v>
      </c>
      <c r="J66" s="24">
        <f>I66*100/I55</f>
        <v>24.737631184407796</v>
      </c>
      <c r="K66" s="25">
        <v>45</v>
      </c>
      <c r="L66" s="24">
        <f>K66*100/K55</f>
        <v>6.7264573991031389</v>
      </c>
      <c r="M66" s="25">
        <v>126</v>
      </c>
      <c r="N66" s="24">
        <f>M66*100/M55</f>
        <v>20.224719101123597</v>
      </c>
      <c r="O66" s="7"/>
      <c r="P66" s="7">
        <f>O66*100/O55</f>
        <v>0</v>
      </c>
      <c r="R66" s="95"/>
      <c r="T66" s="95"/>
      <c r="V66" s="95"/>
      <c r="X66" s="95"/>
      <c r="Z66" s="95"/>
      <c r="AB66" s="95"/>
      <c r="AD66" s="95"/>
      <c r="AF66" s="95"/>
      <c r="AH66" s="95"/>
      <c r="AJ66" s="95"/>
      <c r="AL66" s="95"/>
      <c r="AN66" s="95"/>
      <c r="AP66" s="95"/>
    </row>
    <row r="67" spans="2:42" ht="24.75" customHeight="1" x14ac:dyDescent="0.3">
      <c r="B67" s="87" t="s">
        <v>52</v>
      </c>
      <c r="C67" s="16">
        <v>203</v>
      </c>
      <c r="D67" s="23">
        <f>C67*100/C55</f>
        <v>27.066666666666666</v>
      </c>
      <c r="E67" s="7"/>
      <c r="F67" s="8"/>
      <c r="G67" s="7"/>
      <c r="H67" s="8"/>
      <c r="I67" s="7"/>
      <c r="J67" s="8"/>
      <c r="K67" s="7"/>
      <c r="L67" s="8"/>
      <c r="M67" s="8"/>
      <c r="N67" s="8"/>
      <c r="O67" s="8"/>
      <c r="P67" s="8"/>
      <c r="R67" s="95"/>
      <c r="T67" s="95"/>
      <c r="V67" s="95"/>
      <c r="X67" s="95"/>
      <c r="Z67" s="95"/>
      <c r="AB67" s="95"/>
      <c r="AD67" s="95"/>
      <c r="AF67" s="95"/>
      <c r="AH67" s="95"/>
      <c r="AJ67" s="95"/>
      <c r="AL67" s="95"/>
      <c r="AN67" s="95"/>
      <c r="AP67" s="95"/>
    </row>
    <row r="68" spans="2:42" ht="24.75" customHeight="1" x14ac:dyDescent="0.3">
      <c r="B68" s="87" t="s">
        <v>22</v>
      </c>
      <c r="C68" s="7"/>
      <c r="D68" s="7"/>
      <c r="E68" s="7"/>
      <c r="F68" s="8"/>
      <c r="G68" s="7"/>
      <c r="H68" s="8"/>
      <c r="I68" s="22">
        <v>24</v>
      </c>
      <c r="J68" s="16">
        <f>I68*100/I55</f>
        <v>3.5982008995502248</v>
      </c>
      <c r="K68" s="25">
        <v>2</v>
      </c>
      <c r="L68" s="24">
        <f>K68*100/K55</f>
        <v>0.29895366218236175</v>
      </c>
      <c r="M68" s="22">
        <v>8</v>
      </c>
      <c r="N68" s="23">
        <f>M68*100/M55</f>
        <v>1.2841091492776886</v>
      </c>
      <c r="O68" s="22">
        <v>4</v>
      </c>
      <c r="P68" s="23">
        <f>O68*100/O55</f>
        <v>0.6097560975609756</v>
      </c>
      <c r="R68" s="95"/>
      <c r="T68" s="95"/>
      <c r="V68" s="95"/>
      <c r="X68" s="95"/>
      <c r="Z68" s="95"/>
      <c r="AB68" s="95"/>
      <c r="AD68" s="95"/>
      <c r="AF68" s="95"/>
      <c r="AH68" s="95"/>
      <c r="AJ68" s="95"/>
      <c r="AL68" s="95"/>
      <c r="AN68" s="95"/>
      <c r="AP68" s="95"/>
    </row>
    <row r="69" spans="2:42" ht="24.75" customHeight="1" x14ac:dyDescent="0.3">
      <c r="B69" s="87" t="s">
        <v>60</v>
      </c>
      <c r="C69" s="7"/>
      <c r="D69" s="7"/>
      <c r="E69" s="7"/>
      <c r="F69" s="8"/>
      <c r="G69" s="7"/>
      <c r="H69" s="8"/>
      <c r="I69" s="7"/>
      <c r="J69" s="8"/>
      <c r="K69" s="25">
        <v>272</v>
      </c>
      <c r="L69" s="24">
        <f>K69*100/K55</f>
        <v>40.657698056801195</v>
      </c>
      <c r="M69" s="25">
        <v>417</v>
      </c>
      <c r="N69" s="24">
        <f>M69*100/M55</f>
        <v>66.93418940609952</v>
      </c>
      <c r="O69" s="25">
        <v>195</v>
      </c>
      <c r="P69" s="24">
        <f>O69*100/O55</f>
        <v>29.725609756097562</v>
      </c>
      <c r="R69" s="95"/>
      <c r="T69" s="95"/>
      <c r="V69" s="95"/>
      <c r="X69" s="95"/>
      <c r="Z69" s="95"/>
      <c r="AB69" s="95"/>
      <c r="AD69" s="95"/>
      <c r="AF69" s="95"/>
      <c r="AH69" s="95"/>
      <c r="AJ69" s="95"/>
      <c r="AL69" s="95"/>
      <c r="AN69" s="95"/>
      <c r="AP69" s="95"/>
    </row>
    <row r="70" spans="2:42" ht="24.75" customHeight="1" x14ac:dyDescent="0.3">
      <c r="B70" s="6" t="s">
        <v>24</v>
      </c>
      <c r="C70" s="25">
        <v>23</v>
      </c>
      <c r="D70" s="24">
        <f>C70*100/C55</f>
        <v>3.0666666666666669</v>
      </c>
      <c r="E70" s="7"/>
      <c r="F70" s="8"/>
      <c r="G70" s="7"/>
      <c r="H70" s="8"/>
      <c r="I70" s="8"/>
      <c r="J70" s="8"/>
      <c r="K70" s="8"/>
      <c r="L70" s="8"/>
      <c r="M70" s="8"/>
      <c r="N70" s="8"/>
      <c r="O70" s="8"/>
      <c r="P70" s="8"/>
      <c r="R70" s="95"/>
      <c r="T70" s="95"/>
      <c r="V70" s="95"/>
      <c r="X70" s="95"/>
      <c r="Z70" s="95"/>
      <c r="AB70" s="95"/>
      <c r="AD70" s="95"/>
      <c r="AF70" s="95"/>
      <c r="AH70" s="95"/>
      <c r="AJ70" s="95"/>
      <c r="AL70" s="95"/>
      <c r="AN70" s="95"/>
      <c r="AP70" s="95"/>
    </row>
    <row r="71" spans="2:42" ht="3.75" customHeight="1" x14ac:dyDescent="0.3">
      <c r="B71" s="13"/>
      <c r="C71" s="14"/>
      <c r="D71" s="14"/>
      <c r="E71" s="14"/>
      <c r="F71" s="14"/>
      <c r="G71" s="14"/>
      <c r="H71" s="14"/>
      <c r="I71" s="14"/>
      <c r="J71" s="14"/>
      <c r="K71" s="14"/>
      <c r="L71" s="14"/>
      <c r="M71" s="14"/>
      <c r="N71" s="14"/>
      <c r="O71" s="14"/>
      <c r="P71" s="14"/>
    </row>
    <row r="72" spans="2:42" ht="14.25" customHeight="1" x14ac:dyDescent="0.3">
      <c r="B72" s="6" t="s">
        <v>438</v>
      </c>
    </row>
    <row r="73" spans="2:42" x14ac:dyDescent="0.3">
      <c r="C73" s="19"/>
      <c r="E73" s="19"/>
      <c r="G73" s="19"/>
      <c r="I73" s="19"/>
      <c r="K73" s="19"/>
      <c r="M73" s="19"/>
      <c r="O73" s="19"/>
    </row>
    <row r="74" spans="2:42" ht="30" customHeight="1" x14ac:dyDescent="0.3">
      <c r="B74" s="115" t="s">
        <v>250</v>
      </c>
      <c r="C74" s="115"/>
      <c r="D74" s="115"/>
      <c r="E74" s="115"/>
      <c r="F74" s="115"/>
      <c r="G74" s="115"/>
      <c r="H74" s="115"/>
      <c r="I74" s="115"/>
      <c r="J74" s="115"/>
      <c r="K74" s="115"/>
      <c r="L74" s="115"/>
      <c r="M74" s="115"/>
      <c r="N74" s="115"/>
      <c r="O74" s="115"/>
      <c r="P74" s="115"/>
    </row>
    <row r="75" spans="2:42" x14ac:dyDescent="0.3">
      <c r="B75" s="15" t="s">
        <v>27</v>
      </c>
      <c r="C75" s="125">
        <v>2001</v>
      </c>
      <c r="D75" s="126"/>
      <c r="E75" s="129">
        <v>2005</v>
      </c>
      <c r="F75" s="130"/>
      <c r="G75" s="125">
        <v>2009</v>
      </c>
      <c r="H75" s="126"/>
      <c r="I75" s="129">
        <v>2013</v>
      </c>
      <c r="J75" s="126"/>
      <c r="K75" s="129">
        <v>2017</v>
      </c>
      <c r="L75" s="126"/>
      <c r="M75" s="125">
        <v>2021</v>
      </c>
      <c r="N75" s="130"/>
      <c r="O75" s="125">
        <v>2025</v>
      </c>
      <c r="P75" s="130"/>
    </row>
    <row r="76" spans="2:42" ht="14.25" customHeight="1" x14ac:dyDescent="0.3">
      <c r="B76" s="134" t="s">
        <v>0</v>
      </c>
      <c r="C76" s="132">
        <v>44911</v>
      </c>
      <c r="D76" s="128"/>
      <c r="E76" s="119">
        <v>44843</v>
      </c>
      <c r="F76" s="118"/>
      <c r="G76" s="137">
        <v>44845</v>
      </c>
      <c r="H76" s="127"/>
      <c r="I76" s="135">
        <v>44833</v>
      </c>
      <c r="J76" s="128"/>
      <c r="K76" s="135">
        <v>44835</v>
      </c>
      <c r="L76" s="128"/>
      <c r="M76" s="123">
        <v>44830</v>
      </c>
      <c r="N76" s="143"/>
      <c r="O76" s="123">
        <v>45942</v>
      </c>
      <c r="P76" s="143"/>
    </row>
    <row r="77" spans="2:42" x14ac:dyDescent="0.3">
      <c r="B77" s="133"/>
      <c r="C77" s="74" t="s">
        <v>4</v>
      </c>
      <c r="D77" s="72" t="s">
        <v>5</v>
      </c>
      <c r="E77" s="72" t="s">
        <v>4</v>
      </c>
      <c r="F77" s="72" t="s">
        <v>5</v>
      </c>
      <c r="G77" s="71" t="s">
        <v>4</v>
      </c>
      <c r="H77" s="71" t="s">
        <v>5</v>
      </c>
      <c r="I77" s="72" t="s">
        <v>4</v>
      </c>
      <c r="J77" s="71" t="s">
        <v>5</v>
      </c>
      <c r="K77" s="68" t="s">
        <v>4</v>
      </c>
      <c r="L77" s="71" t="s">
        <v>5</v>
      </c>
      <c r="M77" s="68" t="s">
        <v>4</v>
      </c>
      <c r="N77" s="71" t="s">
        <v>5</v>
      </c>
      <c r="O77" s="68" t="s">
        <v>4</v>
      </c>
      <c r="P77" s="71" t="s">
        <v>5</v>
      </c>
    </row>
    <row r="78" spans="2:42" ht="24.75" customHeight="1" x14ac:dyDescent="0.3">
      <c r="B78" s="10" t="s">
        <v>1</v>
      </c>
      <c r="C78" s="16">
        <v>947</v>
      </c>
      <c r="D78" s="23">
        <v>100</v>
      </c>
      <c r="E78" s="25">
        <v>1030</v>
      </c>
      <c r="F78" s="24">
        <v>100</v>
      </c>
      <c r="G78" s="16">
        <v>1183</v>
      </c>
      <c r="H78" s="23">
        <v>100</v>
      </c>
      <c r="I78" s="25">
        <v>1204</v>
      </c>
      <c r="J78" s="24">
        <v>100</v>
      </c>
      <c r="K78" s="25">
        <v>1204</v>
      </c>
      <c r="L78" s="24">
        <v>100</v>
      </c>
      <c r="M78" s="25">
        <v>1252</v>
      </c>
      <c r="N78" s="24">
        <v>100</v>
      </c>
      <c r="O78" s="25">
        <v>1297</v>
      </c>
      <c r="P78" s="24">
        <v>100</v>
      </c>
      <c r="R78" s="95"/>
      <c r="T78" s="95"/>
      <c r="V78" s="95"/>
      <c r="X78" s="95"/>
      <c r="Z78" s="95"/>
      <c r="AB78" s="95"/>
      <c r="AD78" s="95"/>
      <c r="AF78" s="95"/>
      <c r="AH78" s="95"/>
      <c r="AJ78" s="95"/>
      <c r="AL78" s="95"/>
      <c r="AN78" s="95"/>
      <c r="AP78" s="95"/>
    </row>
    <row r="79" spans="2:42" ht="24.75" customHeight="1" x14ac:dyDescent="0.3">
      <c r="B79" s="11" t="s">
        <v>28</v>
      </c>
      <c r="C79" s="16">
        <v>518</v>
      </c>
      <c r="D79" s="23">
        <f>C79*100/C78</f>
        <v>54.699049630411828</v>
      </c>
      <c r="E79" s="25">
        <v>625</v>
      </c>
      <c r="F79" s="24">
        <f>E79*100/E78</f>
        <v>60.679611650485434</v>
      </c>
      <c r="G79" s="16">
        <v>587</v>
      </c>
      <c r="H79" s="23">
        <f>G79*100/G78</f>
        <v>49.619611158072694</v>
      </c>
      <c r="I79" s="25">
        <v>593</v>
      </c>
      <c r="J79" s="24">
        <f>I79*100/I78</f>
        <v>49.252491694352159</v>
      </c>
      <c r="K79" s="25">
        <v>670</v>
      </c>
      <c r="L79" s="24">
        <f>K79*100/K78</f>
        <v>55.647840531561464</v>
      </c>
      <c r="M79" s="25">
        <v>669</v>
      </c>
      <c r="N79" s="24">
        <f>M79*100/M78</f>
        <v>53.43450479233227</v>
      </c>
      <c r="O79" s="25">
        <v>679</v>
      </c>
      <c r="P79" s="24">
        <f>O79*100/O78</f>
        <v>52.351580570547419</v>
      </c>
      <c r="R79" s="95"/>
      <c r="T79" s="95"/>
      <c r="V79" s="95"/>
      <c r="X79" s="95"/>
      <c r="Z79" s="95"/>
      <c r="AB79" s="95"/>
      <c r="AD79" s="95"/>
      <c r="AF79" s="95"/>
      <c r="AH79" s="95"/>
      <c r="AJ79" s="95"/>
      <c r="AL79" s="95"/>
      <c r="AN79" s="95"/>
      <c r="AP79" s="95"/>
    </row>
    <row r="80" spans="2:42" ht="24.75" customHeight="1" x14ac:dyDescent="0.3">
      <c r="B80" s="11" t="s">
        <v>2</v>
      </c>
      <c r="C80" s="16">
        <v>16</v>
      </c>
      <c r="D80" s="23">
        <f>C80*100/C79</f>
        <v>3.0888030888030888</v>
      </c>
      <c r="E80" s="25">
        <v>5</v>
      </c>
      <c r="F80" s="24">
        <f>E80*100/E79</f>
        <v>0.8</v>
      </c>
      <c r="G80" s="22">
        <v>0</v>
      </c>
      <c r="H80" s="23">
        <f>G80*100/G79</f>
        <v>0</v>
      </c>
      <c r="I80" s="25">
        <v>7</v>
      </c>
      <c r="J80" s="24">
        <f>I80*100/I79</f>
        <v>1.1804384485666104</v>
      </c>
      <c r="K80" s="25">
        <v>3</v>
      </c>
      <c r="L80" s="24">
        <f>K80*100/K79</f>
        <v>0.44776119402985076</v>
      </c>
      <c r="M80" s="25">
        <v>12</v>
      </c>
      <c r="N80" s="24">
        <f>M80*100/M79</f>
        <v>1.7937219730941705</v>
      </c>
      <c r="O80" s="25">
        <v>1</v>
      </c>
      <c r="P80" s="24">
        <f>O80*100/O79</f>
        <v>0.14727540500736377</v>
      </c>
      <c r="R80" s="95"/>
      <c r="T80" s="95"/>
      <c r="V80" s="95"/>
      <c r="X80" s="95"/>
      <c r="Z80" s="95"/>
      <c r="AB80" s="95"/>
      <c r="AD80" s="95"/>
      <c r="AF80" s="95"/>
      <c r="AH80" s="95"/>
      <c r="AJ80" s="95"/>
      <c r="AL80" s="95"/>
      <c r="AN80" s="95"/>
      <c r="AP80" s="95"/>
    </row>
    <row r="81" spans="2:42" ht="24.75" customHeight="1" x14ac:dyDescent="0.3">
      <c r="B81" s="6" t="s">
        <v>3</v>
      </c>
      <c r="C81" s="16">
        <v>16</v>
      </c>
      <c r="D81" s="23">
        <f>C81*100/C79</f>
        <v>3.0888030888030888</v>
      </c>
      <c r="E81" s="25">
        <v>4</v>
      </c>
      <c r="F81" s="24">
        <f>E81*100/E79</f>
        <v>0.64</v>
      </c>
      <c r="G81" s="16">
        <v>8</v>
      </c>
      <c r="H81" s="23">
        <f>G81*100/G79</f>
        <v>1.362862010221465</v>
      </c>
      <c r="I81" s="25">
        <v>10</v>
      </c>
      <c r="J81" s="24">
        <f>I81*100/I79</f>
        <v>1.6863406408094435</v>
      </c>
      <c r="K81" s="25">
        <v>14</v>
      </c>
      <c r="L81" s="24">
        <f>K81*100/K79</f>
        <v>2.08955223880597</v>
      </c>
      <c r="M81" s="25">
        <v>12</v>
      </c>
      <c r="N81" s="24">
        <f>M81*100/M79</f>
        <v>1.7937219730941705</v>
      </c>
      <c r="O81" s="25">
        <v>9</v>
      </c>
      <c r="P81" s="24">
        <f>O81*100/O79</f>
        <v>1.3254786450662739</v>
      </c>
      <c r="R81" s="95"/>
      <c r="T81" s="95"/>
      <c r="V81" s="95"/>
      <c r="X81" s="95"/>
      <c r="Z81" s="95"/>
      <c r="AB81" s="95"/>
      <c r="AD81" s="95"/>
      <c r="AF81" s="95"/>
      <c r="AH81" s="95"/>
      <c r="AJ81" s="95"/>
      <c r="AL81" s="95"/>
      <c r="AN81" s="95"/>
      <c r="AP81" s="95"/>
    </row>
    <row r="82" spans="2:42" ht="24.75" customHeight="1" x14ac:dyDescent="0.3">
      <c r="B82" s="11" t="s">
        <v>7</v>
      </c>
      <c r="C82" s="8"/>
      <c r="D82" s="8"/>
      <c r="E82" s="25">
        <v>13</v>
      </c>
      <c r="F82" s="24">
        <f>E82*100/E79</f>
        <v>2.08</v>
      </c>
      <c r="G82" s="16">
        <v>9</v>
      </c>
      <c r="H82" s="23">
        <f>G82*100/G79</f>
        <v>1.5332197614991483</v>
      </c>
      <c r="I82" s="16">
        <v>11</v>
      </c>
      <c r="J82" s="23">
        <f>I82*100/I79</f>
        <v>1.854974704890388</v>
      </c>
      <c r="K82" s="22">
        <v>9</v>
      </c>
      <c r="L82" s="23">
        <f>K82*100/K79</f>
        <v>1.3432835820895523</v>
      </c>
      <c r="M82" s="7"/>
      <c r="N82" s="8"/>
      <c r="O82" s="7"/>
      <c r="P82" s="8"/>
      <c r="R82" s="95"/>
      <c r="T82" s="95"/>
      <c r="V82" s="95"/>
      <c r="X82" s="95"/>
      <c r="Z82" s="95"/>
      <c r="AB82" s="95"/>
      <c r="AD82" s="95"/>
      <c r="AF82" s="95"/>
      <c r="AH82" s="95"/>
      <c r="AJ82" s="95"/>
      <c r="AL82" s="95"/>
      <c r="AN82" s="95"/>
      <c r="AP82" s="95"/>
    </row>
    <row r="83" spans="2:42" ht="24.75" customHeight="1" x14ac:dyDescent="0.3">
      <c r="B83" s="12" t="s">
        <v>8</v>
      </c>
      <c r="C83" s="8"/>
      <c r="D83" s="8"/>
      <c r="E83" s="25">
        <v>25</v>
      </c>
      <c r="F83" s="24">
        <f>E83*100/E79</f>
        <v>4</v>
      </c>
      <c r="G83" s="16">
        <v>56</v>
      </c>
      <c r="H83" s="23">
        <f>G83*100/G79</f>
        <v>9.5400340715502558</v>
      </c>
      <c r="I83" s="25">
        <v>94</v>
      </c>
      <c r="J83" s="24">
        <f>I83*100/I79</f>
        <v>15.85160202360877</v>
      </c>
      <c r="K83" s="7"/>
      <c r="L83" s="8"/>
      <c r="M83" s="7"/>
      <c r="N83" s="8"/>
      <c r="O83" s="7"/>
      <c r="P83" s="8"/>
      <c r="R83" s="95"/>
      <c r="T83" s="95"/>
      <c r="V83" s="95"/>
      <c r="X83" s="95"/>
      <c r="Z83" s="95"/>
      <c r="AB83" s="95"/>
      <c r="AD83" s="95"/>
      <c r="AF83" s="95"/>
      <c r="AH83" s="95"/>
      <c r="AJ83" s="95"/>
      <c r="AL83" s="95"/>
      <c r="AN83" s="95"/>
      <c r="AP83" s="95"/>
    </row>
    <row r="84" spans="2:42" ht="24.75" customHeight="1" x14ac:dyDescent="0.3">
      <c r="B84" s="12" t="s">
        <v>10</v>
      </c>
      <c r="C84" s="8"/>
      <c r="D84" s="8"/>
      <c r="E84" s="8"/>
      <c r="F84" s="8"/>
      <c r="G84" s="8"/>
      <c r="H84" s="8"/>
      <c r="I84" s="8"/>
      <c r="J84" s="8"/>
      <c r="K84" s="7"/>
      <c r="L84" s="8"/>
      <c r="M84" s="25">
        <v>113</v>
      </c>
      <c r="N84" s="24">
        <f>M84*100/M79</f>
        <v>16.890881913303438</v>
      </c>
      <c r="O84" s="25">
        <v>76</v>
      </c>
      <c r="P84" s="24">
        <f>O84*100/O79</f>
        <v>11.192930780559646</v>
      </c>
      <c r="R84" s="95"/>
      <c r="T84" s="95"/>
      <c r="V84" s="95"/>
      <c r="X84" s="95"/>
      <c r="Z84" s="95"/>
      <c r="AB84" s="95"/>
      <c r="AD84" s="95"/>
      <c r="AF84" s="95"/>
      <c r="AH84" s="95"/>
      <c r="AJ84" s="95"/>
      <c r="AL84" s="95"/>
      <c r="AN84" s="95"/>
      <c r="AP84" s="95"/>
    </row>
    <row r="85" spans="2:42" ht="24.75" customHeight="1" x14ac:dyDescent="0.3">
      <c r="B85" s="12" t="s">
        <v>12</v>
      </c>
      <c r="C85" s="8"/>
      <c r="D85" s="8"/>
      <c r="E85" s="7"/>
      <c r="F85" s="8"/>
      <c r="G85" s="7"/>
      <c r="H85" s="8"/>
      <c r="I85" s="7"/>
      <c r="J85" s="8"/>
      <c r="K85" s="25">
        <v>40</v>
      </c>
      <c r="L85" s="24">
        <f>K85*100/K79</f>
        <v>5.9701492537313436</v>
      </c>
      <c r="M85" s="7"/>
      <c r="N85" s="8"/>
      <c r="O85" s="25">
        <v>51</v>
      </c>
      <c r="P85" s="24">
        <f>O85*100/O79</f>
        <v>7.5110456553755522</v>
      </c>
      <c r="R85" s="95"/>
      <c r="T85" s="95"/>
      <c r="V85" s="95"/>
      <c r="X85" s="95"/>
      <c r="Z85" s="95"/>
      <c r="AB85" s="95"/>
      <c r="AD85" s="95"/>
      <c r="AF85" s="95"/>
      <c r="AH85" s="95"/>
      <c r="AJ85" s="95"/>
      <c r="AL85" s="95"/>
      <c r="AN85" s="95"/>
      <c r="AP85" s="95"/>
    </row>
    <row r="86" spans="2:42" ht="24.75" customHeight="1" x14ac:dyDescent="0.3">
      <c r="B86" s="12" t="s">
        <v>13</v>
      </c>
      <c r="C86" s="8"/>
      <c r="D86" s="8"/>
      <c r="E86" s="7"/>
      <c r="F86" s="8"/>
      <c r="G86" s="16">
        <v>5</v>
      </c>
      <c r="H86" s="23">
        <f>G86*100/G79</f>
        <v>0.85178875638841567</v>
      </c>
      <c r="I86" s="7"/>
      <c r="J86" s="8"/>
      <c r="K86" s="8"/>
      <c r="L86" s="8"/>
      <c r="M86" s="7"/>
      <c r="N86" s="8"/>
      <c r="O86" s="7"/>
      <c r="P86" s="8"/>
      <c r="R86" s="95"/>
      <c r="T86" s="95"/>
      <c r="V86" s="95"/>
      <c r="X86" s="95"/>
      <c r="Z86" s="95"/>
      <c r="AB86" s="95"/>
      <c r="AD86" s="95"/>
      <c r="AF86" s="95"/>
      <c r="AH86" s="95"/>
      <c r="AJ86" s="95"/>
      <c r="AL86" s="95"/>
      <c r="AN86" s="95"/>
      <c r="AP86" s="95"/>
    </row>
    <row r="87" spans="2:42" ht="24.75" customHeight="1" x14ac:dyDescent="0.3">
      <c r="B87" s="12" t="s">
        <v>15</v>
      </c>
      <c r="C87" s="25">
        <v>5</v>
      </c>
      <c r="D87" s="24">
        <f>C87*100/C79</f>
        <v>0.96525096525096521</v>
      </c>
      <c r="E87" s="25">
        <v>32</v>
      </c>
      <c r="F87" s="24">
        <f>E87*100/E79</f>
        <v>5.12</v>
      </c>
      <c r="G87" s="16">
        <v>28</v>
      </c>
      <c r="H87" s="23">
        <f>G87*100/G79</f>
        <v>4.7700170357751279</v>
      </c>
      <c r="I87" s="25">
        <v>32</v>
      </c>
      <c r="J87" s="24">
        <f>I87*100/I79</f>
        <v>5.3962900505902196</v>
      </c>
      <c r="K87" s="25">
        <v>6</v>
      </c>
      <c r="L87" s="24">
        <f>K87*100/K79</f>
        <v>0.89552238805970152</v>
      </c>
      <c r="M87" s="25">
        <v>12</v>
      </c>
      <c r="N87" s="24">
        <f>M87*100/M79</f>
        <v>1.7937219730941705</v>
      </c>
      <c r="O87" s="25">
        <v>2</v>
      </c>
      <c r="P87" s="24">
        <f>O87*100/O79</f>
        <v>0.29455081001472755</v>
      </c>
      <c r="R87" s="95"/>
      <c r="T87" s="95"/>
      <c r="V87" s="95"/>
      <c r="X87" s="95"/>
      <c r="Z87" s="95"/>
      <c r="AB87" s="95"/>
      <c r="AD87" s="95"/>
      <c r="AF87" s="95"/>
      <c r="AH87" s="95"/>
      <c r="AJ87" s="95"/>
      <c r="AL87" s="95"/>
      <c r="AN87" s="95"/>
      <c r="AP87" s="95"/>
    </row>
    <row r="88" spans="2:42" ht="24.75" customHeight="1" x14ac:dyDescent="0.3">
      <c r="B88" s="12" t="s">
        <v>19</v>
      </c>
      <c r="C88" s="16">
        <v>383</v>
      </c>
      <c r="D88" s="23">
        <f>C88*100/C79</f>
        <v>73.938223938223942</v>
      </c>
      <c r="E88" s="25">
        <v>465</v>
      </c>
      <c r="F88" s="24">
        <f>E88*100/E79</f>
        <v>74.400000000000006</v>
      </c>
      <c r="G88" s="16">
        <v>355</v>
      </c>
      <c r="H88" s="23">
        <f>G88*100/G79</f>
        <v>60.477001703577514</v>
      </c>
      <c r="I88" s="25">
        <v>292</v>
      </c>
      <c r="J88" s="24">
        <f>I88*100/I79</f>
        <v>49.24114671163575</v>
      </c>
      <c r="K88" s="25">
        <v>301</v>
      </c>
      <c r="L88" s="24">
        <f>K88*100/K79</f>
        <v>44.92537313432836</v>
      </c>
      <c r="M88" s="7"/>
      <c r="N88" s="8"/>
      <c r="O88" s="7"/>
      <c r="P88" s="8"/>
      <c r="R88" s="95"/>
      <c r="T88" s="95"/>
      <c r="V88" s="95"/>
      <c r="X88" s="95"/>
      <c r="Z88" s="95"/>
      <c r="AB88" s="95"/>
      <c r="AD88" s="95"/>
      <c r="AF88" s="95"/>
      <c r="AH88" s="95"/>
      <c r="AJ88" s="95"/>
      <c r="AL88" s="95"/>
      <c r="AN88" s="95"/>
      <c r="AP88" s="95"/>
    </row>
    <row r="89" spans="2:42" ht="25" customHeight="1" x14ac:dyDescent="0.3">
      <c r="B89" s="87" t="s">
        <v>55</v>
      </c>
      <c r="C89" s="7"/>
      <c r="D89" s="7"/>
      <c r="E89" s="7"/>
      <c r="F89" s="7"/>
      <c r="G89" s="7"/>
      <c r="H89" s="7"/>
      <c r="I89" s="7"/>
      <c r="J89" s="7"/>
      <c r="K89" s="7"/>
      <c r="L89" s="7"/>
      <c r="M89" s="7"/>
      <c r="N89" s="8"/>
      <c r="O89" s="25">
        <v>325</v>
      </c>
      <c r="P89" s="24">
        <f>O89*100/O79</f>
        <v>47.864506627393226</v>
      </c>
      <c r="R89" s="95"/>
      <c r="T89" s="95"/>
      <c r="V89" s="95"/>
      <c r="X89" s="95"/>
      <c r="Z89" s="95"/>
      <c r="AB89" s="95"/>
      <c r="AD89" s="95"/>
      <c r="AF89" s="95"/>
      <c r="AH89" s="95"/>
      <c r="AJ89" s="95"/>
      <c r="AL89" s="95"/>
      <c r="AN89" s="95"/>
      <c r="AP89" s="95"/>
    </row>
    <row r="90" spans="2:42" ht="24.75" customHeight="1" x14ac:dyDescent="0.3">
      <c r="B90" s="12" t="s">
        <v>20</v>
      </c>
      <c r="C90" s="7"/>
      <c r="D90" s="7"/>
      <c r="E90" s="25">
        <v>81</v>
      </c>
      <c r="F90" s="24">
        <f>E90*100/E79</f>
        <v>12.96</v>
      </c>
      <c r="G90" s="16">
        <v>126</v>
      </c>
      <c r="H90" s="23">
        <f>G90*100/G79</f>
        <v>21.465076660988075</v>
      </c>
      <c r="I90" s="25">
        <v>133</v>
      </c>
      <c r="J90" s="24">
        <f>I90*100/I79</f>
        <v>22.428330522765599</v>
      </c>
      <c r="K90" s="25">
        <v>42</v>
      </c>
      <c r="L90" s="24">
        <f>K90*100/K79</f>
        <v>6.2686567164179108</v>
      </c>
      <c r="M90" s="25">
        <v>128</v>
      </c>
      <c r="N90" s="24">
        <f>M90*100/M79</f>
        <v>19.133034379671152</v>
      </c>
      <c r="O90" s="7"/>
      <c r="P90" s="7">
        <f>O90*100/O79</f>
        <v>0</v>
      </c>
      <c r="R90" s="95"/>
      <c r="T90" s="95"/>
      <c r="V90" s="95"/>
      <c r="X90" s="95"/>
      <c r="Z90" s="95"/>
      <c r="AB90" s="95"/>
      <c r="AD90" s="95"/>
      <c r="AF90" s="95"/>
      <c r="AH90" s="95"/>
      <c r="AJ90" s="95"/>
      <c r="AL90" s="95"/>
      <c r="AN90" s="95"/>
      <c r="AP90" s="95"/>
    </row>
    <row r="91" spans="2:42" ht="24.75" customHeight="1" x14ac:dyDescent="0.3">
      <c r="B91" s="12" t="s">
        <v>52</v>
      </c>
      <c r="C91" s="16">
        <v>85</v>
      </c>
      <c r="D91" s="23">
        <f>C91*100/C79</f>
        <v>16.409266409266408</v>
      </c>
      <c r="E91" s="7"/>
      <c r="F91" s="8"/>
      <c r="G91" s="7"/>
      <c r="H91" s="8"/>
      <c r="I91" s="7"/>
      <c r="J91" s="8"/>
      <c r="K91" s="7"/>
      <c r="L91" s="8"/>
      <c r="M91" s="8"/>
      <c r="N91" s="8"/>
      <c r="O91" s="8"/>
      <c r="P91" s="8"/>
      <c r="R91" s="95"/>
      <c r="T91" s="95"/>
      <c r="V91" s="95"/>
      <c r="X91" s="95"/>
      <c r="Z91" s="95"/>
      <c r="AB91" s="95"/>
      <c r="AD91" s="95"/>
      <c r="AF91" s="95"/>
      <c r="AH91" s="95"/>
      <c r="AJ91" s="95"/>
      <c r="AL91" s="95"/>
      <c r="AN91" s="95"/>
      <c r="AP91" s="95"/>
    </row>
    <row r="92" spans="2:42" ht="24.75" customHeight="1" x14ac:dyDescent="0.3">
      <c r="B92" s="12" t="s">
        <v>22</v>
      </c>
      <c r="C92" s="7"/>
      <c r="D92" s="7"/>
      <c r="E92" s="7"/>
      <c r="F92" s="8"/>
      <c r="G92" s="7"/>
      <c r="H92" s="8"/>
      <c r="I92" s="25">
        <v>14</v>
      </c>
      <c r="J92" s="24">
        <f>I92*100/I79</f>
        <v>2.3608768971332208</v>
      </c>
      <c r="K92" s="25">
        <v>5</v>
      </c>
      <c r="L92" s="24">
        <f>K92*100/K79</f>
        <v>0.74626865671641796</v>
      </c>
      <c r="M92" s="22">
        <v>19</v>
      </c>
      <c r="N92" s="23">
        <f>M92*100/M79</f>
        <v>2.8400597907324365</v>
      </c>
      <c r="O92" s="22">
        <v>6</v>
      </c>
      <c r="P92" s="23">
        <f>O92*100/O79</f>
        <v>0.88365243004418259</v>
      </c>
      <c r="R92" s="95"/>
      <c r="T92" s="95"/>
      <c r="V92" s="95"/>
      <c r="X92" s="95"/>
      <c r="Z92" s="95"/>
      <c r="AB92" s="95"/>
      <c r="AD92" s="95"/>
      <c r="AF92" s="95"/>
      <c r="AH92" s="95"/>
      <c r="AJ92" s="95"/>
      <c r="AL92" s="95"/>
      <c r="AN92" s="95"/>
      <c r="AP92" s="95"/>
    </row>
    <row r="93" spans="2:42" ht="24.75" customHeight="1" x14ac:dyDescent="0.3">
      <c r="B93" s="12" t="s">
        <v>60</v>
      </c>
      <c r="C93" s="7"/>
      <c r="D93" s="7"/>
      <c r="E93" s="7"/>
      <c r="F93" s="8"/>
      <c r="G93" s="7"/>
      <c r="H93" s="8"/>
      <c r="I93" s="7"/>
      <c r="J93" s="8"/>
      <c r="K93" s="25">
        <v>250</v>
      </c>
      <c r="L93" s="24">
        <f>K93*100/K79</f>
        <v>37.313432835820898</v>
      </c>
      <c r="M93" s="25">
        <v>373</v>
      </c>
      <c r="N93" s="24">
        <f>M93*100/M79</f>
        <v>55.754857997010461</v>
      </c>
      <c r="O93" s="25">
        <v>209</v>
      </c>
      <c r="P93" s="24">
        <f>O93*100/O79</f>
        <v>30.780559646539029</v>
      </c>
      <c r="R93" s="95"/>
      <c r="T93" s="95"/>
      <c r="V93" s="95"/>
      <c r="X93" s="95"/>
      <c r="Z93" s="95"/>
      <c r="AB93" s="95"/>
      <c r="AD93" s="95"/>
      <c r="AF93" s="95"/>
      <c r="AH93" s="95"/>
      <c r="AJ93" s="95"/>
      <c r="AL93" s="95"/>
      <c r="AN93" s="95"/>
      <c r="AP93" s="95"/>
    </row>
    <row r="94" spans="2:42" ht="24.75" customHeight="1" x14ac:dyDescent="0.3">
      <c r="B94" s="12" t="s">
        <v>24</v>
      </c>
      <c r="C94" s="25">
        <v>13</v>
      </c>
      <c r="D94" s="24">
        <f>C94*100/C79</f>
        <v>2.5096525096525095</v>
      </c>
      <c r="E94" s="7"/>
      <c r="F94" s="8"/>
      <c r="G94" s="7"/>
      <c r="H94" s="8"/>
      <c r="I94" s="8"/>
      <c r="J94" s="8"/>
      <c r="K94" s="8"/>
      <c r="L94" s="8"/>
      <c r="M94" s="8"/>
      <c r="N94" s="8"/>
      <c r="O94" s="8"/>
      <c r="P94" s="8"/>
      <c r="R94" s="95"/>
      <c r="T94" s="95"/>
      <c r="V94" s="95"/>
      <c r="X94" s="95"/>
      <c r="Z94" s="95"/>
      <c r="AB94" s="95"/>
      <c r="AD94" s="95"/>
      <c r="AF94" s="95"/>
      <c r="AH94" s="95"/>
      <c r="AJ94" s="95"/>
      <c r="AL94" s="95"/>
      <c r="AN94" s="95"/>
      <c r="AP94" s="95"/>
    </row>
    <row r="95" spans="2:42" ht="3.75" customHeight="1" x14ac:dyDescent="0.3">
      <c r="B95" s="13"/>
      <c r="C95" s="14"/>
      <c r="D95" s="14"/>
      <c r="E95" s="14"/>
      <c r="F95" s="14"/>
      <c r="G95" s="14"/>
      <c r="H95" s="14"/>
      <c r="I95" s="14"/>
      <c r="J95" s="14"/>
      <c r="K95" s="14"/>
      <c r="L95" s="14"/>
      <c r="M95" s="14"/>
      <c r="N95" s="14"/>
      <c r="O95" s="14"/>
      <c r="P95" s="14"/>
      <c r="R95" s="95"/>
    </row>
    <row r="96" spans="2:42" ht="14.25" customHeight="1" x14ac:dyDescent="0.3">
      <c r="B96" s="6" t="s">
        <v>438</v>
      </c>
    </row>
  </sheetData>
  <mergeCells count="65">
    <mergeCell ref="M75:N75"/>
    <mergeCell ref="M76:N76"/>
    <mergeCell ref="B2:P2"/>
    <mergeCell ref="C3:D3"/>
    <mergeCell ref="E3:F3"/>
    <mergeCell ref="G3:H3"/>
    <mergeCell ref="I3:J3"/>
    <mergeCell ref="K3:L3"/>
    <mergeCell ref="O3:P3"/>
    <mergeCell ref="M3:N3"/>
    <mergeCell ref="B4:B5"/>
    <mergeCell ref="O27:P27"/>
    <mergeCell ref="K4:L4"/>
    <mergeCell ref="O4:P4"/>
    <mergeCell ref="B26:P26"/>
    <mergeCell ref="C4:D4"/>
    <mergeCell ref="E4:F4"/>
    <mergeCell ref="G4:H4"/>
    <mergeCell ref="I4:J4"/>
    <mergeCell ref="C27:D27"/>
    <mergeCell ref="E27:F27"/>
    <mergeCell ref="G27:H27"/>
    <mergeCell ref="I27:J27"/>
    <mergeCell ref="K27:L27"/>
    <mergeCell ref="M4:N4"/>
    <mergeCell ref="M27:N27"/>
    <mergeCell ref="O51:P51"/>
    <mergeCell ref="K28:L28"/>
    <mergeCell ref="O28:P28"/>
    <mergeCell ref="B50:P50"/>
    <mergeCell ref="C28:D28"/>
    <mergeCell ref="E28:F28"/>
    <mergeCell ref="G28:H28"/>
    <mergeCell ref="I28:J28"/>
    <mergeCell ref="B28:B29"/>
    <mergeCell ref="C51:D51"/>
    <mergeCell ref="E51:F51"/>
    <mergeCell ref="G51:H51"/>
    <mergeCell ref="I51:J51"/>
    <mergeCell ref="K51:L51"/>
    <mergeCell ref="M28:N28"/>
    <mergeCell ref="M51:N51"/>
    <mergeCell ref="B74:P74"/>
    <mergeCell ref="C52:D52"/>
    <mergeCell ref="E52:F52"/>
    <mergeCell ref="G52:H52"/>
    <mergeCell ref="I52:J52"/>
    <mergeCell ref="B52:B53"/>
    <mergeCell ref="M52:N52"/>
    <mergeCell ref="B1:P1"/>
    <mergeCell ref="K76:L76"/>
    <mergeCell ref="O76:P76"/>
    <mergeCell ref="C76:D76"/>
    <mergeCell ref="E76:F76"/>
    <mergeCell ref="G76:H76"/>
    <mergeCell ref="I76:J76"/>
    <mergeCell ref="B76:B77"/>
    <mergeCell ref="C75:D75"/>
    <mergeCell ref="E75:F75"/>
    <mergeCell ref="G75:H75"/>
    <mergeCell ref="I75:J75"/>
    <mergeCell ref="K75:L75"/>
    <mergeCell ref="O75:P75"/>
    <mergeCell ref="K52:L52"/>
    <mergeCell ref="O52:P52"/>
  </mergeCells>
  <conditionalFormatting sqref="C25">
    <cfRule type="cellIs" dxfId="954" priority="96" operator="greaterThan">
      <formula>0</formula>
    </cfRule>
  </conditionalFormatting>
  <conditionalFormatting sqref="C49">
    <cfRule type="cellIs" dxfId="953" priority="70" operator="greaterThan">
      <formula>0</formula>
    </cfRule>
  </conditionalFormatting>
  <conditionalFormatting sqref="C73">
    <cfRule type="cellIs" dxfId="952" priority="44" operator="greaterThan">
      <formula>0</formula>
    </cfRule>
  </conditionalFormatting>
  <conditionalFormatting sqref="C24:P24">
    <cfRule type="cellIs" dxfId="951" priority="7" operator="notEqual">
      <formula>0</formula>
    </cfRule>
  </conditionalFormatting>
  <conditionalFormatting sqref="C48:P48">
    <cfRule type="cellIs" dxfId="950" priority="6" operator="notEqual">
      <formula>0</formula>
    </cfRule>
  </conditionalFormatting>
  <conditionalFormatting sqref="C72:P72">
    <cfRule type="cellIs" dxfId="949" priority="5" operator="notEqual">
      <formula>0</formula>
    </cfRule>
  </conditionalFormatting>
  <conditionalFormatting sqref="C96:P96">
    <cfRule type="cellIs" dxfId="948" priority="4" operator="notEqual">
      <formula>0</formula>
    </cfRule>
  </conditionalFormatting>
  <conditionalFormatting sqref="E25">
    <cfRule type="cellIs" dxfId="947" priority="94" operator="greaterThan">
      <formula>0</formula>
    </cfRule>
  </conditionalFormatting>
  <conditionalFormatting sqref="E49">
    <cfRule type="cellIs" dxfId="946" priority="68" operator="greaterThan">
      <formula>0</formula>
    </cfRule>
  </conditionalFormatting>
  <conditionalFormatting sqref="E73">
    <cfRule type="cellIs" dxfId="945" priority="42" operator="greaterThan">
      <formula>0</formula>
    </cfRule>
  </conditionalFormatting>
  <conditionalFormatting sqref="G25">
    <cfRule type="cellIs" dxfId="944" priority="92" operator="greaterThan">
      <formula>0</formula>
    </cfRule>
  </conditionalFormatting>
  <conditionalFormatting sqref="G49">
    <cfRule type="cellIs" dxfId="943" priority="66" operator="greaterThan">
      <formula>0</formula>
    </cfRule>
  </conditionalFormatting>
  <conditionalFormatting sqref="G73">
    <cfRule type="cellIs" dxfId="942" priority="40" operator="greaterThan">
      <formula>0</formula>
    </cfRule>
  </conditionalFormatting>
  <conditionalFormatting sqref="I25">
    <cfRule type="cellIs" dxfId="941" priority="90" operator="greaterThan">
      <formula>0</formula>
    </cfRule>
  </conditionalFormatting>
  <conditionalFormatting sqref="I49">
    <cfRule type="cellIs" dxfId="940" priority="64" operator="greaterThan">
      <formula>0</formula>
    </cfRule>
  </conditionalFormatting>
  <conditionalFormatting sqref="I73">
    <cfRule type="cellIs" dxfId="939" priority="38" operator="greaterThan">
      <formula>0</formula>
    </cfRule>
  </conditionalFormatting>
  <conditionalFormatting sqref="K25">
    <cfRule type="cellIs" dxfId="938" priority="88" operator="greaterThan">
      <formula>0</formula>
    </cfRule>
  </conditionalFormatting>
  <conditionalFormatting sqref="K49">
    <cfRule type="cellIs" dxfId="937" priority="62" operator="greaterThan">
      <formula>0</formula>
    </cfRule>
  </conditionalFormatting>
  <conditionalFormatting sqref="K73">
    <cfRule type="cellIs" dxfId="936" priority="36" operator="greaterThan">
      <formula>0</formula>
    </cfRule>
  </conditionalFormatting>
  <conditionalFormatting sqref="M25">
    <cfRule type="cellIs" dxfId="935" priority="3" operator="greaterThan">
      <formula>0</formula>
    </cfRule>
  </conditionalFormatting>
  <conditionalFormatting sqref="M49">
    <cfRule type="cellIs" dxfId="934" priority="2" operator="greaterThan">
      <formula>0</formula>
    </cfRule>
  </conditionalFormatting>
  <conditionalFormatting sqref="M73">
    <cfRule type="cellIs" dxfId="933" priority="1" operator="greaterThan">
      <formula>0</formula>
    </cfRule>
  </conditionalFormatting>
  <conditionalFormatting sqref="O25">
    <cfRule type="cellIs" dxfId="932" priority="86" operator="greaterThan">
      <formula>0</formula>
    </cfRule>
  </conditionalFormatting>
  <conditionalFormatting sqref="O49">
    <cfRule type="cellIs" dxfId="931" priority="60" operator="greaterThan">
      <formula>0</formula>
    </cfRule>
  </conditionalFormatting>
  <conditionalFormatting sqref="O73">
    <cfRule type="cellIs" dxfId="930" priority="34" operator="greaterThan">
      <formula>0</formula>
    </cfRule>
  </conditionalFormatting>
  <hyperlinks>
    <hyperlink ref="R3" location="ÍNDICE!A1" display="(Voltar ao Índice)" xr:uid="{94DB0DB0-F405-40CA-A924-5F56FECCF0AB}"/>
  </hyperlinks>
  <printOptions horizontalCentered="1"/>
  <pageMargins left="0.47244094488188981" right="0.47244094488188981" top="0.6692913385826772" bottom="0.6692913385826772" header="0" footer="0"/>
  <pageSetup paperSize="9" scale="70" fitToHeight="3" orientation="landscape"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BD44"/>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347</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30" customHeight="1" x14ac:dyDescent="0.3">
      <c r="B2" s="115" t="s">
        <v>112</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6" x14ac:dyDescent="0.3">
      <c r="B3" s="15" t="s">
        <v>27</v>
      </c>
      <c r="C3" s="125">
        <v>1976</v>
      </c>
      <c r="D3" s="126"/>
      <c r="E3" s="125">
        <v>1979</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6"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6" x14ac:dyDescent="0.3">
      <c r="B5" s="133"/>
      <c r="C5" s="71" t="s">
        <v>4</v>
      </c>
      <c r="D5" s="71" t="s">
        <v>5</v>
      </c>
      <c r="E5" s="71" t="s">
        <v>4</v>
      </c>
      <c r="F5" s="71" t="s">
        <v>5</v>
      </c>
      <c r="G5" s="71" t="s">
        <v>4</v>
      </c>
      <c r="H5" s="71" t="s">
        <v>5</v>
      </c>
      <c r="I5" s="71" t="s">
        <v>4</v>
      </c>
      <c r="J5" s="71" t="s">
        <v>5</v>
      </c>
      <c r="K5" s="71" t="s">
        <v>4</v>
      </c>
      <c r="L5" s="67" t="s">
        <v>5</v>
      </c>
      <c r="M5" s="71" t="s">
        <v>4</v>
      </c>
      <c r="N5" s="67" t="s">
        <v>5</v>
      </c>
      <c r="O5" s="71" t="s">
        <v>4</v>
      </c>
      <c r="P5" s="71" t="s">
        <v>5</v>
      </c>
      <c r="Q5" s="68" t="s">
        <v>4</v>
      </c>
      <c r="R5" s="72" t="s">
        <v>5</v>
      </c>
      <c r="S5" s="72" t="s">
        <v>4</v>
      </c>
      <c r="T5" s="72" t="s">
        <v>5</v>
      </c>
      <c r="U5" s="71" t="s">
        <v>4</v>
      </c>
      <c r="V5" s="71" t="s">
        <v>5</v>
      </c>
      <c r="W5" s="72" t="s">
        <v>4</v>
      </c>
      <c r="X5" s="71" t="s">
        <v>5</v>
      </c>
      <c r="Y5" s="68" t="s">
        <v>4</v>
      </c>
      <c r="Z5" s="71" t="s">
        <v>5</v>
      </c>
      <c r="AA5" s="75" t="s">
        <v>4</v>
      </c>
      <c r="AB5" s="75" t="s">
        <v>5</v>
      </c>
      <c r="AC5" s="75" t="s">
        <v>4</v>
      </c>
      <c r="AD5" s="75" t="s">
        <v>5</v>
      </c>
    </row>
    <row r="6" spans="2:56" ht="25" customHeight="1" x14ac:dyDescent="0.3">
      <c r="B6" s="10" t="s">
        <v>1</v>
      </c>
      <c r="C6" s="16">
        <v>8002</v>
      </c>
      <c r="D6" s="23">
        <v>100</v>
      </c>
      <c r="E6" s="16">
        <v>7884</v>
      </c>
      <c r="F6" s="23">
        <v>100</v>
      </c>
      <c r="G6" s="16">
        <v>8327</v>
      </c>
      <c r="H6" s="23">
        <v>100</v>
      </c>
      <c r="I6" s="16">
        <v>8801</v>
      </c>
      <c r="J6" s="23">
        <v>100</v>
      </c>
      <c r="K6" s="16">
        <v>9811</v>
      </c>
      <c r="L6" s="23">
        <v>100</v>
      </c>
      <c r="M6" s="16">
        <v>10669</v>
      </c>
      <c r="N6" s="23">
        <v>100</v>
      </c>
      <c r="O6" s="16">
        <v>11329</v>
      </c>
      <c r="P6" s="23">
        <v>100</v>
      </c>
      <c r="Q6" s="16">
        <v>11176</v>
      </c>
      <c r="R6" s="23">
        <v>100</v>
      </c>
      <c r="S6" s="25">
        <v>12062</v>
      </c>
      <c r="T6" s="24">
        <v>100</v>
      </c>
      <c r="U6" s="16">
        <v>13647</v>
      </c>
      <c r="V6" s="23">
        <v>100</v>
      </c>
      <c r="W6" s="25">
        <v>14132</v>
      </c>
      <c r="X6" s="24">
        <v>100</v>
      </c>
      <c r="Y6" s="25">
        <v>13700</v>
      </c>
      <c r="Z6" s="24">
        <v>100</v>
      </c>
      <c r="AA6" s="25">
        <v>14021</v>
      </c>
      <c r="AB6" s="24">
        <v>100</v>
      </c>
      <c r="AC6" s="25">
        <v>14238</v>
      </c>
      <c r="AD6" s="24">
        <v>100</v>
      </c>
      <c r="AF6" s="95"/>
      <c r="AH6" s="95"/>
      <c r="AJ6" s="95"/>
      <c r="AL6" s="95"/>
      <c r="AN6" s="95"/>
      <c r="AP6" s="95"/>
      <c r="AR6" s="95"/>
      <c r="AT6" s="95"/>
      <c r="AV6" s="95"/>
      <c r="AX6" s="95"/>
      <c r="AZ6" s="95"/>
      <c r="BB6" s="95"/>
      <c r="BD6" s="95"/>
    </row>
    <row r="7" spans="2:56" ht="25" customHeight="1" x14ac:dyDescent="0.3">
      <c r="B7" s="11" t="s">
        <v>28</v>
      </c>
      <c r="C7" s="16">
        <v>4174</v>
      </c>
      <c r="D7" s="23">
        <f>C7*100/C6</f>
        <v>52.161959510122472</v>
      </c>
      <c r="E7" s="16">
        <v>6225</v>
      </c>
      <c r="F7" s="23">
        <f>E7*100/E6</f>
        <v>78.957382039573815</v>
      </c>
      <c r="G7" s="16">
        <v>5579</v>
      </c>
      <c r="H7" s="23">
        <f>G7*100/G6</f>
        <v>66.998919178575719</v>
      </c>
      <c r="I7" s="16">
        <v>5062</v>
      </c>
      <c r="J7" s="23">
        <f>I7*100/I6</f>
        <v>57.51619134189297</v>
      </c>
      <c r="K7" s="16">
        <v>6277</v>
      </c>
      <c r="L7" s="23">
        <f>K7*100/K6</f>
        <v>63.979207012536946</v>
      </c>
      <c r="M7" s="16">
        <v>7226</v>
      </c>
      <c r="N7" s="23">
        <f>M7*100/M6</f>
        <v>67.728934295622835</v>
      </c>
      <c r="O7" s="16">
        <v>6914</v>
      </c>
      <c r="P7" s="23">
        <f>O7*100/O6</f>
        <v>61.029217053579309</v>
      </c>
      <c r="Q7" s="16">
        <v>6479</v>
      </c>
      <c r="R7" s="23">
        <f>Q7*100/Q6</f>
        <v>57.972440944881889</v>
      </c>
      <c r="S7" s="25">
        <v>7329</v>
      </c>
      <c r="T7" s="24">
        <f>S7*100/S6</f>
        <v>60.761067816282541</v>
      </c>
      <c r="U7" s="16">
        <v>7359</v>
      </c>
      <c r="V7" s="23">
        <f>U7*100/U6</f>
        <v>53.923939327324689</v>
      </c>
      <c r="W7" s="25">
        <v>6916</v>
      </c>
      <c r="X7" s="24">
        <f>W7*100/W6</f>
        <v>48.938579111236912</v>
      </c>
      <c r="Y7" s="25">
        <v>7780</v>
      </c>
      <c r="Z7" s="24">
        <f>Y7*100/Y6</f>
        <v>56.788321167883211</v>
      </c>
      <c r="AA7" s="25">
        <v>7430</v>
      </c>
      <c r="AB7" s="24">
        <f>AA7*100/AA6</f>
        <v>52.991940660437912</v>
      </c>
      <c r="AC7" s="25">
        <v>7892</v>
      </c>
      <c r="AD7" s="24">
        <f>AC7*100/AC6</f>
        <v>55.429133305239503</v>
      </c>
      <c r="AF7" s="95"/>
      <c r="AH7" s="95"/>
      <c r="AJ7" s="95"/>
      <c r="AL7" s="95"/>
      <c r="AN7" s="95"/>
      <c r="AP7" s="95"/>
      <c r="AR7" s="95"/>
      <c r="AT7" s="95"/>
      <c r="AV7" s="95"/>
      <c r="AX7" s="95"/>
      <c r="AZ7" s="95"/>
      <c r="BB7" s="95"/>
      <c r="BD7" s="95"/>
    </row>
    <row r="8" spans="2:56" ht="25" customHeight="1" x14ac:dyDescent="0.3">
      <c r="B8" s="11" t="s">
        <v>2</v>
      </c>
      <c r="C8" s="16">
        <v>53</v>
      </c>
      <c r="D8" s="23">
        <f t="shared" ref="D8" si="0">C8*100/C7</f>
        <v>1.2697652132247246</v>
      </c>
      <c r="E8" s="16">
        <v>48</v>
      </c>
      <c r="F8" s="23">
        <f t="shared" ref="F8" si="1">E8*100/E7</f>
        <v>0.77108433734939763</v>
      </c>
      <c r="G8" s="16">
        <v>96</v>
      </c>
      <c r="H8" s="23">
        <f>G8*100/G7</f>
        <v>1.7207384835992112</v>
      </c>
      <c r="I8" s="16">
        <v>78</v>
      </c>
      <c r="J8" s="23">
        <f>I8*100/I7</f>
        <v>1.5408929276965626</v>
      </c>
      <c r="K8" s="16">
        <v>79</v>
      </c>
      <c r="L8" s="23">
        <f>K8*100/K7</f>
        <v>1.2585630078062768</v>
      </c>
      <c r="M8" s="16">
        <v>101</v>
      </c>
      <c r="N8" s="23">
        <f>M8*100/M7</f>
        <v>1.3977304179352339</v>
      </c>
      <c r="O8" s="16">
        <v>124</v>
      </c>
      <c r="P8" s="23">
        <f>O8*100/O7</f>
        <v>1.7934625397743709</v>
      </c>
      <c r="Q8" s="16">
        <v>89</v>
      </c>
      <c r="R8" s="23">
        <f>Q8*100/Q7</f>
        <v>1.373668776045686</v>
      </c>
      <c r="S8" s="25">
        <v>92</v>
      </c>
      <c r="T8" s="24">
        <f>S8*100/S7</f>
        <v>1.255287215172602</v>
      </c>
      <c r="U8" s="16">
        <v>75</v>
      </c>
      <c r="V8" s="23">
        <f>U8*100/U7</f>
        <v>1.019160211985324</v>
      </c>
      <c r="W8" s="25">
        <v>73</v>
      </c>
      <c r="X8" s="24">
        <f>W8*100/W7</f>
        <v>1.0555234239444766</v>
      </c>
      <c r="Y8" s="25">
        <v>49</v>
      </c>
      <c r="Z8" s="24">
        <f>Y8*100/Y7</f>
        <v>0.62982005141388175</v>
      </c>
      <c r="AA8" s="25">
        <v>95</v>
      </c>
      <c r="AB8" s="24">
        <f>AA8*100/AA7</f>
        <v>1.2786002691790039</v>
      </c>
      <c r="AC8" s="25">
        <v>58</v>
      </c>
      <c r="AD8" s="24">
        <f>AC8*100/AC7</f>
        <v>0.73492143943233657</v>
      </c>
      <c r="AF8" s="95"/>
      <c r="AH8" s="95"/>
      <c r="AJ8" s="95"/>
      <c r="AL8" s="95"/>
      <c r="AN8" s="95"/>
      <c r="AP8" s="95"/>
      <c r="AR8" s="95"/>
      <c r="AT8" s="95"/>
      <c r="AV8" s="95"/>
      <c r="AX8" s="95"/>
      <c r="AZ8" s="95"/>
      <c r="BB8" s="95"/>
      <c r="BD8" s="95"/>
    </row>
    <row r="9" spans="2:56" ht="25" customHeight="1" x14ac:dyDescent="0.3">
      <c r="B9" s="6" t="s">
        <v>3</v>
      </c>
      <c r="C9" s="22">
        <v>112</v>
      </c>
      <c r="D9" s="23">
        <f>C9*100/C7</f>
        <v>2.6832774317201724</v>
      </c>
      <c r="E9" s="16">
        <v>150</v>
      </c>
      <c r="F9" s="23">
        <f>E9*100/E7</f>
        <v>2.4096385542168677</v>
      </c>
      <c r="G9" s="16">
        <v>171</v>
      </c>
      <c r="H9" s="23">
        <f>G9*100/G7</f>
        <v>3.0650654239110953</v>
      </c>
      <c r="I9" s="16">
        <v>135</v>
      </c>
      <c r="J9" s="23">
        <f>I9*100/I7</f>
        <v>2.6669300671671277</v>
      </c>
      <c r="K9" s="16">
        <v>146</v>
      </c>
      <c r="L9" s="23">
        <f>K9*100/K7</f>
        <v>2.3259518878445116</v>
      </c>
      <c r="M9" s="16">
        <v>168</v>
      </c>
      <c r="N9" s="23">
        <f>M9*100/M7</f>
        <v>2.3249377248823691</v>
      </c>
      <c r="O9" s="16">
        <v>187</v>
      </c>
      <c r="P9" s="23">
        <f>O9*100/O7</f>
        <v>2.7046572172403818</v>
      </c>
      <c r="Q9" s="16">
        <v>165</v>
      </c>
      <c r="R9" s="23">
        <f>Q9*100/Q7</f>
        <v>2.5466893039049237</v>
      </c>
      <c r="S9" s="25">
        <v>214</v>
      </c>
      <c r="T9" s="24">
        <f>S9*100/S7</f>
        <v>2.9199072179014873</v>
      </c>
      <c r="U9" s="16">
        <v>183</v>
      </c>
      <c r="V9" s="23">
        <f>U9*100/U7</f>
        <v>2.4867509172441906</v>
      </c>
      <c r="W9" s="25">
        <v>313</v>
      </c>
      <c r="X9" s="24">
        <f>W9*100/W7</f>
        <v>4.5257374204742629</v>
      </c>
      <c r="Y9" s="25">
        <v>174</v>
      </c>
      <c r="Z9" s="24">
        <f>Y9*100/Y7</f>
        <v>2.2365038560411312</v>
      </c>
      <c r="AA9" s="25">
        <v>218</v>
      </c>
      <c r="AB9" s="24">
        <f>AA9*100/AA7</f>
        <v>2.9340511440107671</v>
      </c>
      <c r="AC9" s="25">
        <v>143</v>
      </c>
      <c r="AD9" s="24">
        <f>AC9*100/AC7</f>
        <v>1.8119614799797263</v>
      </c>
      <c r="AF9" s="95"/>
      <c r="AH9" s="95"/>
      <c r="AJ9" s="95"/>
      <c r="AL9" s="95"/>
      <c r="AN9" s="95"/>
      <c r="AP9" s="95"/>
      <c r="AR9" s="95"/>
      <c r="AT9" s="95"/>
      <c r="AV9" s="95"/>
      <c r="AX9" s="95"/>
      <c r="AZ9" s="95"/>
      <c r="BB9" s="95"/>
      <c r="BD9" s="95"/>
    </row>
    <row r="10" spans="2:56" ht="25" customHeight="1" x14ac:dyDescent="0.3">
      <c r="B10" s="12" t="s">
        <v>6</v>
      </c>
      <c r="C10" s="7"/>
      <c r="D10" s="9"/>
      <c r="E10" s="16">
        <v>77</v>
      </c>
      <c r="F10" s="23">
        <f>E10*100/E7</f>
        <v>1.2369477911646587</v>
      </c>
      <c r="G10" s="16">
        <v>114</v>
      </c>
      <c r="H10" s="23">
        <f>G10*100/G7</f>
        <v>2.0433769492740637</v>
      </c>
      <c r="I10" s="25">
        <v>83</v>
      </c>
      <c r="J10" s="24">
        <f>I10*100/I7</f>
        <v>1.6396681153694193</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c r="BB10" s="95"/>
      <c r="BD10" s="95"/>
    </row>
    <row r="11" spans="2:56" ht="25" customHeight="1" x14ac:dyDescent="0.3">
      <c r="B11" s="11" t="s">
        <v>7</v>
      </c>
      <c r="C11" s="7"/>
      <c r="D11" s="9"/>
      <c r="E11" s="7"/>
      <c r="F11" s="8"/>
      <c r="G11" s="7"/>
      <c r="H11" s="8"/>
      <c r="I11" s="7"/>
      <c r="J11" s="8"/>
      <c r="K11" s="7"/>
      <c r="L11" s="8"/>
      <c r="M11" s="7"/>
      <c r="N11" s="8"/>
      <c r="O11" s="7"/>
      <c r="P11" s="8"/>
      <c r="Q11" s="8"/>
      <c r="R11" s="8"/>
      <c r="S11" s="25">
        <v>127</v>
      </c>
      <c r="T11" s="24">
        <f>S11*100/S7</f>
        <v>1.7328421339882658</v>
      </c>
      <c r="U11" s="16">
        <v>150</v>
      </c>
      <c r="V11" s="23">
        <f>U11*100/U7</f>
        <v>2.0383204239706481</v>
      </c>
      <c r="W11" s="25">
        <v>185</v>
      </c>
      <c r="X11" s="24">
        <f>W11*100/W7</f>
        <v>2.6749566223250434</v>
      </c>
      <c r="Y11" s="25">
        <v>52</v>
      </c>
      <c r="Z11" s="24">
        <f>Y11*100/Y7</f>
        <v>0.66838046272493579</v>
      </c>
      <c r="AA11" s="7"/>
      <c r="AB11" s="8"/>
      <c r="AC11" s="7"/>
      <c r="AD11" s="8"/>
      <c r="AF11" s="95"/>
      <c r="AH11" s="95"/>
      <c r="AJ11" s="95"/>
      <c r="AL11" s="95"/>
      <c r="AN11" s="95"/>
      <c r="AP11" s="95"/>
      <c r="AR11" s="95"/>
      <c r="AT11" s="95"/>
      <c r="AV11" s="95"/>
      <c r="AX11" s="95"/>
      <c r="AZ11" s="95"/>
      <c r="BB11" s="95"/>
      <c r="BD11" s="95"/>
    </row>
    <row r="12" spans="2:56" ht="25" customHeight="1" x14ac:dyDescent="0.3">
      <c r="B12" s="12" t="s">
        <v>29</v>
      </c>
      <c r="C12" s="16">
        <v>180</v>
      </c>
      <c r="D12" s="23">
        <f>C12*100/C7</f>
        <v>4.3124101581217058</v>
      </c>
      <c r="E12" s="16">
        <v>314</v>
      </c>
      <c r="F12" s="23">
        <f>E12*100/E7</f>
        <v>5.0441767068273089</v>
      </c>
      <c r="G12" s="16">
        <v>352</v>
      </c>
      <c r="H12" s="23">
        <f>G12*100/G7</f>
        <v>6.3093744398637748</v>
      </c>
      <c r="I12" s="16">
        <v>374</v>
      </c>
      <c r="J12" s="23">
        <f>I12*100/I7</f>
        <v>7.3883840379296721</v>
      </c>
      <c r="K12" s="16">
        <v>377</v>
      </c>
      <c r="L12" s="23">
        <f>K12*100/K7</f>
        <v>6.006053847379321</v>
      </c>
      <c r="M12" s="8"/>
      <c r="N12" s="8"/>
      <c r="O12" s="8"/>
      <c r="P12" s="8"/>
      <c r="Q12" s="8"/>
      <c r="R12" s="8"/>
      <c r="S12" s="7"/>
      <c r="T12" s="8"/>
      <c r="U12" s="7"/>
      <c r="V12" s="8"/>
      <c r="W12" s="7"/>
      <c r="X12" s="8"/>
      <c r="Y12" s="7"/>
      <c r="Z12" s="8"/>
      <c r="AA12" s="7"/>
      <c r="AB12" s="8"/>
      <c r="AC12" s="7"/>
      <c r="AD12" s="8"/>
      <c r="AF12" s="95"/>
      <c r="AH12" s="95"/>
      <c r="AJ12" s="95"/>
      <c r="AL12" s="95"/>
      <c r="AN12" s="95"/>
      <c r="AP12" s="95"/>
      <c r="AR12" s="95"/>
      <c r="AT12" s="95"/>
      <c r="AV12" s="95"/>
      <c r="AX12" s="95"/>
      <c r="AZ12" s="95"/>
      <c r="BB12" s="95"/>
      <c r="BD12" s="95"/>
    </row>
    <row r="13" spans="2:56" ht="25" customHeight="1" x14ac:dyDescent="0.3">
      <c r="B13" s="12" t="s">
        <v>8</v>
      </c>
      <c r="C13" s="7"/>
      <c r="D13" s="7"/>
      <c r="E13" s="7"/>
      <c r="F13" s="8"/>
      <c r="G13" s="7"/>
      <c r="H13" s="8"/>
      <c r="I13" s="7"/>
      <c r="J13" s="8"/>
      <c r="K13" s="7"/>
      <c r="L13" s="8"/>
      <c r="M13" s="63">
        <v>84</v>
      </c>
      <c r="N13" s="24">
        <f>M13*100/M7</f>
        <v>1.1624688624411845</v>
      </c>
      <c r="O13" s="16">
        <v>393</v>
      </c>
      <c r="P13" s="23">
        <f>O13*100/O7</f>
        <v>5.6841191784784497</v>
      </c>
      <c r="Q13" s="8"/>
      <c r="R13" s="8"/>
      <c r="S13" s="25">
        <v>355</v>
      </c>
      <c r="T13" s="24">
        <f>S13*100/S7</f>
        <v>4.8437713194160184</v>
      </c>
      <c r="U13" s="16">
        <v>949</v>
      </c>
      <c r="V13" s="23">
        <f>U13*100/U7</f>
        <v>12.895773882320967</v>
      </c>
      <c r="W13" s="25">
        <v>1382</v>
      </c>
      <c r="X13" s="24">
        <f>W13*100/W7</f>
        <v>19.982648930017351</v>
      </c>
      <c r="Y13" s="7"/>
      <c r="Z13" s="8"/>
      <c r="AA13" s="7"/>
      <c r="AB13" s="8"/>
      <c r="AC13" s="7"/>
      <c r="AD13" s="8"/>
      <c r="AF13" s="95"/>
      <c r="AH13" s="95"/>
      <c r="AJ13" s="95"/>
      <c r="AL13" s="95"/>
      <c r="AN13" s="95"/>
      <c r="AP13" s="95"/>
      <c r="AR13" s="95"/>
      <c r="AT13" s="95"/>
      <c r="AV13" s="95"/>
      <c r="AX13" s="95"/>
      <c r="AZ13" s="95"/>
      <c r="BB13" s="95"/>
      <c r="BD13" s="95"/>
    </row>
    <row r="14" spans="2:56" ht="25" customHeight="1" x14ac:dyDescent="0.3">
      <c r="B14" s="12" t="s">
        <v>10</v>
      </c>
      <c r="C14" s="7"/>
      <c r="D14" s="7"/>
      <c r="E14" s="7"/>
      <c r="F14" s="8"/>
      <c r="G14" s="7"/>
      <c r="H14" s="8"/>
      <c r="I14" s="7"/>
      <c r="J14" s="8"/>
      <c r="K14" s="7"/>
      <c r="L14" s="8"/>
      <c r="M14" s="8"/>
      <c r="N14" s="8"/>
      <c r="O14" s="8"/>
      <c r="P14" s="8"/>
      <c r="Q14" s="8"/>
      <c r="R14" s="8"/>
      <c r="S14" s="8"/>
      <c r="T14" s="8"/>
      <c r="U14" s="8"/>
      <c r="V14" s="8"/>
      <c r="W14" s="8"/>
      <c r="X14" s="8"/>
      <c r="Y14" s="7"/>
      <c r="Z14" s="8"/>
      <c r="AA14" s="25">
        <v>596</v>
      </c>
      <c r="AB14" s="24">
        <f>AA14*100/AA7</f>
        <v>8.0215343203230152</v>
      </c>
      <c r="AC14" s="25">
        <v>686</v>
      </c>
      <c r="AD14" s="24">
        <f>AC14*100/AC7</f>
        <v>8.6923466801824638</v>
      </c>
      <c r="AF14" s="95"/>
      <c r="AH14" s="95"/>
      <c r="AJ14" s="95"/>
      <c r="AL14" s="95"/>
      <c r="AN14" s="95"/>
      <c r="AP14" s="95"/>
      <c r="AR14" s="95"/>
      <c r="AT14" s="95"/>
      <c r="AV14" s="95"/>
      <c r="AX14" s="95"/>
      <c r="AZ14" s="95"/>
      <c r="BB14" s="95"/>
      <c r="BD14" s="95"/>
    </row>
    <row r="15" spans="2:56" ht="25" customHeight="1" x14ac:dyDescent="0.3">
      <c r="B15" s="12" t="s">
        <v>31</v>
      </c>
      <c r="C15" s="16">
        <v>93</v>
      </c>
      <c r="D15" s="16">
        <f>C15*100/C7</f>
        <v>2.2280785816962148</v>
      </c>
      <c r="E15" s="7"/>
      <c r="F15" s="8"/>
      <c r="G15" s="7"/>
      <c r="H15" s="8"/>
      <c r="I15" s="7"/>
      <c r="J15" s="8"/>
      <c r="K15" s="7"/>
      <c r="L15" s="8"/>
      <c r="M15" s="8"/>
      <c r="N15" s="8"/>
      <c r="O15" s="8"/>
      <c r="P15" s="8"/>
      <c r="Q15" s="8"/>
      <c r="R15" s="8"/>
      <c r="S15" s="7"/>
      <c r="T15" s="8"/>
      <c r="U15" s="7"/>
      <c r="V15" s="8"/>
      <c r="W15" s="7"/>
      <c r="X15" s="8"/>
      <c r="Y15" s="7"/>
      <c r="Z15" s="8"/>
      <c r="AA15" s="7"/>
      <c r="AB15" s="8"/>
      <c r="AC15" s="7"/>
      <c r="AD15" s="8"/>
      <c r="AF15" s="95"/>
      <c r="AH15" s="95"/>
      <c r="AJ15" s="95"/>
      <c r="AL15" s="95"/>
      <c r="AN15" s="95"/>
      <c r="AP15" s="95"/>
      <c r="AR15" s="95"/>
      <c r="AT15" s="95"/>
      <c r="AV15" s="95"/>
      <c r="AX15" s="95"/>
      <c r="AZ15" s="95"/>
      <c r="BB15" s="95"/>
      <c r="BD15" s="95"/>
    </row>
    <row r="16" spans="2:56" ht="25" customHeight="1" x14ac:dyDescent="0.3">
      <c r="B16" s="12" t="s">
        <v>12</v>
      </c>
      <c r="C16" s="7"/>
      <c r="D16" s="7"/>
      <c r="E16" s="7"/>
      <c r="F16" s="8"/>
      <c r="G16" s="7"/>
      <c r="H16" s="8"/>
      <c r="I16" s="7"/>
      <c r="J16" s="8"/>
      <c r="K16" s="7"/>
      <c r="L16" s="8"/>
      <c r="M16" s="8"/>
      <c r="N16" s="8"/>
      <c r="O16" s="8"/>
      <c r="P16" s="8"/>
      <c r="Q16" s="8"/>
      <c r="R16" s="8"/>
      <c r="S16" s="7"/>
      <c r="T16" s="8"/>
      <c r="U16" s="7"/>
      <c r="V16" s="8"/>
      <c r="W16" s="7"/>
      <c r="X16" s="8"/>
      <c r="Y16" s="25">
        <v>481</v>
      </c>
      <c r="Z16" s="24">
        <f>Y16*100/Y7</f>
        <v>6.1825192802056552</v>
      </c>
      <c r="AA16" s="7"/>
      <c r="AB16" s="8"/>
      <c r="AC16" s="25">
        <v>438</v>
      </c>
      <c r="AD16" s="24">
        <f>AC16*100/AC7</f>
        <v>5.549923973644197</v>
      </c>
      <c r="AF16" s="95"/>
      <c r="AH16" s="95"/>
      <c r="AJ16" s="95"/>
      <c r="AL16" s="95"/>
      <c r="AN16" s="95"/>
      <c r="AP16" s="95"/>
      <c r="AR16" s="95"/>
      <c r="AT16" s="95"/>
      <c r="AV16" s="95"/>
      <c r="AX16" s="95"/>
      <c r="AZ16" s="95"/>
      <c r="BB16" s="95"/>
      <c r="BD16" s="95"/>
    </row>
    <row r="17" spans="2:56" ht="25" customHeight="1" x14ac:dyDescent="0.3">
      <c r="B17" s="12" t="s">
        <v>435</v>
      </c>
      <c r="C17" s="7"/>
      <c r="D17" s="7"/>
      <c r="E17" s="7"/>
      <c r="F17" s="8"/>
      <c r="G17" s="7"/>
      <c r="H17" s="8"/>
      <c r="I17" s="7"/>
      <c r="J17" s="8"/>
      <c r="K17" s="7"/>
      <c r="L17" s="8"/>
      <c r="M17" s="8"/>
      <c r="N17" s="8"/>
      <c r="O17" s="8"/>
      <c r="P17" s="8"/>
      <c r="Q17" s="8"/>
      <c r="R17" s="8"/>
      <c r="S17" s="7"/>
      <c r="T17" s="8"/>
      <c r="U17" s="7"/>
      <c r="V17" s="8"/>
      <c r="W17" s="7"/>
      <c r="X17" s="8"/>
      <c r="Y17" s="8"/>
      <c r="Z17" s="8"/>
      <c r="AA17" s="7"/>
      <c r="AB17" s="8"/>
      <c r="AC17" s="25">
        <v>52</v>
      </c>
      <c r="AD17" s="24">
        <f>AC17*100/AC7</f>
        <v>0.65889508362899141</v>
      </c>
      <c r="AF17" s="95"/>
      <c r="AH17" s="95"/>
      <c r="AJ17" s="95"/>
      <c r="AL17" s="95"/>
      <c r="AN17" s="95"/>
      <c r="AP17" s="95"/>
      <c r="AR17" s="95"/>
      <c r="AT17" s="95"/>
      <c r="AV17" s="95"/>
      <c r="AX17" s="95"/>
      <c r="AZ17" s="95"/>
      <c r="BB17" s="95"/>
      <c r="BD17" s="95"/>
    </row>
    <row r="18" spans="2:56" ht="25" customHeight="1" x14ac:dyDescent="0.3">
      <c r="B18" s="12" t="s">
        <v>13</v>
      </c>
      <c r="C18" s="7"/>
      <c r="D18" s="9"/>
      <c r="E18" s="7"/>
      <c r="F18" s="8"/>
      <c r="G18" s="7"/>
      <c r="H18" s="8"/>
      <c r="I18" s="7"/>
      <c r="J18" s="8"/>
      <c r="K18" s="7"/>
      <c r="L18" s="8"/>
      <c r="M18" s="7"/>
      <c r="N18" s="8"/>
      <c r="O18" s="7"/>
      <c r="P18" s="8"/>
      <c r="Q18" s="7"/>
      <c r="R18" s="8"/>
      <c r="S18" s="7"/>
      <c r="T18" s="8"/>
      <c r="U18" s="25">
        <v>199</v>
      </c>
      <c r="V18" s="24">
        <f>U18*100/U7</f>
        <v>2.7041717624677264</v>
      </c>
      <c r="W18" s="7"/>
      <c r="X18" s="8"/>
      <c r="Y18" s="7"/>
      <c r="Z18" s="8"/>
      <c r="AA18" s="7"/>
      <c r="AB18" s="8"/>
      <c r="AC18" s="7"/>
      <c r="AD18" s="8"/>
      <c r="AF18" s="95"/>
      <c r="AH18" s="95"/>
      <c r="AJ18" s="95"/>
      <c r="AL18" s="95"/>
      <c r="AN18" s="95"/>
      <c r="AP18" s="95"/>
      <c r="AR18" s="95"/>
      <c r="AT18" s="95"/>
      <c r="AV18" s="95"/>
      <c r="AX18" s="95"/>
      <c r="AZ18" s="95"/>
      <c r="BB18" s="95"/>
      <c r="BD18" s="95"/>
    </row>
    <row r="19" spans="2:56" ht="25" customHeight="1" x14ac:dyDescent="0.3">
      <c r="B19" s="12" t="s">
        <v>15</v>
      </c>
      <c r="C19" s="7"/>
      <c r="D19" s="9"/>
      <c r="E19" s="7"/>
      <c r="F19" s="8"/>
      <c r="G19" s="7"/>
      <c r="H19" s="8"/>
      <c r="I19" s="7"/>
      <c r="J19" s="8"/>
      <c r="K19" s="16">
        <v>26</v>
      </c>
      <c r="L19" s="23">
        <f>K19*100/K7</f>
        <v>0.41421061016409111</v>
      </c>
      <c r="M19" s="25">
        <v>96</v>
      </c>
      <c r="N19" s="24">
        <f>M19*100/M7</f>
        <v>1.3285358427899252</v>
      </c>
      <c r="O19" s="16">
        <v>80</v>
      </c>
      <c r="P19" s="23">
        <f>O19*100/O7</f>
        <v>1.1570726063060457</v>
      </c>
      <c r="Q19" s="7"/>
      <c r="R19" s="8"/>
      <c r="S19" s="25">
        <v>179</v>
      </c>
      <c r="T19" s="24">
        <f>S19*100/S7</f>
        <v>2.4423522990858233</v>
      </c>
      <c r="U19" s="16">
        <v>177</v>
      </c>
      <c r="V19" s="23">
        <f>U19*100/U7</f>
        <v>2.405218100285365</v>
      </c>
      <c r="W19" s="25">
        <v>242</v>
      </c>
      <c r="X19" s="24">
        <f>W19*100/W7</f>
        <v>3.4991324465008677</v>
      </c>
      <c r="Y19" s="25">
        <v>70</v>
      </c>
      <c r="Z19" s="24">
        <f>Y19*100/Y7</f>
        <v>0.89974293059125965</v>
      </c>
      <c r="AA19" s="25">
        <v>129</v>
      </c>
      <c r="AB19" s="24">
        <f>AA19*100/AA7</f>
        <v>1.7362045760430687</v>
      </c>
      <c r="AC19" s="25">
        <v>61</v>
      </c>
      <c r="AD19" s="24">
        <f>AC19*100/AC7</f>
        <v>0.77293461733400914</v>
      </c>
      <c r="AF19" s="95"/>
      <c r="AH19" s="95"/>
      <c r="AJ19" s="95"/>
      <c r="AL19" s="95"/>
      <c r="AN19" s="95"/>
      <c r="AP19" s="95"/>
      <c r="AR19" s="95"/>
      <c r="AT19" s="95"/>
      <c r="AV19" s="95"/>
      <c r="AX19" s="95"/>
      <c r="AZ19" s="95"/>
      <c r="BB19" s="95"/>
      <c r="BD19" s="95"/>
    </row>
    <row r="20" spans="2:56" ht="25" customHeight="1" x14ac:dyDescent="0.3">
      <c r="B20" s="12" t="s">
        <v>16</v>
      </c>
      <c r="C20" s="7"/>
      <c r="D20" s="9"/>
      <c r="E20" s="25">
        <v>76</v>
      </c>
      <c r="F20" s="24">
        <f>E20*100/E7</f>
        <v>1.2208835341365463</v>
      </c>
      <c r="G20" s="7"/>
      <c r="H20" s="8"/>
      <c r="I20" s="7"/>
      <c r="J20" s="8"/>
      <c r="K20" s="8"/>
      <c r="L20" s="8"/>
      <c r="M20" s="8"/>
      <c r="N20" s="8"/>
      <c r="O20" s="8"/>
      <c r="P20" s="8"/>
      <c r="Q20" s="8"/>
      <c r="R20" s="8"/>
      <c r="S20" s="8"/>
      <c r="T20" s="8"/>
      <c r="U20" s="8"/>
      <c r="V20" s="8"/>
      <c r="W20" s="8"/>
      <c r="X20" s="8"/>
      <c r="Y20" s="8"/>
      <c r="Z20" s="8"/>
      <c r="AA20" s="8"/>
      <c r="AB20" s="8"/>
      <c r="AC20" s="8"/>
      <c r="AD20" s="8"/>
      <c r="AF20" s="95"/>
      <c r="AH20" s="95"/>
      <c r="AJ20" s="95"/>
      <c r="AL20" s="95"/>
      <c r="AN20" s="95"/>
      <c r="AP20" s="95"/>
      <c r="AR20" s="95"/>
      <c r="AT20" s="95"/>
      <c r="AV20" s="95"/>
      <c r="AX20" s="95"/>
      <c r="AZ20" s="95"/>
      <c r="BB20" s="95"/>
      <c r="BD20" s="95"/>
    </row>
    <row r="21" spans="2:56" ht="25" customHeight="1" x14ac:dyDescent="0.3">
      <c r="B21" s="12" t="s">
        <v>19</v>
      </c>
      <c r="C21" s="16">
        <v>3336</v>
      </c>
      <c r="D21" s="23">
        <f>C21*100/C7</f>
        <v>79.923334930522287</v>
      </c>
      <c r="E21" s="16">
        <v>5050</v>
      </c>
      <c r="F21" s="23">
        <f>E21*100/E7</f>
        <v>81.124497991967871</v>
      </c>
      <c r="G21" s="16">
        <v>4261</v>
      </c>
      <c r="H21" s="23">
        <f>G21*100/G7</f>
        <v>76.375694568919158</v>
      </c>
      <c r="I21" s="16">
        <v>3858</v>
      </c>
      <c r="J21" s="23">
        <f>I21*100/I7</f>
        <v>76.214934808376142</v>
      </c>
      <c r="K21" s="16">
        <v>3165</v>
      </c>
      <c r="L21" s="23">
        <f>K21*100/K7</f>
        <v>50.422176198821091</v>
      </c>
      <c r="M21" s="16">
        <v>4605</v>
      </c>
      <c r="N21" s="23">
        <f>M21*100/M7</f>
        <v>63.728203708829227</v>
      </c>
      <c r="O21" s="16">
        <v>5013</v>
      </c>
      <c r="P21" s="23">
        <f>O21*100/O7</f>
        <v>72.505062192652588</v>
      </c>
      <c r="Q21" s="16">
        <v>4908</v>
      </c>
      <c r="R21" s="23">
        <f>Q21*100/Q7</f>
        <v>75.752430930699177</v>
      </c>
      <c r="S21" s="25">
        <v>5151</v>
      </c>
      <c r="T21" s="24">
        <f>S21*100/S7</f>
        <v>70.282439623413836</v>
      </c>
      <c r="U21" s="16">
        <v>4245</v>
      </c>
      <c r="V21" s="23">
        <f>U21*100/U7</f>
        <v>57.684467998369342</v>
      </c>
      <c r="W21" s="25">
        <v>2881</v>
      </c>
      <c r="X21" s="24">
        <f>W21*100/W7</f>
        <v>41.657027183342976</v>
      </c>
      <c r="Y21" s="25">
        <v>2523</v>
      </c>
      <c r="Z21" s="24">
        <f>Y21*100/Y7</f>
        <v>32.429305912596398</v>
      </c>
      <c r="AA21" s="7"/>
      <c r="AB21" s="8"/>
      <c r="AC21" s="7"/>
      <c r="AD21" s="8"/>
      <c r="AF21" s="95"/>
      <c r="AH21" s="95"/>
      <c r="AJ21" s="95"/>
      <c r="AL21" s="95"/>
      <c r="AN21" s="95"/>
      <c r="AP21" s="95"/>
      <c r="AR21" s="95"/>
      <c r="AT21" s="95"/>
      <c r="AV21" s="95"/>
      <c r="AX21" s="95"/>
      <c r="AZ21" s="95"/>
      <c r="BB21" s="95"/>
      <c r="BD21" s="95"/>
    </row>
    <row r="22" spans="2:56" ht="25" customHeight="1" x14ac:dyDescent="0.3">
      <c r="B22" s="87" t="s">
        <v>55</v>
      </c>
      <c r="C22" s="7"/>
      <c r="D22" s="7"/>
      <c r="E22" s="7"/>
      <c r="F22" s="7"/>
      <c r="G22" s="7"/>
      <c r="H22" s="7"/>
      <c r="I22" s="7"/>
      <c r="J22" s="7"/>
      <c r="K22" s="7"/>
      <c r="L22" s="7"/>
      <c r="M22" s="7"/>
      <c r="N22" s="8"/>
      <c r="O22" s="8"/>
      <c r="P22" s="8"/>
      <c r="Q22" s="8"/>
      <c r="R22" s="8"/>
      <c r="S22" s="8"/>
      <c r="T22" s="8"/>
      <c r="U22" s="8"/>
      <c r="V22" s="8"/>
      <c r="W22" s="8"/>
      <c r="X22" s="8"/>
      <c r="Y22" s="8"/>
      <c r="Z22" s="8"/>
      <c r="AA22" s="8"/>
      <c r="AB22" s="8"/>
      <c r="AC22" s="25">
        <v>4072</v>
      </c>
      <c r="AD22" s="24">
        <f>AC22*100/AC7</f>
        <v>51.596553471870251</v>
      </c>
      <c r="AF22" s="95"/>
      <c r="AH22" s="95"/>
      <c r="AJ22" s="95"/>
      <c r="AL22" s="95"/>
      <c r="AN22" s="95"/>
      <c r="AP22" s="95"/>
    </row>
    <row r="23" spans="2:56" ht="25" customHeight="1" x14ac:dyDescent="0.3">
      <c r="B23" s="12" t="s">
        <v>20</v>
      </c>
      <c r="C23" s="25">
        <v>400</v>
      </c>
      <c r="D23" s="24">
        <f>C23*100/C7</f>
        <v>9.5831336847149018</v>
      </c>
      <c r="E23" s="16">
        <v>407</v>
      </c>
      <c r="F23" s="23">
        <f>E23*100/E7</f>
        <v>6.5381526104417667</v>
      </c>
      <c r="G23" s="16">
        <v>534</v>
      </c>
      <c r="H23" s="23">
        <f>G23*100/G7</f>
        <v>9.571607815020613</v>
      </c>
      <c r="I23" s="16">
        <v>430</v>
      </c>
      <c r="J23" s="23">
        <f>I23*100/I7</f>
        <v>8.4946661398656662</v>
      </c>
      <c r="K23" s="16">
        <v>2396</v>
      </c>
      <c r="L23" s="23">
        <f>K23*100/K7</f>
        <v>38.171100844352395</v>
      </c>
      <c r="M23" s="16">
        <v>2106</v>
      </c>
      <c r="N23" s="23">
        <f>M23*100/M7</f>
        <v>29.144755051203987</v>
      </c>
      <c r="O23" s="16">
        <v>994</v>
      </c>
      <c r="P23" s="23">
        <f>O23*100/O7</f>
        <v>14.376627133352617</v>
      </c>
      <c r="Q23" s="7"/>
      <c r="R23" s="7"/>
      <c r="S23" s="25">
        <v>1211</v>
      </c>
      <c r="T23" s="24">
        <f>S23*100/S7</f>
        <v>16.523400191021967</v>
      </c>
      <c r="U23" s="16">
        <v>1381</v>
      </c>
      <c r="V23" s="23">
        <f>U23*100/U7</f>
        <v>18.766136703356434</v>
      </c>
      <c r="W23" s="25">
        <v>1507</v>
      </c>
      <c r="X23" s="24">
        <f>W23*100/W7</f>
        <v>21.790052053209948</v>
      </c>
      <c r="Y23" s="25">
        <v>351</v>
      </c>
      <c r="Z23" s="24">
        <f>Y23*100/Y7</f>
        <v>4.5115681233933165</v>
      </c>
      <c r="AA23" s="25">
        <v>1542</v>
      </c>
      <c r="AB23" s="24">
        <f>AA23*100/AA7</f>
        <v>20.753701211305518</v>
      </c>
      <c r="AC23" s="8"/>
      <c r="AD23" s="8"/>
      <c r="AF23" s="95"/>
      <c r="AH23" s="95"/>
      <c r="AJ23" s="95"/>
      <c r="AL23" s="95"/>
      <c r="AN23" s="95"/>
      <c r="AP23" s="95"/>
      <c r="AR23" s="95"/>
      <c r="AT23" s="95"/>
      <c r="AV23" s="95"/>
      <c r="AX23" s="95"/>
      <c r="AZ23" s="95"/>
      <c r="BB23" s="95"/>
      <c r="BD23" s="95"/>
    </row>
    <row r="24" spans="2:56" ht="25" customHeight="1" x14ac:dyDescent="0.3">
      <c r="B24" s="12" t="s">
        <v>52</v>
      </c>
      <c r="C24" s="7"/>
      <c r="D24" s="8"/>
      <c r="E24" s="7"/>
      <c r="F24" s="8"/>
      <c r="G24" s="7"/>
      <c r="H24" s="8"/>
      <c r="I24" s="7"/>
      <c r="J24" s="8"/>
      <c r="K24" s="8"/>
      <c r="L24" s="8"/>
      <c r="M24" s="7"/>
      <c r="N24" s="8"/>
      <c r="O24" s="7"/>
      <c r="P24" s="7"/>
      <c r="Q24" s="16">
        <v>1117</v>
      </c>
      <c r="R24" s="23">
        <f>Q24*100/Q7</f>
        <v>17.240314863404848</v>
      </c>
      <c r="S24" s="7"/>
      <c r="T24" s="8"/>
      <c r="U24" s="7"/>
      <c r="V24" s="8"/>
      <c r="W24" s="7"/>
      <c r="X24" s="8"/>
      <c r="Y24" s="7"/>
      <c r="Z24" s="8"/>
      <c r="AA24" s="8"/>
      <c r="AB24" s="8"/>
      <c r="AC24" s="8"/>
      <c r="AD24" s="8"/>
      <c r="AF24" s="95"/>
      <c r="AH24" s="95"/>
      <c r="AJ24" s="95"/>
      <c r="AL24" s="95"/>
      <c r="AN24" s="95"/>
      <c r="AP24" s="95"/>
      <c r="AR24" s="95"/>
      <c r="AT24" s="95"/>
      <c r="AV24" s="95"/>
      <c r="AX24" s="95"/>
      <c r="AZ24" s="95"/>
      <c r="BB24" s="95"/>
      <c r="BD24" s="95"/>
    </row>
    <row r="25" spans="2:56" ht="25" customHeight="1" x14ac:dyDescent="0.3">
      <c r="B25" s="12" t="s">
        <v>22</v>
      </c>
      <c r="C25" s="7"/>
      <c r="D25" s="8"/>
      <c r="E25" s="7"/>
      <c r="F25" s="8"/>
      <c r="G25" s="7"/>
      <c r="H25" s="8"/>
      <c r="I25" s="7"/>
      <c r="J25" s="8"/>
      <c r="K25" s="8"/>
      <c r="L25" s="8"/>
      <c r="M25" s="7"/>
      <c r="N25" s="8"/>
      <c r="O25" s="7"/>
      <c r="P25" s="8"/>
      <c r="Q25" s="7"/>
      <c r="R25" s="7"/>
      <c r="S25" s="7"/>
      <c r="T25" s="8"/>
      <c r="U25" s="7"/>
      <c r="V25" s="8"/>
      <c r="W25" s="25">
        <v>333</v>
      </c>
      <c r="X25" s="24">
        <f>W25*100/W7</f>
        <v>4.8149219201850784</v>
      </c>
      <c r="Y25" s="25">
        <v>49</v>
      </c>
      <c r="Z25" s="24">
        <f>Y25*100/Y7</f>
        <v>0.62982005141388175</v>
      </c>
      <c r="AA25" s="25">
        <v>152</v>
      </c>
      <c r="AB25" s="24">
        <f>AA25*100/AA7</f>
        <v>2.0457604306864066</v>
      </c>
      <c r="AC25" s="25">
        <v>50</v>
      </c>
      <c r="AD25" s="24">
        <f>AC25*100/AC7</f>
        <v>0.63355296502787628</v>
      </c>
      <c r="AF25" s="95"/>
      <c r="AH25" s="95"/>
      <c r="AJ25" s="95"/>
      <c r="AL25" s="95"/>
      <c r="AN25" s="95"/>
      <c r="AP25" s="95"/>
      <c r="AR25" s="95"/>
      <c r="AT25" s="95"/>
      <c r="AV25" s="95"/>
      <c r="AX25" s="95"/>
      <c r="AZ25" s="95"/>
      <c r="BB25" s="95"/>
      <c r="BD25" s="95"/>
    </row>
    <row r="26" spans="2:56" ht="25" customHeight="1" x14ac:dyDescent="0.3">
      <c r="B26" s="12" t="s">
        <v>60</v>
      </c>
      <c r="C26" s="7"/>
      <c r="D26" s="8"/>
      <c r="E26" s="7"/>
      <c r="F26" s="8"/>
      <c r="G26" s="7"/>
      <c r="H26" s="8"/>
      <c r="I26" s="7"/>
      <c r="J26" s="8"/>
      <c r="K26" s="8"/>
      <c r="L26" s="8"/>
      <c r="M26" s="7"/>
      <c r="N26" s="8"/>
      <c r="O26" s="7"/>
      <c r="P26" s="8"/>
      <c r="Q26" s="7"/>
      <c r="R26" s="7"/>
      <c r="S26" s="7"/>
      <c r="T26" s="8"/>
      <c r="U26" s="7"/>
      <c r="V26" s="8"/>
      <c r="W26" s="7"/>
      <c r="X26" s="8"/>
      <c r="Y26" s="25">
        <v>4031</v>
      </c>
      <c r="Z26" s="24">
        <f>Y26*100/Y7</f>
        <v>51.81233933161954</v>
      </c>
      <c r="AA26" s="25">
        <v>4698</v>
      </c>
      <c r="AB26" s="24">
        <f>AA26*100/AA7</f>
        <v>63.230148048452222</v>
      </c>
      <c r="AC26" s="25">
        <v>2332</v>
      </c>
      <c r="AD26" s="24">
        <f>AC26*100/AC7</f>
        <v>29.548910288900153</v>
      </c>
      <c r="AF26" s="95"/>
      <c r="AH26" s="95"/>
      <c r="AJ26" s="95"/>
      <c r="AL26" s="95"/>
      <c r="AN26" s="95"/>
      <c r="AP26" s="95"/>
      <c r="AR26" s="95"/>
      <c r="AT26" s="95"/>
      <c r="AV26" s="95"/>
      <c r="AX26" s="95"/>
      <c r="AZ26" s="95"/>
      <c r="BB26" s="95"/>
      <c r="BD26" s="95"/>
    </row>
    <row r="27" spans="2:56" ht="25" customHeight="1" x14ac:dyDescent="0.3">
      <c r="B27" s="12" t="s">
        <v>24</v>
      </c>
      <c r="C27" s="7"/>
      <c r="D27" s="8"/>
      <c r="E27" s="25">
        <v>103</v>
      </c>
      <c r="F27" s="24">
        <f>E27*100/E7</f>
        <v>1.6546184738955823</v>
      </c>
      <c r="G27" s="25">
        <v>51</v>
      </c>
      <c r="H27" s="24">
        <f>G27*100/G7</f>
        <v>0.91414231941208102</v>
      </c>
      <c r="I27" s="25">
        <v>104</v>
      </c>
      <c r="J27" s="24">
        <f>I27*100/I7</f>
        <v>2.0545239035954168</v>
      </c>
      <c r="K27" s="63">
        <v>88</v>
      </c>
      <c r="L27" s="24">
        <f>K27*100/K7</f>
        <v>1.4019436036323085</v>
      </c>
      <c r="M27" s="16">
        <v>66</v>
      </c>
      <c r="N27" s="23">
        <f>M27*100/M7</f>
        <v>0.91336839191807362</v>
      </c>
      <c r="O27" s="16">
        <v>123</v>
      </c>
      <c r="P27" s="23">
        <f>O27*100/O7</f>
        <v>1.7789991321955452</v>
      </c>
      <c r="Q27" s="25">
        <v>200</v>
      </c>
      <c r="R27" s="24">
        <f>Q27*100/Q7</f>
        <v>3.086896125945362</v>
      </c>
      <c r="S27" s="7"/>
      <c r="T27" s="8"/>
      <c r="U27" s="7"/>
      <c r="V27" s="8"/>
      <c r="W27" s="8"/>
      <c r="X27" s="8"/>
      <c r="Y27" s="8"/>
      <c r="Z27" s="8"/>
      <c r="AA27" s="8"/>
      <c r="AB27" s="8"/>
      <c r="AC27" s="8"/>
      <c r="AD27" s="8"/>
      <c r="AF27" s="95"/>
      <c r="AH27" s="95"/>
      <c r="AJ27" s="95"/>
      <c r="AL27" s="95"/>
      <c r="AN27" s="95"/>
      <c r="AP27" s="95"/>
      <c r="AR27" s="95"/>
      <c r="AT27" s="95"/>
      <c r="AV27" s="95"/>
      <c r="AX27" s="95"/>
      <c r="AZ27" s="95"/>
      <c r="BB27" s="95"/>
      <c r="BD27" s="95"/>
    </row>
    <row r="28" spans="2:56" ht="3.75" customHeight="1" x14ac:dyDescent="0.3">
      <c r="B28" s="13"/>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row>
    <row r="29" spans="2:56" ht="14.25" customHeight="1" x14ac:dyDescent="0.3">
      <c r="B29" s="6" t="s">
        <v>439</v>
      </c>
      <c r="C29" s="18"/>
      <c r="D29" s="5"/>
      <c r="E29" s="18"/>
      <c r="F29" s="5"/>
      <c r="G29" s="18"/>
      <c r="H29" s="5"/>
      <c r="I29" s="18"/>
      <c r="J29" s="5"/>
      <c r="K29" s="18"/>
      <c r="L29" s="5"/>
      <c r="M29" s="18"/>
      <c r="N29" s="5"/>
      <c r="O29" s="18"/>
      <c r="P29" s="5"/>
      <c r="Q29" s="18"/>
      <c r="R29" s="5"/>
      <c r="S29" s="18"/>
      <c r="T29" s="5"/>
      <c r="U29" s="18"/>
      <c r="V29" s="5"/>
      <c r="W29" s="18"/>
      <c r="X29" s="5"/>
      <c r="Y29" s="18"/>
      <c r="Z29" s="5"/>
      <c r="AA29" s="18"/>
      <c r="AB29" s="5"/>
      <c r="AC29" s="18"/>
      <c r="AD29" s="5"/>
    </row>
    <row r="30" spans="2:56" ht="14.25" customHeight="1" x14ac:dyDescent="0.3">
      <c r="B30" s="69" t="s">
        <v>59</v>
      </c>
      <c r="C30" s="19"/>
      <c r="E30" s="19"/>
      <c r="G30" s="19"/>
      <c r="I30" s="19"/>
      <c r="K30" s="19"/>
      <c r="M30" s="19"/>
      <c r="O30" s="19"/>
      <c r="Q30" s="19"/>
      <c r="S30" s="19"/>
      <c r="U30" s="19"/>
      <c r="W30" s="19"/>
      <c r="Y30" s="19"/>
      <c r="AA30" s="19"/>
      <c r="AC30" s="19"/>
    </row>
    <row r="31" spans="2:56" ht="25" customHeight="1" x14ac:dyDescent="0.3">
      <c r="B31" s="18"/>
      <c r="C31" s="19"/>
      <c r="D31" s="4"/>
      <c r="E31" s="19"/>
      <c r="F31" s="4"/>
      <c r="G31" s="19"/>
      <c r="H31" s="4"/>
      <c r="I31" s="19"/>
      <c r="J31" s="4"/>
      <c r="K31" s="19"/>
      <c r="L31" s="4"/>
      <c r="M31" s="19"/>
      <c r="N31" s="4"/>
      <c r="O31" s="19"/>
      <c r="P31" s="4"/>
      <c r="Q31" s="19"/>
      <c r="R31" s="4"/>
      <c r="S31" s="19"/>
      <c r="T31" s="4"/>
      <c r="U31" s="19"/>
      <c r="V31" s="4"/>
      <c r="W31" s="19"/>
      <c r="X31" s="4"/>
      <c r="Y31" s="19"/>
      <c r="Z31" s="4"/>
      <c r="AA31" s="19"/>
      <c r="AB31" s="4"/>
      <c r="AC31" s="19"/>
      <c r="AD31" s="4"/>
    </row>
    <row r="32" spans="2:56" ht="25" customHeight="1" x14ac:dyDescent="0.3">
      <c r="B32" s="18"/>
      <c r="C32" s="5"/>
      <c r="D32" s="4"/>
      <c r="E32" s="5"/>
    </row>
    <row r="33" spans="2:30" ht="25" customHeight="1" x14ac:dyDescent="0.3">
      <c r="B33" s="18"/>
      <c r="C33" s="5"/>
      <c r="D33" s="4"/>
      <c r="E33" s="5"/>
    </row>
    <row r="34" spans="2:30" ht="25" customHeight="1" x14ac:dyDescent="0.3">
      <c r="B34" s="18"/>
      <c r="C34" s="5"/>
      <c r="D34" s="4"/>
      <c r="E34" s="5"/>
      <c r="F34" s="4"/>
      <c r="G34" s="5"/>
      <c r="H34" s="18"/>
      <c r="I34" s="5"/>
      <c r="J34" s="4"/>
      <c r="K34" s="5"/>
      <c r="L34" s="4"/>
      <c r="M34" s="5"/>
      <c r="N34" s="4"/>
      <c r="O34" s="5"/>
      <c r="P34" s="4"/>
      <c r="Q34" s="5"/>
      <c r="R34" s="4"/>
      <c r="S34" s="5"/>
      <c r="T34" s="4"/>
      <c r="U34" s="5"/>
      <c r="V34" s="4"/>
      <c r="W34" s="5"/>
      <c r="X34" s="4"/>
      <c r="Y34" s="5"/>
      <c r="Z34" s="4"/>
      <c r="AA34" s="5"/>
      <c r="AC34" s="5"/>
    </row>
    <row r="35" spans="2:30" ht="25" customHeight="1" x14ac:dyDescent="0.3">
      <c r="B35" s="5"/>
      <c r="C35" s="18"/>
      <c r="D35" s="5"/>
      <c r="E35" s="4"/>
      <c r="F35" s="4"/>
      <c r="G35" s="5"/>
      <c r="H35" s="18"/>
      <c r="I35" s="5"/>
      <c r="J35" s="4"/>
      <c r="K35" s="5"/>
      <c r="L35" s="4"/>
      <c r="M35" s="5"/>
      <c r="N35" s="4"/>
      <c r="O35" s="5"/>
      <c r="P35" s="4"/>
      <c r="Q35" s="5"/>
      <c r="R35" s="4"/>
      <c r="S35" s="5"/>
      <c r="T35" s="4"/>
      <c r="U35" s="5"/>
      <c r="V35" s="4"/>
      <c r="W35" s="5"/>
      <c r="X35" s="4"/>
      <c r="Y35" s="5"/>
      <c r="Z35" s="4"/>
      <c r="AA35" s="5"/>
      <c r="AC35" s="5"/>
    </row>
    <row r="36" spans="2:30" ht="25" customHeight="1" x14ac:dyDescent="0.3">
      <c r="B36" s="5"/>
      <c r="C36" s="18"/>
      <c r="D36" s="5"/>
      <c r="E36" s="4"/>
      <c r="F36" s="4"/>
      <c r="G36" s="5"/>
      <c r="H36" s="18"/>
      <c r="I36" s="5"/>
      <c r="J36" s="4"/>
      <c r="K36" s="5"/>
      <c r="L36" s="4"/>
      <c r="M36" s="5"/>
      <c r="N36" s="4"/>
      <c r="O36" s="5"/>
      <c r="P36" s="4"/>
      <c r="Q36" s="5"/>
      <c r="R36" s="4"/>
      <c r="S36" s="5"/>
      <c r="T36" s="4"/>
      <c r="U36" s="5"/>
      <c r="V36" s="4"/>
      <c r="W36" s="5"/>
      <c r="X36" s="4"/>
      <c r="Y36" s="5"/>
      <c r="Z36" s="4"/>
      <c r="AA36" s="5"/>
      <c r="AC36" s="5"/>
    </row>
    <row r="37" spans="2:30" ht="25" customHeight="1" x14ac:dyDescent="0.3">
      <c r="B37" s="5"/>
      <c r="C37" s="18"/>
      <c r="D37" s="5"/>
      <c r="E37" s="4"/>
      <c r="F37" s="4"/>
      <c r="G37" s="5"/>
      <c r="H37" s="18"/>
      <c r="I37" s="5"/>
      <c r="J37" s="4"/>
      <c r="K37" s="5"/>
      <c r="L37" s="4"/>
      <c r="M37" s="5"/>
      <c r="N37" s="4"/>
      <c r="O37" s="5"/>
      <c r="P37" s="4"/>
      <c r="Q37" s="5"/>
      <c r="R37" s="4"/>
      <c r="S37" s="5"/>
      <c r="T37" s="4"/>
      <c r="U37" s="5"/>
      <c r="V37" s="4"/>
      <c r="W37" s="5"/>
      <c r="X37" s="4"/>
      <c r="Y37" s="5"/>
      <c r="Z37" s="4"/>
      <c r="AA37" s="5"/>
      <c r="AC37" s="5"/>
    </row>
    <row r="38" spans="2:30" ht="25" customHeight="1" x14ac:dyDescent="0.3">
      <c r="B38" s="1"/>
      <c r="F38" s="5"/>
      <c r="G38" s="4"/>
      <c r="H38" s="5"/>
      <c r="I38" s="18"/>
      <c r="J38" s="5"/>
      <c r="K38" s="4"/>
      <c r="L38" s="5"/>
      <c r="M38" s="4"/>
      <c r="N38" s="5"/>
      <c r="O38" s="4"/>
      <c r="P38" s="5"/>
      <c r="Q38" s="4"/>
      <c r="R38" s="5"/>
      <c r="S38" s="4"/>
      <c r="T38" s="5"/>
      <c r="U38" s="4"/>
      <c r="V38" s="5"/>
      <c r="W38" s="4"/>
      <c r="X38" s="5"/>
      <c r="Y38" s="4"/>
      <c r="Z38" s="5"/>
      <c r="AA38" s="4"/>
      <c r="AB38" s="5"/>
      <c r="AC38" s="4"/>
      <c r="AD38" s="5"/>
    </row>
    <row r="39" spans="2:30" ht="25" customHeight="1" x14ac:dyDescent="0.3">
      <c r="B39" s="18"/>
      <c r="C39" s="5"/>
      <c r="D39" s="4"/>
      <c r="E39" s="5"/>
      <c r="F39" s="5"/>
      <c r="G39" s="4"/>
      <c r="H39" s="5"/>
      <c r="I39" s="18"/>
      <c r="J39" s="5"/>
      <c r="K39" s="4"/>
      <c r="L39" s="5"/>
      <c r="M39" s="4"/>
      <c r="N39" s="5"/>
      <c r="O39" s="4"/>
      <c r="P39" s="5"/>
      <c r="Q39" s="4"/>
      <c r="R39" s="5"/>
      <c r="S39" s="4"/>
      <c r="T39" s="5"/>
      <c r="U39" s="4"/>
      <c r="V39" s="5"/>
      <c r="W39" s="4"/>
      <c r="X39" s="5"/>
      <c r="Y39" s="4"/>
      <c r="Z39" s="5"/>
      <c r="AA39" s="4"/>
      <c r="AB39" s="5"/>
      <c r="AC39" s="4"/>
      <c r="AD39" s="5"/>
    </row>
    <row r="40" spans="2:30" ht="25" customHeight="1" x14ac:dyDescent="0.3">
      <c r="B40" s="18"/>
      <c r="C40" s="5"/>
      <c r="D40" s="4"/>
      <c r="E40" s="5"/>
      <c r="F40" s="5"/>
      <c r="G40" s="4"/>
      <c r="H40" s="5"/>
      <c r="I40" s="18"/>
      <c r="J40" s="5"/>
      <c r="K40" s="4"/>
      <c r="L40" s="5"/>
      <c r="M40" s="4"/>
      <c r="N40" s="5"/>
      <c r="O40" s="4"/>
      <c r="P40" s="5"/>
      <c r="Q40" s="4"/>
      <c r="R40" s="5"/>
      <c r="S40" s="4"/>
      <c r="T40" s="5"/>
      <c r="U40" s="4"/>
      <c r="V40" s="5"/>
      <c r="W40" s="4"/>
      <c r="X40" s="5"/>
      <c r="Y40" s="4"/>
      <c r="Z40" s="5"/>
      <c r="AA40" s="4"/>
      <c r="AB40" s="5"/>
      <c r="AC40" s="4"/>
      <c r="AD40" s="5"/>
    </row>
    <row r="41" spans="2:30" ht="3.75" customHeight="1" x14ac:dyDescent="0.3">
      <c r="B41" s="6"/>
      <c r="C41" s="4"/>
      <c r="D41" s="4"/>
      <c r="E41" s="4"/>
      <c r="F41" s="5"/>
      <c r="G41" s="4"/>
      <c r="H41" s="5"/>
      <c r="I41" s="18"/>
      <c r="J41" s="5"/>
      <c r="K41" s="4"/>
      <c r="L41" s="5"/>
      <c r="M41" s="4"/>
      <c r="N41" s="5"/>
      <c r="O41" s="4"/>
      <c r="P41" s="5"/>
      <c r="Q41" s="4"/>
      <c r="R41" s="5"/>
      <c r="S41" s="4"/>
      <c r="T41" s="5"/>
      <c r="U41" s="4"/>
      <c r="V41" s="5"/>
      <c r="W41" s="4"/>
      <c r="X41" s="5"/>
      <c r="Y41" s="4"/>
      <c r="Z41" s="5"/>
      <c r="AA41" s="4"/>
      <c r="AB41" s="5"/>
      <c r="AC41" s="4"/>
      <c r="AD41" s="5"/>
    </row>
    <row r="42" spans="2:30" x14ac:dyDescent="0.3">
      <c r="B42" s="6"/>
      <c r="C42" s="4"/>
      <c r="D42" s="5"/>
      <c r="E42" s="4"/>
      <c r="F42" s="5"/>
      <c r="G42" s="18"/>
      <c r="H42" s="5"/>
      <c r="I42" s="4"/>
      <c r="J42" s="5"/>
      <c r="K42" s="4"/>
      <c r="L42" s="5"/>
      <c r="M42" s="4"/>
      <c r="N42" s="5"/>
      <c r="O42" s="4"/>
      <c r="P42" s="5"/>
      <c r="Q42" s="4"/>
      <c r="R42" s="5"/>
      <c r="S42" s="4"/>
      <c r="T42" s="5"/>
      <c r="U42" s="4"/>
      <c r="V42" s="5"/>
      <c r="W42" s="4"/>
      <c r="X42" s="5"/>
      <c r="Y42" s="4"/>
      <c r="Z42" s="5"/>
    </row>
    <row r="43" spans="2:30" x14ac:dyDescent="0.3">
      <c r="B43" s="6"/>
      <c r="C43" s="4"/>
      <c r="D43" s="5"/>
      <c r="E43" s="4"/>
      <c r="F43" s="5"/>
      <c r="G43" s="18"/>
      <c r="H43" s="5"/>
      <c r="I43" s="4"/>
      <c r="J43" s="5"/>
      <c r="K43" s="4"/>
      <c r="L43" s="5"/>
      <c r="M43" s="4"/>
      <c r="N43" s="5"/>
      <c r="O43" s="4"/>
      <c r="P43" s="5"/>
      <c r="Q43" s="4"/>
      <c r="R43" s="5"/>
      <c r="S43" s="4"/>
      <c r="T43" s="5"/>
      <c r="U43" s="4"/>
      <c r="V43" s="5"/>
      <c r="W43" s="4"/>
      <c r="X43" s="5"/>
      <c r="Y43" s="4"/>
      <c r="Z43" s="5"/>
    </row>
    <row r="44" spans="2:30" x14ac:dyDescent="0.3">
      <c r="B44" s="4"/>
    </row>
  </sheetData>
  <mergeCells count="31">
    <mergeCell ref="K4:L4"/>
    <mergeCell ref="Y4:Z4"/>
    <mergeCell ref="AC4:AD4"/>
    <mergeCell ref="M4:N4"/>
    <mergeCell ref="O4:P4"/>
    <mergeCell ref="Q4:R4"/>
    <mergeCell ref="S4:T4"/>
    <mergeCell ref="U4:V4"/>
    <mergeCell ref="W4:X4"/>
    <mergeCell ref="AA4:AB4"/>
    <mergeCell ref="B4:B5"/>
    <mergeCell ref="C4:D4"/>
    <mergeCell ref="E4:F4"/>
    <mergeCell ref="G4:H4"/>
    <mergeCell ref="I4:J4"/>
    <mergeCell ref="B1:AD1"/>
    <mergeCell ref="B2:AD2"/>
    <mergeCell ref="C3:D3"/>
    <mergeCell ref="E3:F3"/>
    <mergeCell ref="G3:H3"/>
    <mergeCell ref="I3:J3"/>
    <mergeCell ref="K3:L3"/>
    <mergeCell ref="M3:N3"/>
    <mergeCell ref="O3:P3"/>
    <mergeCell ref="Q3:R3"/>
    <mergeCell ref="S3:T3"/>
    <mergeCell ref="U3:V3"/>
    <mergeCell ref="W3:X3"/>
    <mergeCell ref="Y3:Z3"/>
    <mergeCell ref="AC3:AD3"/>
    <mergeCell ref="AA3:AB3"/>
  </mergeCells>
  <conditionalFormatting sqref="C30">
    <cfRule type="cellIs" dxfId="929" priority="28" operator="lessThan">
      <formula>0</formula>
    </cfRule>
  </conditionalFormatting>
  <conditionalFormatting sqref="C31">
    <cfRule type="cellIs" dxfId="928" priority="27" operator="greaterThan">
      <formula>0</formula>
    </cfRule>
  </conditionalFormatting>
  <conditionalFormatting sqref="E30">
    <cfRule type="cellIs" dxfId="927" priority="26" operator="lessThan">
      <formula>0</formula>
    </cfRule>
  </conditionalFormatting>
  <conditionalFormatting sqref="E31">
    <cfRule type="cellIs" dxfId="926" priority="25" operator="greaterThan">
      <formula>0</formula>
    </cfRule>
  </conditionalFormatting>
  <conditionalFormatting sqref="G30">
    <cfRule type="cellIs" dxfId="925" priority="24" operator="lessThan">
      <formula>0</formula>
    </cfRule>
  </conditionalFormatting>
  <conditionalFormatting sqref="G31">
    <cfRule type="cellIs" dxfId="924" priority="23" operator="greaterThan">
      <formula>0</formula>
    </cfRule>
  </conditionalFormatting>
  <conditionalFormatting sqref="I30">
    <cfRule type="cellIs" dxfId="923" priority="22" operator="lessThan">
      <formula>0</formula>
    </cfRule>
  </conditionalFormatting>
  <conditionalFormatting sqref="I31">
    <cfRule type="cellIs" dxfId="922" priority="21" operator="greaterThan">
      <formula>0</formula>
    </cfRule>
  </conditionalFormatting>
  <conditionalFormatting sqref="K30">
    <cfRule type="cellIs" dxfId="921" priority="20" operator="lessThan">
      <formula>0</formula>
    </cfRule>
  </conditionalFormatting>
  <conditionalFormatting sqref="K31">
    <cfRule type="cellIs" dxfId="920" priority="19" operator="greaterThan">
      <formula>0</formula>
    </cfRule>
  </conditionalFormatting>
  <conditionalFormatting sqref="M30">
    <cfRule type="cellIs" dxfId="919" priority="18" operator="lessThan">
      <formula>0</formula>
    </cfRule>
  </conditionalFormatting>
  <conditionalFormatting sqref="M31">
    <cfRule type="cellIs" dxfId="918" priority="17" operator="greaterThan">
      <formula>0</formula>
    </cfRule>
  </conditionalFormatting>
  <conditionalFormatting sqref="O30">
    <cfRule type="cellIs" dxfId="917" priority="16" operator="lessThan">
      <formula>0</formula>
    </cfRule>
  </conditionalFormatting>
  <conditionalFormatting sqref="O31">
    <cfRule type="cellIs" dxfId="916" priority="15" operator="greaterThan">
      <formula>0</formula>
    </cfRule>
  </conditionalFormatting>
  <conditionalFormatting sqref="Q30">
    <cfRule type="cellIs" dxfId="915" priority="14" operator="lessThan">
      <formula>0</formula>
    </cfRule>
  </conditionalFormatting>
  <conditionalFormatting sqref="Q31">
    <cfRule type="cellIs" dxfId="914" priority="13" operator="greaterThan">
      <formula>0</formula>
    </cfRule>
  </conditionalFormatting>
  <conditionalFormatting sqref="S30">
    <cfRule type="cellIs" dxfId="913" priority="12" operator="lessThan">
      <formula>0</formula>
    </cfRule>
  </conditionalFormatting>
  <conditionalFormatting sqref="S31">
    <cfRule type="cellIs" dxfId="912" priority="11" operator="greaterThan">
      <formula>0</formula>
    </cfRule>
  </conditionalFormatting>
  <conditionalFormatting sqref="U30">
    <cfRule type="cellIs" dxfId="911" priority="10" operator="lessThan">
      <formula>0</formula>
    </cfRule>
  </conditionalFormatting>
  <conditionalFormatting sqref="U31">
    <cfRule type="cellIs" dxfId="910" priority="9" operator="greaterThan">
      <formula>0</formula>
    </cfRule>
  </conditionalFormatting>
  <conditionalFormatting sqref="W30">
    <cfRule type="cellIs" dxfId="909" priority="8" operator="lessThan">
      <formula>0</formula>
    </cfRule>
  </conditionalFormatting>
  <conditionalFormatting sqref="W31">
    <cfRule type="cellIs" dxfId="908" priority="7" operator="greaterThan">
      <formula>0</formula>
    </cfRule>
  </conditionalFormatting>
  <conditionalFormatting sqref="Y30">
    <cfRule type="cellIs" dxfId="907" priority="6" operator="lessThan">
      <formula>0</formula>
    </cfRule>
  </conditionalFormatting>
  <conditionalFormatting sqref="Y31">
    <cfRule type="cellIs" dxfId="906" priority="5" operator="greaterThan">
      <formula>0</formula>
    </cfRule>
  </conditionalFormatting>
  <conditionalFormatting sqref="AA30">
    <cfRule type="cellIs" dxfId="905" priority="2" operator="lessThan">
      <formula>0</formula>
    </cfRule>
  </conditionalFormatting>
  <conditionalFormatting sqref="AA31">
    <cfRule type="cellIs" dxfId="904" priority="1" operator="greaterThan">
      <formula>0</formula>
    </cfRule>
  </conditionalFormatting>
  <conditionalFormatting sqref="AC30">
    <cfRule type="cellIs" dxfId="903" priority="4" operator="lessThan">
      <formula>0</formula>
    </cfRule>
  </conditionalFormatting>
  <conditionalFormatting sqref="AC31">
    <cfRule type="cellIs" dxfId="902" priority="3" operator="greaterThan">
      <formula>0</formula>
    </cfRule>
  </conditionalFormatting>
  <hyperlinks>
    <hyperlink ref="AF3" location="ÍNDICE!A1" display="(Voltar ao Índice)" xr:uid="{C1DE342B-90FA-4A83-923F-404DD75A7DEA}"/>
  </hyperlinks>
  <printOptions horizontalCentered="1"/>
  <pageMargins left="0.47244094488188981" right="0.47244094488188981" top="0.6692913385826772" bottom="0.6692913385826772" header="0" footer="0"/>
  <pageSetup paperSize="9" scale="50" fitToHeight="3" orientation="landscape"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CEF4A-EBC6-4288-986F-632D66F9BBD8}">
  <sheetPr>
    <pageSetUpPr fitToPage="1"/>
  </sheetPr>
  <dimension ref="B1:AP100"/>
  <sheetViews>
    <sheetView showGridLines="0" zoomScaleNormal="100" workbookViewId="0">
      <selection activeCell="B1" sqref="B1:P1"/>
    </sheetView>
  </sheetViews>
  <sheetFormatPr defaultColWidth="9.1796875" defaultRowHeight="14"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42" ht="30" customHeight="1" x14ac:dyDescent="0.3">
      <c r="B1" s="115" t="s">
        <v>348</v>
      </c>
      <c r="C1" s="115"/>
      <c r="D1" s="115"/>
      <c r="E1" s="115"/>
      <c r="F1" s="115"/>
      <c r="G1" s="115"/>
      <c r="H1" s="115"/>
      <c r="I1" s="115"/>
      <c r="J1" s="115"/>
      <c r="K1" s="115"/>
      <c r="L1" s="115"/>
      <c r="M1" s="115"/>
      <c r="N1" s="115"/>
      <c r="O1" s="115"/>
      <c r="P1" s="115"/>
    </row>
    <row r="2" spans="2:42" ht="30" customHeight="1" x14ac:dyDescent="0.3">
      <c r="B2" s="115" t="s">
        <v>251</v>
      </c>
      <c r="C2" s="115"/>
      <c r="D2" s="115"/>
      <c r="E2" s="115"/>
      <c r="F2" s="115"/>
      <c r="G2" s="115"/>
      <c r="H2" s="115"/>
      <c r="I2" s="115"/>
      <c r="J2" s="115"/>
      <c r="K2" s="115"/>
      <c r="L2" s="115"/>
      <c r="M2" s="115"/>
      <c r="N2" s="115"/>
      <c r="O2" s="115"/>
      <c r="P2" s="115"/>
    </row>
    <row r="3" spans="2:42"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42" ht="15" customHeight="1" x14ac:dyDescent="0.3">
      <c r="B4" s="134" t="s">
        <v>0</v>
      </c>
      <c r="C4" s="132">
        <v>44911</v>
      </c>
      <c r="D4" s="128"/>
      <c r="E4" s="119">
        <v>44843</v>
      </c>
      <c r="F4" s="118"/>
      <c r="G4" s="137">
        <v>44845</v>
      </c>
      <c r="H4" s="127"/>
      <c r="I4" s="135">
        <v>44833</v>
      </c>
      <c r="J4" s="128"/>
      <c r="K4" s="135">
        <v>44835</v>
      </c>
      <c r="L4" s="128"/>
      <c r="M4" s="123">
        <v>44830</v>
      </c>
      <c r="N4" s="143"/>
      <c r="O4" s="123">
        <v>45942</v>
      </c>
      <c r="P4" s="143"/>
    </row>
    <row r="5" spans="2:42" x14ac:dyDescent="0.3">
      <c r="B5" s="133"/>
      <c r="C5" s="74" t="s">
        <v>4</v>
      </c>
      <c r="D5" s="72" t="s">
        <v>5</v>
      </c>
      <c r="E5" s="72" t="s">
        <v>4</v>
      </c>
      <c r="F5" s="72" t="s">
        <v>5</v>
      </c>
      <c r="G5" s="71" t="s">
        <v>4</v>
      </c>
      <c r="H5" s="71" t="s">
        <v>5</v>
      </c>
      <c r="I5" s="72" t="s">
        <v>4</v>
      </c>
      <c r="J5" s="71" t="s">
        <v>5</v>
      </c>
      <c r="K5" s="68" t="s">
        <v>4</v>
      </c>
      <c r="L5" s="71" t="s">
        <v>5</v>
      </c>
      <c r="M5" s="75" t="s">
        <v>4</v>
      </c>
      <c r="N5" s="75" t="s">
        <v>5</v>
      </c>
      <c r="O5" s="75" t="s">
        <v>4</v>
      </c>
      <c r="P5" s="75" t="s">
        <v>5</v>
      </c>
    </row>
    <row r="6" spans="2:42" ht="25" customHeight="1" x14ac:dyDescent="0.3">
      <c r="B6" s="6" t="s">
        <v>1</v>
      </c>
      <c r="C6" s="16">
        <v>3636</v>
      </c>
      <c r="D6" s="23">
        <v>100</v>
      </c>
      <c r="E6" s="25">
        <v>3809</v>
      </c>
      <c r="F6" s="24">
        <v>100</v>
      </c>
      <c r="G6" s="16">
        <v>4435</v>
      </c>
      <c r="H6" s="23">
        <v>100</v>
      </c>
      <c r="I6" s="25">
        <v>4605</v>
      </c>
      <c r="J6" s="24">
        <v>100</v>
      </c>
      <c r="K6" s="25">
        <v>4467</v>
      </c>
      <c r="L6" s="24">
        <v>100</v>
      </c>
      <c r="M6" s="25">
        <v>4583</v>
      </c>
      <c r="N6" s="24">
        <v>100</v>
      </c>
      <c r="O6" s="25">
        <v>4687</v>
      </c>
      <c r="P6" s="24">
        <v>100</v>
      </c>
      <c r="R6" s="95"/>
      <c r="T6" s="95"/>
      <c r="V6" s="95"/>
      <c r="X6" s="95"/>
      <c r="Z6" s="95"/>
      <c r="AB6" s="95"/>
      <c r="AD6" s="95"/>
      <c r="AF6" s="95"/>
      <c r="AH6" s="95"/>
      <c r="AJ6" s="95"/>
      <c r="AL6" s="95"/>
      <c r="AN6" s="95"/>
      <c r="AP6" s="95"/>
    </row>
    <row r="7" spans="2:42" ht="25" customHeight="1" x14ac:dyDescent="0.3">
      <c r="B7" s="87" t="s">
        <v>28</v>
      </c>
      <c r="C7" s="16">
        <v>2063</v>
      </c>
      <c r="D7" s="23">
        <f>C7*100/C6</f>
        <v>56.738173817381735</v>
      </c>
      <c r="E7" s="25">
        <v>2370</v>
      </c>
      <c r="F7" s="24">
        <f>E7*100/E6</f>
        <v>62.221055395116828</v>
      </c>
      <c r="G7" s="16">
        <v>2474</v>
      </c>
      <c r="H7" s="23">
        <f>G7*100/G6</f>
        <v>55.783540022547918</v>
      </c>
      <c r="I7" s="25">
        <v>2250</v>
      </c>
      <c r="J7" s="24">
        <f>I7*100/I6</f>
        <v>48.859934853420192</v>
      </c>
      <c r="K7" s="25">
        <v>2621</v>
      </c>
      <c r="L7" s="24">
        <f>K7*100/K6</f>
        <v>58.674725766733829</v>
      </c>
      <c r="M7" s="25">
        <v>2528</v>
      </c>
      <c r="N7" s="24">
        <f>M7*100/M6</f>
        <v>55.160375300021819</v>
      </c>
      <c r="O7" s="25">
        <v>2673</v>
      </c>
      <c r="P7" s="24">
        <f>O7*100/O6</f>
        <v>57.030083208875617</v>
      </c>
      <c r="R7" s="95"/>
      <c r="T7" s="95"/>
      <c r="V7" s="95"/>
      <c r="X7" s="95"/>
      <c r="Z7" s="95"/>
      <c r="AB7" s="95"/>
      <c r="AD7" s="95"/>
      <c r="AF7" s="95"/>
      <c r="AH7" s="95"/>
      <c r="AJ7" s="95"/>
      <c r="AL7" s="95"/>
      <c r="AN7" s="95"/>
      <c r="AP7" s="95"/>
    </row>
    <row r="8" spans="2:42" ht="25" customHeight="1" x14ac:dyDescent="0.3">
      <c r="B8" s="87" t="s">
        <v>2</v>
      </c>
      <c r="C8" s="16">
        <v>29</v>
      </c>
      <c r="D8" s="23">
        <f>C8*100/C7</f>
        <v>1.4057198254968493</v>
      </c>
      <c r="E8" s="25">
        <v>34</v>
      </c>
      <c r="F8" s="24">
        <f>E8*100/E7</f>
        <v>1.4345991561181435</v>
      </c>
      <c r="G8" s="22">
        <v>20</v>
      </c>
      <c r="H8" s="23">
        <f>G8*100/G7</f>
        <v>0.80840743734842357</v>
      </c>
      <c r="I8" s="25">
        <v>34</v>
      </c>
      <c r="J8" s="24">
        <f>I8*100/I7</f>
        <v>1.5111111111111111</v>
      </c>
      <c r="K8" s="25">
        <v>7</v>
      </c>
      <c r="L8" s="24">
        <f>K8*100/K7</f>
        <v>0.26707363601678746</v>
      </c>
      <c r="M8" s="25">
        <v>28</v>
      </c>
      <c r="N8" s="24">
        <f>M8*100/M7</f>
        <v>1.1075949367088607</v>
      </c>
      <c r="O8" s="25">
        <v>24</v>
      </c>
      <c r="P8" s="24">
        <f>O8*100/O7</f>
        <v>0.89786756453423122</v>
      </c>
      <c r="R8" s="95"/>
      <c r="T8" s="95"/>
      <c r="V8" s="95"/>
      <c r="X8" s="95"/>
      <c r="Z8" s="95"/>
      <c r="AB8" s="95"/>
      <c r="AD8" s="95"/>
      <c r="AF8" s="95"/>
      <c r="AH8" s="95"/>
      <c r="AJ8" s="95"/>
      <c r="AL8" s="95"/>
      <c r="AN8" s="95"/>
      <c r="AP8" s="95"/>
    </row>
    <row r="9" spans="2:42" ht="25" customHeight="1" x14ac:dyDescent="0.3">
      <c r="B9" s="87" t="s">
        <v>3</v>
      </c>
      <c r="C9" s="16">
        <v>52</v>
      </c>
      <c r="D9" s="23">
        <f>C9*100/C7</f>
        <v>2.5206010664081435</v>
      </c>
      <c r="E9" s="25">
        <v>67</v>
      </c>
      <c r="F9" s="24">
        <f>E9*100/E7</f>
        <v>2.8270042194092828</v>
      </c>
      <c r="G9" s="16">
        <v>79</v>
      </c>
      <c r="H9" s="23">
        <f>G9*100/G7</f>
        <v>3.1932093775262733</v>
      </c>
      <c r="I9" s="25">
        <v>135</v>
      </c>
      <c r="J9" s="24">
        <f>I9*100/I7</f>
        <v>6</v>
      </c>
      <c r="K9" s="25">
        <v>44</v>
      </c>
      <c r="L9" s="24">
        <f>K9*100/K7</f>
        <v>1.6787485692483786</v>
      </c>
      <c r="M9" s="25">
        <v>66</v>
      </c>
      <c r="N9" s="24">
        <f>M9*100/M7</f>
        <v>2.6107594936708862</v>
      </c>
      <c r="O9" s="25">
        <v>60</v>
      </c>
      <c r="P9" s="24">
        <f>O9*100/O7</f>
        <v>2.244668911335578</v>
      </c>
      <c r="R9" s="95"/>
      <c r="T9" s="95"/>
      <c r="V9" s="95"/>
      <c r="X9" s="95"/>
      <c r="Z9" s="95"/>
      <c r="AB9" s="95"/>
      <c r="AD9" s="95"/>
      <c r="AF9" s="95"/>
      <c r="AH9" s="95"/>
      <c r="AJ9" s="95"/>
      <c r="AL9" s="95"/>
      <c r="AN9" s="95"/>
      <c r="AP9" s="95"/>
    </row>
    <row r="10" spans="2:42" ht="25" customHeight="1" x14ac:dyDescent="0.3">
      <c r="B10" s="87" t="s">
        <v>7</v>
      </c>
      <c r="C10" s="8"/>
      <c r="D10" s="8"/>
      <c r="E10" s="25">
        <v>35</v>
      </c>
      <c r="F10" s="24">
        <f>E10*100/E7</f>
        <v>1.4767932489451476</v>
      </c>
      <c r="G10" s="16">
        <v>46</v>
      </c>
      <c r="H10" s="23">
        <f>G10*100/G7</f>
        <v>1.8593371059013744</v>
      </c>
      <c r="I10" s="25">
        <v>61</v>
      </c>
      <c r="J10" s="24">
        <f>I10*100/I7</f>
        <v>2.7111111111111112</v>
      </c>
      <c r="K10" s="25">
        <v>18</v>
      </c>
      <c r="L10" s="24">
        <f>K10*100/K7</f>
        <v>0.68676077832888216</v>
      </c>
      <c r="M10" s="7"/>
      <c r="N10" s="8"/>
      <c r="O10" s="7"/>
      <c r="P10" s="8"/>
      <c r="R10" s="95"/>
      <c r="T10" s="95"/>
      <c r="V10" s="95"/>
      <c r="X10" s="95"/>
      <c r="Z10" s="95"/>
      <c r="AB10" s="95"/>
      <c r="AD10" s="95"/>
      <c r="AF10" s="95"/>
      <c r="AH10" s="95"/>
      <c r="AJ10" s="95"/>
      <c r="AL10" s="95"/>
      <c r="AN10" s="95"/>
      <c r="AP10" s="95"/>
    </row>
    <row r="11" spans="2:42" ht="25" customHeight="1" x14ac:dyDescent="0.3">
      <c r="B11" s="87" t="s">
        <v>8</v>
      </c>
      <c r="C11" s="8"/>
      <c r="D11" s="8"/>
      <c r="E11" s="25">
        <v>121</v>
      </c>
      <c r="F11" s="24">
        <f>E11*100/E7</f>
        <v>5.1054852320675108</v>
      </c>
      <c r="G11" s="16">
        <v>237</v>
      </c>
      <c r="H11" s="23">
        <f>G11*100/G7</f>
        <v>9.5796281325788204</v>
      </c>
      <c r="I11" s="25">
        <v>361</v>
      </c>
      <c r="J11" s="24">
        <f>I11*100/I7</f>
        <v>16.044444444444444</v>
      </c>
      <c r="K11" s="7"/>
      <c r="L11" s="8"/>
      <c r="M11" s="7"/>
      <c r="N11" s="8"/>
      <c r="O11" s="7"/>
      <c r="P11" s="8"/>
      <c r="R11" s="95"/>
      <c r="T11" s="95"/>
      <c r="V11" s="95"/>
      <c r="X11" s="95"/>
      <c r="Z11" s="95"/>
      <c r="AB11" s="95"/>
      <c r="AD11" s="95"/>
      <c r="AF11" s="95"/>
      <c r="AH11" s="95"/>
      <c r="AJ11" s="95"/>
      <c r="AL11" s="95"/>
      <c r="AN11" s="95"/>
      <c r="AP11" s="95"/>
    </row>
    <row r="12" spans="2:42" ht="25" customHeight="1" x14ac:dyDescent="0.3">
      <c r="B12" s="87" t="s">
        <v>10</v>
      </c>
      <c r="C12" s="8"/>
      <c r="D12" s="8"/>
      <c r="E12" s="8"/>
      <c r="F12" s="8"/>
      <c r="G12" s="8"/>
      <c r="H12" s="8"/>
      <c r="I12" s="8"/>
      <c r="J12" s="8"/>
      <c r="K12" s="7"/>
      <c r="L12" s="8"/>
      <c r="M12" s="25">
        <v>158</v>
      </c>
      <c r="N12" s="24">
        <f>M12*100/M7</f>
        <v>6.25</v>
      </c>
      <c r="O12" s="25">
        <v>251</v>
      </c>
      <c r="P12" s="24">
        <f>O12*100/O7</f>
        <v>9.3901982790871674</v>
      </c>
      <c r="R12" s="95"/>
      <c r="T12" s="95"/>
      <c r="V12" s="95"/>
      <c r="X12" s="95"/>
      <c r="Z12" s="95"/>
      <c r="AB12" s="95"/>
      <c r="AD12" s="95"/>
      <c r="AF12" s="95"/>
      <c r="AH12" s="95"/>
      <c r="AJ12" s="95"/>
      <c r="AL12" s="95"/>
      <c r="AN12" s="95"/>
      <c r="AP12" s="95"/>
    </row>
    <row r="13" spans="2:42" ht="25" customHeight="1" x14ac:dyDescent="0.3">
      <c r="B13" s="87" t="s">
        <v>12</v>
      </c>
      <c r="C13" s="8"/>
      <c r="D13" s="8"/>
      <c r="E13" s="7"/>
      <c r="F13" s="8"/>
      <c r="G13" s="7"/>
      <c r="H13" s="8"/>
      <c r="I13" s="7"/>
      <c r="J13" s="8"/>
      <c r="K13" s="25">
        <v>205</v>
      </c>
      <c r="L13" s="24">
        <f>K13*100/K7</f>
        <v>7.8214421976344903</v>
      </c>
      <c r="M13" s="7"/>
      <c r="N13" s="8"/>
      <c r="O13" s="25">
        <v>162</v>
      </c>
      <c r="P13" s="24">
        <f>O13*100/O7</f>
        <v>6.0606060606060606</v>
      </c>
      <c r="R13" s="95"/>
      <c r="T13" s="95"/>
      <c r="V13" s="95"/>
      <c r="X13" s="95"/>
      <c r="Z13" s="95"/>
      <c r="AB13" s="95"/>
      <c r="AD13" s="95"/>
      <c r="AF13" s="95"/>
      <c r="AH13" s="95"/>
      <c r="AJ13" s="95"/>
      <c r="AL13" s="95"/>
      <c r="AN13" s="95"/>
      <c r="AP13" s="95"/>
    </row>
    <row r="14" spans="2:42" ht="25" customHeight="1" x14ac:dyDescent="0.3">
      <c r="B14" s="87" t="s">
        <v>13</v>
      </c>
      <c r="C14" s="7"/>
      <c r="D14" s="113"/>
      <c r="E14" s="7"/>
      <c r="F14" s="8"/>
      <c r="G14" s="25">
        <v>110</v>
      </c>
      <c r="H14" s="24">
        <f>G14*100/G7</f>
        <v>4.4462409054163299</v>
      </c>
      <c r="I14" s="7"/>
      <c r="J14" s="8"/>
      <c r="K14" s="7"/>
      <c r="L14" s="8"/>
      <c r="M14" s="7"/>
      <c r="N14" s="8"/>
      <c r="O14" s="7"/>
      <c r="P14" s="8"/>
      <c r="R14" s="95"/>
      <c r="T14" s="95"/>
      <c r="V14" s="95"/>
      <c r="X14" s="95"/>
      <c r="Z14" s="95"/>
      <c r="AB14" s="95"/>
      <c r="AD14" s="95"/>
      <c r="AF14" s="95"/>
      <c r="AH14" s="95"/>
      <c r="AJ14" s="95"/>
      <c r="AL14" s="95"/>
      <c r="AN14" s="95"/>
      <c r="AP14" s="95"/>
    </row>
    <row r="15" spans="2:42" ht="25" customHeight="1" x14ac:dyDescent="0.3">
      <c r="B15" s="87" t="s">
        <v>435</v>
      </c>
      <c r="C15" s="7"/>
      <c r="D15" s="8"/>
      <c r="E15" s="7"/>
      <c r="F15" s="8"/>
      <c r="G15" s="7"/>
      <c r="H15" s="7"/>
      <c r="I15" s="7"/>
      <c r="J15" s="8"/>
      <c r="K15" s="7"/>
      <c r="L15" s="8"/>
      <c r="M15" s="7"/>
      <c r="N15" s="8"/>
      <c r="O15" s="25">
        <v>25</v>
      </c>
      <c r="P15" s="24">
        <f>O15*100/O7</f>
        <v>0.9352787130564908</v>
      </c>
      <c r="R15" s="95"/>
      <c r="T15" s="95"/>
      <c r="V15" s="95"/>
      <c r="X15" s="95"/>
      <c r="Z15" s="95"/>
      <c r="AB15" s="95"/>
      <c r="AD15" s="95"/>
      <c r="AF15" s="95"/>
      <c r="AH15" s="95"/>
      <c r="AJ15" s="95"/>
      <c r="AL15" s="95"/>
      <c r="AN15" s="95"/>
      <c r="AP15" s="95"/>
    </row>
    <row r="16" spans="2:42" ht="25" customHeight="1" x14ac:dyDescent="0.3">
      <c r="B16" s="87" t="s">
        <v>15</v>
      </c>
      <c r="C16" s="7"/>
      <c r="D16" s="8"/>
      <c r="E16" s="25">
        <v>59</v>
      </c>
      <c r="F16" s="24">
        <f>E16*100/E7</f>
        <v>2.4894514767932487</v>
      </c>
      <c r="G16" s="16">
        <v>66</v>
      </c>
      <c r="H16" s="23">
        <f>G16*100/G7</f>
        <v>2.6677445432497979</v>
      </c>
      <c r="I16" s="25">
        <v>72</v>
      </c>
      <c r="J16" s="24">
        <f>I16*100/I7</f>
        <v>3.2</v>
      </c>
      <c r="K16" s="25">
        <v>23</v>
      </c>
      <c r="L16" s="24">
        <f>K16*100/K7</f>
        <v>0.87752766119801606</v>
      </c>
      <c r="M16" s="25">
        <v>53</v>
      </c>
      <c r="N16" s="24">
        <f>M16*100/M7</f>
        <v>2.096518987341772</v>
      </c>
      <c r="O16" s="25">
        <v>29</v>
      </c>
      <c r="P16" s="24">
        <f>O16*100/O7</f>
        <v>1.0849233071455293</v>
      </c>
      <c r="R16" s="95"/>
      <c r="T16" s="95"/>
      <c r="V16" s="95"/>
      <c r="X16" s="95"/>
      <c r="Z16" s="95"/>
      <c r="AB16" s="95"/>
      <c r="AD16" s="95"/>
      <c r="AF16" s="95"/>
      <c r="AH16" s="95"/>
      <c r="AJ16" s="95"/>
      <c r="AL16" s="95"/>
      <c r="AN16" s="95"/>
      <c r="AP16" s="95"/>
    </row>
    <row r="17" spans="2:42" ht="25" customHeight="1" x14ac:dyDescent="0.3">
      <c r="B17" s="87" t="s">
        <v>19</v>
      </c>
      <c r="C17" s="16">
        <v>1574</v>
      </c>
      <c r="D17" s="23">
        <f>C17*100/C7</f>
        <v>76.29665535627727</v>
      </c>
      <c r="E17" s="25">
        <v>1686</v>
      </c>
      <c r="F17" s="24">
        <f>E17*100/E7</f>
        <v>71.139240506329116</v>
      </c>
      <c r="G17" s="16">
        <v>1580</v>
      </c>
      <c r="H17" s="23">
        <f>G17*100/G7</f>
        <v>63.864187550525465</v>
      </c>
      <c r="I17" s="25">
        <v>965</v>
      </c>
      <c r="J17" s="24">
        <f>I17*100/I7</f>
        <v>42.888888888888886</v>
      </c>
      <c r="K17" s="25">
        <v>1077</v>
      </c>
      <c r="L17" s="24">
        <f>K17*100/K7</f>
        <v>41.091186570011445</v>
      </c>
      <c r="M17" s="7"/>
      <c r="N17" s="8"/>
      <c r="O17" s="7"/>
      <c r="P17" s="8"/>
      <c r="R17" s="95"/>
      <c r="T17" s="95"/>
      <c r="V17" s="95"/>
      <c r="X17" s="95"/>
      <c r="Z17" s="95"/>
      <c r="AB17" s="95"/>
      <c r="AD17" s="95"/>
      <c r="AF17" s="95"/>
      <c r="AH17" s="95"/>
      <c r="AJ17" s="95"/>
      <c r="AL17" s="95"/>
      <c r="AN17" s="95"/>
      <c r="AP17" s="95"/>
    </row>
    <row r="18" spans="2:42" ht="25" customHeight="1" x14ac:dyDescent="0.3">
      <c r="B18" s="87" t="s">
        <v>55</v>
      </c>
      <c r="C18" s="7"/>
      <c r="D18" s="8"/>
      <c r="E18" s="8"/>
      <c r="F18" s="8"/>
      <c r="G18" s="8"/>
      <c r="H18" s="8"/>
      <c r="I18" s="8"/>
      <c r="J18" s="8"/>
      <c r="K18" s="8"/>
      <c r="L18" s="8"/>
      <c r="M18" s="8"/>
      <c r="N18" s="8"/>
      <c r="O18" s="25">
        <v>1481</v>
      </c>
      <c r="P18" s="24">
        <f>O18*100/O7</f>
        <v>55.405910961466518</v>
      </c>
      <c r="R18" s="95"/>
      <c r="T18" s="95"/>
      <c r="V18" s="95"/>
      <c r="X18" s="95"/>
      <c r="Z18" s="95"/>
      <c r="AB18" s="95"/>
      <c r="AD18" s="95"/>
      <c r="AF18" s="95"/>
      <c r="AH18" s="95"/>
      <c r="AJ18" s="95"/>
      <c r="AL18" s="95"/>
      <c r="AN18" s="95"/>
      <c r="AP18" s="95"/>
    </row>
    <row r="19" spans="2:42" ht="25" customHeight="1" x14ac:dyDescent="0.3">
      <c r="B19" s="87" t="s">
        <v>20</v>
      </c>
      <c r="C19" s="7"/>
      <c r="D19" s="7"/>
      <c r="E19" s="25">
        <v>368</v>
      </c>
      <c r="F19" s="24">
        <f>E19*100/E7</f>
        <v>15.527426160337553</v>
      </c>
      <c r="G19" s="16">
        <v>336</v>
      </c>
      <c r="H19" s="23">
        <f>G19*100/G7</f>
        <v>13.581244947453516</v>
      </c>
      <c r="I19" s="25">
        <v>490</v>
      </c>
      <c r="J19" s="24">
        <f>I19*100/I7</f>
        <v>21.777777777777779</v>
      </c>
      <c r="K19" s="25">
        <v>104</v>
      </c>
      <c r="L19" s="24">
        <f>K19*100/K7</f>
        <v>3.9679511636779856</v>
      </c>
      <c r="M19" s="25">
        <v>583</v>
      </c>
      <c r="N19" s="24">
        <f>M19*100/M7</f>
        <v>23.061708860759495</v>
      </c>
      <c r="O19" s="8"/>
      <c r="P19" s="8"/>
      <c r="R19" s="95"/>
      <c r="T19" s="95"/>
      <c r="V19" s="95"/>
      <c r="X19" s="95"/>
      <c r="Z19" s="95"/>
      <c r="AB19" s="95"/>
      <c r="AD19" s="95"/>
      <c r="AF19" s="95"/>
      <c r="AH19" s="95"/>
      <c r="AJ19" s="95"/>
      <c r="AL19" s="95"/>
      <c r="AN19" s="95"/>
      <c r="AP19" s="95"/>
    </row>
    <row r="20" spans="2:42" ht="25" customHeight="1" x14ac:dyDescent="0.3">
      <c r="B20" s="87" t="s">
        <v>52</v>
      </c>
      <c r="C20" s="16">
        <v>338</v>
      </c>
      <c r="D20" s="23">
        <f>C20*100/C7</f>
        <v>16.383906931652934</v>
      </c>
      <c r="E20" s="7"/>
      <c r="F20" s="8"/>
      <c r="G20" s="7"/>
      <c r="H20" s="8"/>
      <c r="I20" s="7"/>
      <c r="J20" s="8"/>
      <c r="K20" s="7"/>
      <c r="L20" s="8"/>
      <c r="M20" s="8"/>
      <c r="N20" s="8"/>
      <c r="O20" s="8"/>
      <c r="P20" s="8"/>
      <c r="R20" s="95"/>
      <c r="T20" s="95"/>
      <c r="V20" s="95"/>
      <c r="X20" s="95"/>
      <c r="Z20" s="95"/>
      <c r="AB20" s="95"/>
      <c r="AD20" s="95"/>
      <c r="AF20" s="95"/>
      <c r="AH20" s="95"/>
      <c r="AJ20" s="95"/>
      <c r="AL20" s="95"/>
      <c r="AN20" s="95"/>
      <c r="AP20" s="95"/>
    </row>
    <row r="21" spans="2:42" ht="25" customHeight="1" x14ac:dyDescent="0.3">
      <c r="B21" s="87" t="s">
        <v>22</v>
      </c>
      <c r="C21" s="7"/>
      <c r="D21" s="7"/>
      <c r="E21" s="7"/>
      <c r="F21" s="8"/>
      <c r="G21" s="7"/>
      <c r="H21" s="8"/>
      <c r="I21" s="25">
        <v>132</v>
      </c>
      <c r="J21" s="24">
        <f>I21*100/I7</f>
        <v>5.8666666666666663</v>
      </c>
      <c r="K21" s="25">
        <v>19</v>
      </c>
      <c r="L21" s="24">
        <f>K21*100/K7</f>
        <v>0.72491415490270894</v>
      </c>
      <c r="M21" s="25">
        <v>59</v>
      </c>
      <c r="N21" s="24">
        <f>M21*100/M7</f>
        <v>2.3338607594936707</v>
      </c>
      <c r="O21" s="25">
        <v>17</v>
      </c>
      <c r="P21" s="24">
        <f>O21*100/O7</f>
        <v>0.63598952487841376</v>
      </c>
      <c r="R21" s="95"/>
      <c r="T21" s="95"/>
      <c r="V21" s="95"/>
      <c r="X21" s="95"/>
      <c r="Z21" s="95"/>
      <c r="AB21" s="95"/>
      <c r="AD21" s="95"/>
      <c r="AF21" s="95"/>
      <c r="AH21" s="95"/>
      <c r="AJ21" s="95"/>
      <c r="AL21" s="95"/>
      <c r="AN21" s="95"/>
      <c r="AP21" s="95"/>
    </row>
    <row r="22" spans="2:42" ht="25" customHeight="1" x14ac:dyDescent="0.3">
      <c r="B22" s="87" t="s">
        <v>60</v>
      </c>
      <c r="C22" s="7"/>
      <c r="D22" s="7"/>
      <c r="E22" s="7"/>
      <c r="F22" s="8"/>
      <c r="G22" s="7"/>
      <c r="H22" s="8"/>
      <c r="I22" s="7"/>
      <c r="J22" s="8"/>
      <c r="K22" s="25">
        <v>1124</v>
      </c>
      <c r="L22" s="24">
        <f>K22*100/K7</f>
        <v>42.884395268981308</v>
      </c>
      <c r="M22" s="25">
        <v>1581</v>
      </c>
      <c r="N22" s="24">
        <f>M22*100/M7</f>
        <v>62.539556962025316</v>
      </c>
      <c r="O22" s="25">
        <v>624</v>
      </c>
      <c r="P22" s="24">
        <f>O22*100/O7</f>
        <v>23.344556677890012</v>
      </c>
      <c r="R22" s="95"/>
      <c r="T22" s="95"/>
      <c r="V22" s="95"/>
      <c r="X22" s="95"/>
      <c r="Z22" s="95"/>
      <c r="AB22" s="95"/>
      <c r="AD22" s="95"/>
      <c r="AF22" s="95"/>
      <c r="AH22" s="95"/>
      <c r="AJ22" s="95"/>
      <c r="AL22" s="95"/>
      <c r="AN22" s="95"/>
      <c r="AP22" s="95"/>
    </row>
    <row r="23" spans="2:42" ht="25" customHeight="1" x14ac:dyDescent="0.3">
      <c r="B23" s="6" t="s">
        <v>24</v>
      </c>
      <c r="C23" s="25">
        <v>70</v>
      </c>
      <c r="D23" s="24">
        <f>C23*100/C7</f>
        <v>3.3931168201648085</v>
      </c>
      <c r="E23" s="7"/>
      <c r="F23" s="8"/>
      <c r="G23" s="7"/>
      <c r="H23" s="8"/>
      <c r="I23" s="8"/>
      <c r="J23" s="8"/>
      <c r="K23" s="8"/>
      <c r="L23" s="8"/>
      <c r="M23" s="8"/>
      <c r="N23" s="8"/>
      <c r="O23" s="8"/>
      <c r="P23" s="8"/>
      <c r="R23" s="95"/>
      <c r="T23" s="95"/>
      <c r="V23" s="95"/>
      <c r="X23" s="95"/>
      <c r="Z23" s="95"/>
      <c r="AB23" s="95"/>
      <c r="AD23" s="95"/>
      <c r="AF23" s="95"/>
      <c r="AH23" s="95"/>
      <c r="AJ23" s="95"/>
      <c r="AL23" s="95"/>
      <c r="AN23" s="95"/>
      <c r="AP23" s="95"/>
    </row>
    <row r="24" spans="2:42" ht="3.75" customHeight="1" x14ac:dyDescent="0.3">
      <c r="B24" s="13"/>
      <c r="C24" s="14"/>
      <c r="D24" s="14"/>
      <c r="E24" s="14"/>
      <c r="F24" s="14"/>
      <c r="G24" s="14"/>
      <c r="H24" s="14"/>
      <c r="I24" s="14"/>
      <c r="J24" s="14"/>
      <c r="K24" s="14"/>
      <c r="L24" s="14"/>
      <c r="M24" s="14"/>
      <c r="N24" s="14"/>
      <c r="O24" s="14"/>
      <c r="P24" s="14"/>
      <c r="R24" s="95"/>
    </row>
    <row r="25" spans="2:42" ht="14.25" customHeight="1" x14ac:dyDescent="0.3">
      <c r="B25" s="6" t="s">
        <v>438</v>
      </c>
    </row>
    <row r="26" spans="2:42" ht="14.25" customHeight="1" x14ac:dyDescent="0.3">
      <c r="B26" s="4"/>
      <c r="C26" s="19"/>
      <c r="E26" s="19"/>
      <c r="G26" s="19"/>
      <c r="I26" s="19"/>
      <c r="K26" s="19"/>
      <c r="M26" s="19"/>
      <c r="O26" s="19"/>
    </row>
    <row r="27" spans="2:42" ht="30" customHeight="1" x14ac:dyDescent="0.3">
      <c r="B27" s="115" t="s">
        <v>252</v>
      </c>
      <c r="C27" s="115"/>
      <c r="D27" s="115"/>
      <c r="E27" s="115"/>
      <c r="F27" s="115"/>
      <c r="G27" s="115"/>
      <c r="H27" s="115"/>
      <c r="I27" s="115"/>
      <c r="J27" s="115"/>
      <c r="K27" s="115"/>
      <c r="L27" s="115"/>
      <c r="M27" s="115"/>
      <c r="N27" s="115"/>
      <c r="O27" s="115"/>
      <c r="P27" s="115"/>
    </row>
    <row r="28" spans="2:42" ht="14.25" customHeight="1" x14ac:dyDescent="0.3">
      <c r="B28" s="15" t="s">
        <v>27</v>
      </c>
      <c r="C28" s="125">
        <v>2001</v>
      </c>
      <c r="D28" s="126"/>
      <c r="E28" s="129">
        <v>2005</v>
      </c>
      <c r="F28" s="130"/>
      <c r="G28" s="125">
        <v>2009</v>
      </c>
      <c r="H28" s="126"/>
      <c r="I28" s="129">
        <v>2013</v>
      </c>
      <c r="J28" s="126"/>
      <c r="K28" s="129">
        <v>2017</v>
      </c>
      <c r="L28" s="126"/>
      <c r="M28" s="129">
        <v>2021</v>
      </c>
      <c r="N28" s="126"/>
      <c r="O28" s="129">
        <v>2025</v>
      </c>
      <c r="P28" s="126"/>
    </row>
    <row r="29" spans="2:42" ht="15" customHeight="1" x14ac:dyDescent="0.3">
      <c r="B29" s="134" t="s">
        <v>0</v>
      </c>
      <c r="C29" s="132">
        <v>44911</v>
      </c>
      <c r="D29" s="128"/>
      <c r="E29" s="119">
        <v>44843</v>
      </c>
      <c r="F29" s="118"/>
      <c r="G29" s="137">
        <v>44845</v>
      </c>
      <c r="H29" s="127"/>
      <c r="I29" s="135">
        <v>44833</v>
      </c>
      <c r="J29" s="128"/>
      <c r="K29" s="135">
        <v>44835</v>
      </c>
      <c r="L29" s="128"/>
      <c r="M29" s="135">
        <v>44830</v>
      </c>
      <c r="N29" s="128"/>
      <c r="O29" s="135">
        <v>45942</v>
      </c>
      <c r="P29" s="128"/>
    </row>
    <row r="30" spans="2:42" ht="14.25" customHeight="1" x14ac:dyDescent="0.3">
      <c r="B30" s="133"/>
      <c r="C30" s="74" t="s">
        <v>4</v>
      </c>
      <c r="D30" s="72" t="s">
        <v>5</v>
      </c>
      <c r="E30" s="72" t="s">
        <v>4</v>
      </c>
      <c r="F30" s="72" t="s">
        <v>5</v>
      </c>
      <c r="G30" s="71" t="s">
        <v>4</v>
      </c>
      <c r="H30" s="71" t="s">
        <v>5</v>
      </c>
      <c r="I30" s="72" t="s">
        <v>4</v>
      </c>
      <c r="J30" s="71" t="s">
        <v>5</v>
      </c>
      <c r="K30" s="68" t="s">
        <v>4</v>
      </c>
      <c r="L30" s="71" t="s">
        <v>5</v>
      </c>
      <c r="M30" s="68" t="s">
        <v>4</v>
      </c>
      <c r="N30" s="71" t="s">
        <v>5</v>
      </c>
      <c r="O30" s="68" t="s">
        <v>4</v>
      </c>
      <c r="P30" s="71" t="s">
        <v>5</v>
      </c>
    </row>
    <row r="31" spans="2:42" ht="24.75" customHeight="1" x14ac:dyDescent="0.3">
      <c r="B31" s="6" t="s">
        <v>1</v>
      </c>
      <c r="C31" s="16">
        <v>5419</v>
      </c>
      <c r="D31" s="23">
        <v>100</v>
      </c>
      <c r="E31" s="25">
        <v>5979</v>
      </c>
      <c r="F31" s="24">
        <v>100</v>
      </c>
      <c r="G31" s="16">
        <v>6790</v>
      </c>
      <c r="H31" s="23">
        <v>100</v>
      </c>
      <c r="I31" s="25">
        <v>7137</v>
      </c>
      <c r="J31" s="24">
        <v>100</v>
      </c>
      <c r="K31" s="25">
        <v>6909</v>
      </c>
      <c r="L31" s="24">
        <v>100</v>
      </c>
      <c r="M31" s="25">
        <v>7075</v>
      </c>
      <c r="N31" s="24">
        <v>100</v>
      </c>
      <c r="O31" s="25">
        <v>7183</v>
      </c>
      <c r="P31" s="24">
        <v>100</v>
      </c>
      <c r="R31" s="95"/>
      <c r="T31" s="95"/>
      <c r="V31" s="95"/>
      <c r="X31" s="95"/>
      <c r="Z31" s="95"/>
      <c r="AB31" s="95"/>
      <c r="AD31" s="95"/>
      <c r="AF31" s="95"/>
      <c r="AH31" s="95"/>
      <c r="AJ31" s="95"/>
      <c r="AL31" s="95"/>
      <c r="AN31" s="95"/>
      <c r="AP31" s="95"/>
    </row>
    <row r="32" spans="2:42" ht="24.75" customHeight="1" x14ac:dyDescent="0.3">
      <c r="B32" s="87" t="s">
        <v>28</v>
      </c>
      <c r="C32" s="16">
        <v>3148</v>
      </c>
      <c r="D32" s="23">
        <f>C32*100/C31</f>
        <v>58.091898874331058</v>
      </c>
      <c r="E32" s="25">
        <v>3604</v>
      </c>
      <c r="F32" s="24">
        <f>E32*100/E31</f>
        <v>60.277638401070412</v>
      </c>
      <c r="G32" s="16">
        <v>3574</v>
      </c>
      <c r="H32" s="23">
        <f>G32*100/G31</f>
        <v>52.636229749631809</v>
      </c>
      <c r="I32" s="25">
        <v>3406</v>
      </c>
      <c r="J32" s="24">
        <f>I32*100/I31</f>
        <v>47.723132969034609</v>
      </c>
      <c r="K32" s="25">
        <v>3810</v>
      </c>
      <c r="L32" s="24">
        <f>K32*100/K31</f>
        <v>55.145462440295269</v>
      </c>
      <c r="M32" s="25">
        <v>3610</v>
      </c>
      <c r="N32" s="24">
        <f>M32*100/M31</f>
        <v>51.024734982332156</v>
      </c>
      <c r="O32" s="25">
        <v>3884</v>
      </c>
      <c r="P32" s="24">
        <f>O32*100/O31</f>
        <v>54.072114715300017</v>
      </c>
      <c r="R32" s="95"/>
      <c r="T32" s="95"/>
      <c r="V32" s="95"/>
      <c r="X32" s="95"/>
      <c r="Z32" s="95"/>
      <c r="AB32" s="95"/>
      <c r="AD32" s="95"/>
      <c r="AF32" s="95"/>
      <c r="AH32" s="95"/>
      <c r="AJ32" s="95"/>
      <c r="AL32" s="95"/>
      <c r="AN32" s="95"/>
      <c r="AP32" s="95"/>
    </row>
    <row r="33" spans="2:42" ht="24.75" customHeight="1" x14ac:dyDescent="0.3">
      <c r="B33" s="87" t="s">
        <v>2</v>
      </c>
      <c r="C33" s="16">
        <v>48</v>
      </c>
      <c r="D33" s="23">
        <f>C33*100/C32</f>
        <v>1.5247776365946633</v>
      </c>
      <c r="E33" s="25">
        <v>39</v>
      </c>
      <c r="F33" s="24">
        <f>E33*100/E32</f>
        <v>1.0821309655937847</v>
      </c>
      <c r="G33" s="16">
        <v>44</v>
      </c>
      <c r="H33" s="23">
        <f>G33*100/G32</f>
        <v>1.2311135982092893</v>
      </c>
      <c r="I33" s="25">
        <v>34</v>
      </c>
      <c r="J33" s="24">
        <f>I33*100/I32</f>
        <v>0.99823840281855547</v>
      </c>
      <c r="K33" s="25">
        <v>34</v>
      </c>
      <c r="L33" s="24">
        <f>K33*100/K32</f>
        <v>0.8923884514435696</v>
      </c>
      <c r="M33" s="25">
        <v>51</v>
      </c>
      <c r="N33" s="24">
        <f>M33*100/M32</f>
        <v>1.4127423822714682</v>
      </c>
      <c r="O33" s="25">
        <v>27</v>
      </c>
      <c r="P33" s="24">
        <f>O33*100/O32</f>
        <v>0.69515962924819774</v>
      </c>
      <c r="R33" s="95"/>
      <c r="T33" s="95"/>
      <c r="V33" s="95"/>
      <c r="X33" s="95"/>
      <c r="Z33" s="95"/>
      <c r="AB33" s="95"/>
      <c r="AD33" s="95"/>
      <c r="AF33" s="95"/>
      <c r="AH33" s="95"/>
      <c r="AJ33" s="95"/>
      <c r="AL33" s="95"/>
      <c r="AN33" s="95"/>
      <c r="AP33" s="95"/>
    </row>
    <row r="34" spans="2:42" ht="24.75" customHeight="1" x14ac:dyDescent="0.3">
      <c r="B34" s="87" t="s">
        <v>3</v>
      </c>
      <c r="C34" s="16">
        <v>68</v>
      </c>
      <c r="D34" s="23">
        <f>C34*100/C32</f>
        <v>2.1601016518424396</v>
      </c>
      <c r="E34" s="25">
        <v>122</v>
      </c>
      <c r="F34" s="24">
        <f>E34*100/E32</f>
        <v>3.3851276359600444</v>
      </c>
      <c r="G34" s="16">
        <v>80</v>
      </c>
      <c r="H34" s="23">
        <f>G34*100/G32</f>
        <v>2.2383883603805259</v>
      </c>
      <c r="I34" s="25">
        <v>152</v>
      </c>
      <c r="J34" s="24">
        <f>I34*100/I32</f>
        <v>4.4627128596594243</v>
      </c>
      <c r="K34" s="25">
        <v>107</v>
      </c>
      <c r="L34" s="24">
        <f>K34*100/K32</f>
        <v>2.8083989501312336</v>
      </c>
      <c r="M34" s="25">
        <v>121</v>
      </c>
      <c r="N34" s="24">
        <f>M34*100/M32</f>
        <v>3.3518005540166205</v>
      </c>
      <c r="O34" s="25">
        <v>68</v>
      </c>
      <c r="P34" s="24">
        <f>O34*100/O32</f>
        <v>1.7507723995880535</v>
      </c>
      <c r="R34" s="95"/>
      <c r="T34" s="95"/>
      <c r="V34" s="95"/>
      <c r="X34" s="95"/>
      <c r="Z34" s="95"/>
      <c r="AB34" s="95"/>
      <c r="AD34" s="95"/>
      <c r="AF34" s="95"/>
      <c r="AH34" s="95"/>
      <c r="AJ34" s="95"/>
      <c r="AL34" s="95"/>
      <c r="AN34" s="95"/>
      <c r="AP34" s="95"/>
    </row>
    <row r="35" spans="2:42" ht="24.75" customHeight="1" x14ac:dyDescent="0.3">
      <c r="B35" s="87" t="s">
        <v>7</v>
      </c>
      <c r="C35" s="8"/>
      <c r="D35" s="8"/>
      <c r="E35" s="25">
        <v>62</v>
      </c>
      <c r="F35" s="24">
        <f>E35*100/E32</f>
        <v>1.7203107658157604</v>
      </c>
      <c r="G35" s="16">
        <v>85</v>
      </c>
      <c r="H35" s="23">
        <f>G35*100/G32</f>
        <v>2.3782876329043088</v>
      </c>
      <c r="I35" s="25">
        <v>104</v>
      </c>
      <c r="J35" s="24">
        <f>I35*100/I32</f>
        <v>3.053435114503817</v>
      </c>
      <c r="K35" s="16">
        <v>26</v>
      </c>
      <c r="L35" s="23">
        <f>K35*100/K32</f>
        <v>0.6824146981627297</v>
      </c>
      <c r="M35" s="7"/>
      <c r="N35" s="8"/>
      <c r="O35" s="7"/>
      <c r="P35" s="8"/>
      <c r="R35" s="95"/>
      <c r="T35" s="95"/>
      <c r="V35" s="95"/>
      <c r="X35" s="95"/>
      <c r="Z35" s="95"/>
      <c r="AB35" s="95"/>
      <c r="AD35" s="95"/>
      <c r="AF35" s="95"/>
      <c r="AH35" s="95"/>
      <c r="AJ35" s="95"/>
      <c r="AL35" s="95"/>
      <c r="AN35" s="95"/>
      <c r="AP35" s="95"/>
    </row>
    <row r="36" spans="2:42" ht="24.75" customHeight="1" x14ac:dyDescent="0.3">
      <c r="B36" s="87" t="s">
        <v>8</v>
      </c>
      <c r="C36" s="8"/>
      <c r="D36" s="8"/>
      <c r="E36" s="25">
        <v>167</v>
      </c>
      <c r="F36" s="24">
        <f>E36*100/E32</f>
        <v>4.6337402885682577</v>
      </c>
      <c r="G36" s="16">
        <v>559</v>
      </c>
      <c r="H36" s="23">
        <f>G36*100/G32</f>
        <v>15.640738668158926</v>
      </c>
      <c r="I36" s="25">
        <v>777</v>
      </c>
      <c r="J36" s="24">
        <f>I36*100/I32</f>
        <v>22.812683499706399</v>
      </c>
      <c r="K36" s="7"/>
      <c r="L36" s="8"/>
      <c r="M36" s="7"/>
      <c r="N36" s="8"/>
      <c r="O36" s="7"/>
      <c r="P36" s="8"/>
      <c r="R36" s="95"/>
      <c r="T36" s="95"/>
      <c r="V36" s="95"/>
      <c r="X36" s="95"/>
      <c r="Z36" s="95"/>
      <c r="AB36" s="95"/>
      <c r="AD36" s="95"/>
      <c r="AF36" s="95"/>
      <c r="AH36" s="95"/>
      <c r="AJ36" s="95"/>
      <c r="AL36" s="95"/>
      <c r="AN36" s="95"/>
      <c r="AP36" s="95"/>
    </row>
    <row r="37" spans="2:42" ht="24.75" customHeight="1" x14ac:dyDescent="0.3">
      <c r="B37" s="87" t="s">
        <v>10</v>
      </c>
      <c r="C37" s="8"/>
      <c r="D37" s="8"/>
      <c r="E37" s="8"/>
      <c r="F37" s="8"/>
      <c r="G37" s="8"/>
      <c r="H37" s="8"/>
      <c r="I37" s="8"/>
      <c r="J37" s="8"/>
      <c r="K37" s="7"/>
      <c r="L37" s="8"/>
      <c r="M37" s="25">
        <v>291</v>
      </c>
      <c r="N37" s="24">
        <f>M37*100/M32</f>
        <v>8.0609418282548475</v>
      </c>
      <c r="O37" s="25">
        <v>335</v>
      </c>
      <c r="P37" s="24">
        <f>O37*100/O32</f>
        <v>8.6251287332646758</v>
      </c>
      <c r="R37" s="95"/>
      <c r="T37" s="95"/>
      <c r="V37" s="95"/>
      <c r="X37" s="95"/>
      <c r="Z37" s="95"/>
      <c r="AB37" s="95"/>
      <c r="AD37" s="95"/>
      <c r="AF37" s="95"/>
      <c r="AH37" s="95"/>
      <c r="AJ37" s="95"/>
      <c r="AL37" s="95"/>
      <c r="AN37" s="95"/>
      <c r="AP37" s="95"/>
    </row>
    <row r="38" spans="2:42" ht="24.75" customHeight="1" x14ac:dyDescent="0.3">
      <c r="B38" s="87" t="s">
        <v>12</v>
      </c>
      <c r="C38" s="8"/>
      <c r="D38" s="8"/>
      <c r="E38" s="7"/>
      <c r="F38" s="8"/>
      <c r="G38" s="7"/>
      <c r="H38" s="8"/>
      <c r="I38" s="7"/>
      <c r="J38" s="8"/>
      <c r="K38" s="25">
        <v>214</v>
      </c>
      <c r="L38" s="24">
        <f>K38*100/K32</f>
        <v>5.6167979002624673</v>
      </c>
      <c r="M38" s="7"/>
      <c r="N38" s="8"/>
      <c r="O38" s="25">
        <v>224</v>
      </c>
      <c r="P38" s="24">
        <f>O38*100/O32</f>
        <v>5.7672502574665296</v>
      </c>
      <c r="R38" s="95"/>
      <c r="T38" s="95"/>
      <c r="V38" s="95"/>
      <c r="X38" s="95"/>
      <c r="Z38" s="95"/>
      <c r="AB38" s="95"/>
      <c r="AD38" s="95"/>
      <c r="AF38" s="95"/>
      <c r="AH38" s="95"/>
      <c r="AJ38" s="95"/>
      <c r="AL38" s="95"/>
      <c r="AN38" s="95"/>
      <c r="AP38" s="95"/>
    </row>
    <row r="39" spans="2:42" ht="24.75" customHeight="1" x14ac:dyDescent="0.3">
      <c r="B39" s="87" t="s">
        <v>13</v>
      </c>
      <c r="C39" s="8"/>
      <c r="D39" s="8"/>
      <c r="E39" s="7"/>
      <c r="F39" s="8"/>
      <c r="G39" s="16">
        <v>70</v>
      </c>
      <c r="H39" s="23">
        <f>G39*100/G32</f>
        <v>1.9585898153329602</v>
      </c>
      <c r="I39" s="7"/>
      <c r="J39" s="8"/>
      <c r="K39" s="8"/>
      <c r="L39" s="8"/>
      <c r="M39" s="7"/>
      <c r="N39" s="8"/>
      <c r="O39" s="7"/>
      <c r="P39" s="8"/>
      <c r="R39" s="95"/>
      <c r="T39" s="95"/>
      <c r="V39" s="95"/>
      <c r="X39" s="95"/>
      <c r="Z39" s="95"/>
      <c r="AB39" s="95"/>
      <c r="AD39" s="95"/>
      <c r="AF39" s="95"/>
      <c r="AH39" s="95"/>
      <c r="AJ39" s="95"/>
      <c r="AL39" s="95"/>
      <c r="AN39" s="95"/>
      <c r="AP39" s="95"/>
    </row>
    <row r="40" spans="2:42" ht="24.75" customHeight="1" x14ac:dyDescent="0.3">
      <c r="B40" s="87" t="s">
        <v>435</v>
      </c>
      <c r="C40" s="8"/>
      <c r="D40" s="8"/>
      <c r="E40" s="7"/>
      <c r="F40" s="8"/>
      <c r="G40" s="7"/>
      <c r="H40" s="7"/>
      <c r="I40" s="7"/>
      <c r="J40" s="8"/>
      <c r="K40" s="8"/>
      <c r="L40" s="8"/>
      <c r="M40" s="7"/>
      <c r="N40" s="8"/>
      <c r="O40" s="25">
        <v>25</v>
      </c>
      <c r="P40" s="24">
        <f>O40*100/O32</f>
        <v>0.64366632337796081</v>
      </c>
      <c r="R40" s="95"/>
      <c r="T40" s="95"/>
      <c r="V40" s="95"/>
      <c r="X40" s="95"/>
      <c r="Z40" s="95"/>
      <c r="AB40" s="95"/>
      <c r="AD40" s="95"/>
      <c r="AF40" s="95"/>
      <c r="AH40" s="95"/>
      <c r="AJ40" s="95"/>
      <c r="AL40" s="95"/>
      <c r="AN40" s="95"/>
      <c r="AP40" s="95"/>
    </row>
    <row r="41" spans="2:42" ht="24.75" customHeight="1" x14ac:dyDescent="0.3">
      <c r="B41" s="87" t="s">
        <v>15</v>
      </c>
      <c r="C41" s="8"/>
      <c r="D41" s="8"/>
      <c r="E41" s="25">
        <v>70</v>
      </c>
      <c r="F41" s="24">
        <f>E41*100/E32</f>
        <v>1.9422863485016648</v>
      </c>
      <c r="G41" s="16">
        <v>76</v>
      </c>
      <c r="H41" s="23">
        <f>G41*100/G32</f>
        <v>2.1264689423614995</v>
      </c>
      <c r="I41" s="25">
        <v>118</v>
      </c>
      <c r="J41" s="24">
        <f>I41*100/I32</f>
        <v>3.4644744568408692</v>
      </c>
      <c r="K41" s="25">
        <v>37</v>
      </c>
      <c r="L41" s="24">
        <f>K41*100/K32</f>
        <v>0.97112860892388453</v>
      </c>
      <c r="M41" s="25">
        <v>59</v>
      </c>
      <c r="N41" s="24">
        <f>M41*100/M32</f>
        <v>1.6343490304709141</v>
      </c>
      <c r="O41" s="25">
        <v>24</v>
      </c>
      <c r="P41" s="24">
        <f>O41*100/O32</f>
        <v>0.61791967044284246</v>
      </c>
      <c r="R41" s="95"/>
      <c r="T41" s="95"/>
      <c r="V41" s="95"/>
      <c r="X41" s="95"/>
      <c r="Z41" s="95"/>
      <c r="AB41" s="95"/>
      <c r="AD41" s="95"/>
      <c r="AF41" s="95"/>
      <c r="AH41" s="95"/>
      <c r="AJ41" s="95"/>
      <c r="AL41" s="95"/>
      <c r="AN41" s="95"/>
      <c r="AP41" s="95"/>
    </row>
    <row r="42" spans="2:42" ht="24.75" customHeight="1" x14ac:dyDescent="0.3">
      <c r="B42" s="87" t="s">
        <v>19</v>
      </c>
      <c r="C42" s="16">
        <v>2443</v>
      </c>
      <c r="D42" s="23">
        <f>C42*100/C32</f>
        <v>77.604828462515883</v>
      </c>
      <c r="E42" s="25">
        <v>2508</v>
      </c>
      <c r="F42" s="24">
        <f>E42*100/E32</f>
        <v>69.589345172031074</v>
      </c>
      <c r="G42" s="16">
        <v>1943</v>
      </c>
      <c r="H42" s="23">
        <f>G42*100/G32</f>
        <v>54.364857302742024</v>
      </c>
      <c r="I42" s="25">
        <v>1349</v>
      </c>
      <c r="J42" s="24">
        <f>I42*100/I32</f>
        <v>39.606576629477395</v>
      </c>
      <c r="K42" s="25">
        <v>857</v>
      </c>
      <c r="L42" s="24">
        <f>K42*100/K32</f>
        <v>22.493438320209975</v>
      </c>
      <c r="M42" s="7"/>
      <c r="N42" s="8"/>
      <c r="O42" s="7"/>
      <c r="P42" s="8"/>
      <c r="R42" s="95"/>
      <c r="T42" s="95"/>
      <c r="V42" s="95"/>
      <c r="X42" s="95"/>
      <c r="Z42" s="95"/>
      <c r="AB42" s="95"/>
      <c r="AD42" s="95"/>
      <c r="AF42" s="95"/>
      <c r="AH42" s="95"/>
      <c r="AJ42" s="95"/>
      <c r="AL42" s="95"/>
      <c r="AN42" s="95"/>
      <c r="AP42" s="95"/>
    </row>
    <row r="43" spans="2:42" ht="25" customHeight="1" x14ac:dyDescent="0.3">
      <c r="B43" s="87" t="s">
        <v>55</v>
      </c>
      <c r="C43" s="7"/>
      <c r="D43" s="8"/>
      <c r="E43" s="8"/>
      <c r="F43" s="8"/>
      <c r="G43" s="8"/>
      <c r="H43" s="8"/>
      <c r="I43" s="8"/>
      <c r="J43" s="8"/>
      <c r="K43" s="8"/>
      <c r="L43" s="8"/>
      <c r="M43" s="8"/>
      <c r="N43" s="8"/>
      <c r="O43" s="25">
        <v>1817</v>
      </c>
      <c r="P43" s="24">
        <f>O43*100/O32</f>
        <v>46.781668383110194</v>
      </c>
      <c r="R43" s="95"/>
      <c r="T43" s="95"/>
      <c r="V43" s="95"/>
      <c r="X43" s="95"/>
      <c r="Z43" s="95"/>
      <c r="AB43" s="95"/>
      <c r="AD43" s="95"/>
      <c r="AF43" s="95"/>
      <c r="AH43" s="95"/>
      <c r="AJ43" s="95"/>
      <c r="AL43" s="95"/>
      <c r="AN43" s="95"/>
      <c r="AP43" s="95"/>
    </row>
    <row r="44" spans="2:42" ht="24.75" customHeight="1" x14ac:dyDescent="0.3">
      <c r="B44" s="87" t="s">
        <v>20</v>
      </c>
      <c r="C44" s="7"/>
      <c r="D44" s="7"/>
      <c r="E44" s="25">
        <v>636</v>
      </c>
      <c r="F44" s="24">
        <f>E44*100/E32</f>
        <v>17.647058823529413</v>
      </c>
      <c r="G44" s="16">
        <v>717</v>
      </c>
      <c r="H44" s="23">
        <f>G44*100/G32</f>
        <v>20.061555679910466</v>
      </c>
      <c r="I44" s="25">
        <v>708</v>
      </c>
      <c r="J44" s="24">
        <f>I44*100/I32</f>
        <v>20.786846741045213</v>
      </c>
      <c r="K44" s="25">
        <v>164</v>
      </c>
      <c r="L44" s="24">
        <f>K44*100/K32</f>
        <v>4.3044619422572179</v>
      </c>
      <c r="M44" s="25">
        <v>715</v>
      </c>
      <c r="N44" s="24">
        <f>M44*100/M32</f>
        <v>19.806094182825486</v>
      </c>
      <c r="O44" s="8"/>
      <c r="P44" s="8"/>
      <c r="R44" s="95"/>
      <c r="T44" s="95"/>
      <c r="V44" s="95"/>
      <c r="X44" s="95"/>
      <c r="Z44" s="95"/>
      <c r="AB44" s="95"/>
      <c r="AD44" s="95"/>
      <c r="AF44" s="95"/>
      <c r="AH44" s="95"/>
      <c r="AJ44" s="95"/>
      <c r="AL44" s="95"/>
      <c r="AN44" s="95"/>
      <c r="AP44" s="95"/>
    </row>
    <row r="45" spans="2:42" ht="24.75" customHeight="1" x14ac:dyDescent="0.3">
      <c r="B45" s="87" t="s">
        <v>52</v>
      </c>
      <c r="C45" s="16">
        <v>502</v>
      </c>
      <c r="D45" s="23">
        <f>C45*100/C32</f>
        <v>15.946632782719186</v>
      </c>
      <c r="E45" s="7"/>
      <c r="F45" s="8"/>
      <c r="G45" s="7"/>
      <c r="H45" s="8"/>
      <c r="I45" s="7"/>
      <c r="J45" s="8"/>
      <c r="K45" s="7"/>
      <c r="L45" s="8"/>
      <c r="M45" s="8"/>
      <c r="N45" s="8"/>
      <c r="O45" s="8"/>
      <c r="P45" s="8"/>
      <c r="R45" s="95"/>
      <c r="T45" s="95"/>
      <c r="V45" s="95"/>
      <c r="X45" s="95"/>
      <c r="Z45" s="95"/>
      <c r="AB45" s="95"/>
      <c r="AD45" s="95"/>
      <c r="AF45" s="95"/>
      <c r="AH45" s="95"/>
      <c r="AJ45" s="95"/>
      <c r="AL45" s="95"/>
      <c r="AN45" s="95"/>
      <c r="AP45" s="95"/>
    </row>
    <row r="46" spans="2:42" ht="24.75" customHeight="1" x14ac:dyDescent="0.3">
      <c r="B46" s="87" t="s">
        <v>22</v>
      </c>
      <c r="C46" s="7"/>
      <c r="D46" s="7"/>
      <c r="E46" s="7"/>
      <c r="F46" s="8"/>
      <c r="G46" s="7"/>
      <c r="H46" s="8"/>
      <c r="I46" s="25">
        <v>164</v>
      </c>
      <c r="J46" s="24">
        <f>I46*100/I32</f>
        <v>4.8150322959483267</v>
      </c>
      <c r="K46" s="25">
        <v>23</v>
      </c>
      <c r="L46" s="24">
        <f>K46*100/K32</f>
        <v>0.60367454068241466</v>
      </c>
      <c r="M46" s="25">
        <v>71</v>
      </c>
      <c r="N46" s="24">
        <f>M46*100/M32</f>
        <v>1.9667590027700832</v>
      </c>
      <c r="O46" s="25">
        <v>25</v>
      </c>
      <c r="P46" s="24">
        <f>O46*100/O32</f>
        <v>0.64366632337796081</v>
      </c>
      <c r="R46" s="95"/>
      <c r="T46" s="95"/>
      <c r="V46" s="95"/>
      <c r="X46" s="95"/>
      <c r="Z46" s="95"/>
      <c r="AB46" s="95"/>
      <c r="AD46" s="95"/>
      <c r="AF46" s="95"/>
      <c r="AH46" s="95"/>
      <c r="AJ46" s="95"/>
      <c r="AL46" s="95"/>
      <c r="AN46" s="95"/>
      <c r="AP46" s="95"/>
    </row>
    <row r="47" spans="2:42" ht="24.75" customHeight="1" x14ac:dyDescent="0.3">
      <c r="B47" s="87" t="s">
        <v>60</v>
      </c>
      <c r="C47" s="7"/>
      <c r="D47" s="7"/>
      <c r="E47" s="7"/>
      <c r="F47" s="8"/>
      <c r="G47" s="7"/>
      <c r="H47" s="8"/>
      <c r="I47" s="7"/>
      <c r="J47" s="8"/>
      <c r="K47" s="25">
        <v>2348</v>
      </c>
      <c r="L47" s="24">
        <f>K47*100/K32</f>
        <v>61.627296587926509</v>
      </c>
      <c r="M47" s="25">
        <v>2302</v>
      </c>
      <c r="N47" s="24">
        <f>M47*100/M32</f>
        <v>63.767313019390585</v>
      </c>
      <c r="O47" s="25">
        <v>1339</v>
      </c>
      <c r="P47" s="24">
        <f>O47*100/O32</f>
        <v>34.474768280123584</v>
      </c>
      <c r="R47" s="95"/>
      <c r="T47" s="95"/>
      <c r="V47" s="95"/>
      <c r="X47" s="95"/>
      <c r="Z47" s="95"/>
      <c r="AB47" s="95"/>
      <c r="AD47" s="95"/>
      <c r="AF47" s="95"/>
      <c r="AH47" s="95"/>
      <c r="AJ47" s="95"/>
      <c r="AL47" s="95"/>
      <c r="AN47" s="95"/>
      <c r="AP47" s="95"/>
    </row>
    <row r="48" spans="2:42" ht="24.75" customHeight="1" x14ac:dyDescent="0.3">
      <c r="B48" s="6" t="s">
        <v>24</v>
      </c>
      <c r="C48" s="25">
        <v>87</v>
      </c>
      <c r="D48" s="24">
        <f>C48*100/C32</f>
        <v>2.7636594663278271</v>
      </c>
      <c r="E48" s="7"/>
      <c r="F48" s="8"/>
      <c r="G48" s="7"/>
      <c r="H48" s="8"/>
      <c r="I48" s="8"/>
      <c r="J48" s="8"/>
      <c r="K48" s="8"/>
      <c r="L48" s="8"/>
      <c r="M48" s="8"/>
      <c r="N48" s="8"/>
      <c r="O48" s="8"/>
      <c r="P48" s="8"/>
      <c r="R48" s="95"/>
      <c r="T48" s="95"/>
      <c r="V48" s="95"/>
      <c r="X48" s="95"/>
      <c r="Z48" s="95"/>
      <c r="AB48" s="95"/>
      <c r="AD48" s="95"/>
      <c r="AF48" s="95"/>
      <c r="AH48" s="95"/>
      <c r="AJ48" s="95"/>
      <c r="AL48" s="95"/>
      <c r="AN48" s="95"/>
      <c r="AP48" s="95"/>
    </row>
    <row r="49" spans="2:42" ht="3.75" customHeight="1" x14ac:dyDescent="0.3">
      <c r="B49" s="13"/>
      <c r="C49" s="14"/>
      <c r="D49" s="14"/>
      <c r="E49" s="14"/>
      <c r="F49" s="14"/>
      <c r="G49" s="14"/>
      <c r="H49" s="14"/>
      <c r="I49" s="14"/>
      <c r="J49" s="14"/>
      <c r="K49" s="14"/>
      <c r="L49" s="14"/>
      <c r="M49" s="14"/>
      <c r="N49" s="14"/>
      <c r="O49" s="14"/>
      <c r="P49" s="14"/>
    </row>
    <row r="50" spans="2:42" ht="14.25" customHeight="1" x14ac:dyDescent="0.3">
      <c r="B50" s="6" t="s">
        <v>438</v>
      </c>
    </row>
    <row r="51" spans="2:42" x14ac:dyDescent="0.3">
      <c r="C51" s="19"/>
      <c r="E51" s="19"/>
      <c r="G51" s="19"/>
      <c r="I51" s="19"/>
      <c r="K51" s="19"/>
      <c r="M51" s="19"/>
      <c r="O51" s="19"/>
    </row>
    <row r="52" spans="2:42" ht="30" customHeight="1" x14ac:dyDescent="0.3">
      <c r="B52" s="115" t="s">
        <v>425</v>
      </c>
      <c r="C52" s="115"/>
      <c r="D52" s="115"/>
      <c r="E52" s="115"/>
      <c r="F52" s="115"/>
      <c r="G52" s="115"/>
      <c r="H52" s="115"/>
      <c r="I52" s="115"/>
      <c r="J52" s="115"/>
      <c r="K52" s="115"/>
      <c r="L52" s="115"/>
      <c r="M52" s="115"/>
      <c r="N52" s="115"/>
      <c r="O52" s="115"/>
      <c r="P52" s="115"/>
    </row>
    <row r="53" spans="2:42" x14ac:dyDescent="0.3">
      <c r="B53" s="15" t="s">
        <v>27</v>
      </c>
      <c r="C53" s="125">
        <v>2001</v>
      </c>
      <c r="D53" s="126"/>
      <c r="E53" s="129">
        <v>2005</v>
      </c>
      <c r="F53" s="130"/>
      <c r="G53" s="125">
        <v>2009</v>
      </c>
      <c r="H53" s="126"/>
      <c r="I53" s="129">
        <v>2013</v>
      </c>
      <c r="J53" s="126"/>
      <c r="K53" s="129">
        <v>2017</v>
      </c>
      <c r="L53" s="126"/>
      <c r="M53" s="129">
        <v>2021</v>
      </c>
      <c r="N53" s="126"/>
      <c r="O53" s="129">
        <v>2025</v>
      </c>
      <c r="P53" s="126"/>
    </row>
    <row r="54" spans="2:42" ht="15" customHeight="1" x14ac:dyDescent="0.3">
      <c r="B54" s="127" t="s">
        <v>0</v>
      </c>
      <c r="C54" s="135">
        <v>44911</v>
      </c>
      <c r="D54" s="128"/>
      <c r="E54" s="119">
        <v>44843</v>
      </c>
      <c r="F54" s="118"/>
      <c r="G54" s="137">
        <v>44845</v>
      </c>
      <c r="H54" s="127"/>
      <c r="I54" s="135">
        <v>44833</v>
      </c>
      <c r="J54" s="128"/>
      <c r="K54" s="135">
        <v>44835</v>
      </c>
      <c r="L54" s="128"/>
      <c r="M54" s="135">
        <v>44830</v>
      </c>
      <c r="N54" s="128"/>
      <c r="O54" s="135">
        <v>45942</v>
      </c>
      <c r="P54" s="128"/>
    </row>
    <row r="55" spans="2:42" x14ac:dyDescent="0.3">
      <c r="B55" s="128"/>
      <c r="C55" s="68" t="s">
        <v>4</v>
      </c>
      <c r="D55" s="72" t="s">
        <v>5</v>
      </c>
      <c r="E55" s="72" t="s">
        <v>4</v>
      </c>
      <c r="F55" s="72" t="s">
        <v>5</v>
      </c>
      <c r="G55" s="71" t="s">
        <v>4</v>
      </c>
      <c r="H55" s="71" t="s">
        <v>5</v>
      </c>
      <c r="I55" s="72" t="s">
        <v>4</v>
      </c>
      <c r="J55" s="71" t="s">
        <v>5</v>
      </c>
      <c r="K55" s="68" t="s">
        <v>4</v>
      </c>
      <c r="L55" s="71" t="s">
        <v>5</v>
      </c>
      <c r="M55" s="68" t="s">
        <v>4</v>
      </c>
      <c r="N55" s="71" t="s">
        <v>5</v>
      </c>
      <c r="O55" s="68" t="s">
        <v>4</v>
      </c>
      <c r="P55" s="71" t="s">
        <v>5</v>
      </c>
    </row>
    <row r="56" spans="2:42" ht="24.75" customHeight="1" x14ac:dyDescent="0.3">
      <c r="B56" s="6" t="s">
        <v>1</v>
      </c>
      <c r="C56" s="16">
        <v>1174</v>
      </c>
      <c r="D56" s="23">
        <v>100</v>
      </c>
      <c r="E56" s="25">
        <v>1244</v>
      </c>
      <c r="F56" s="24">
        <v>100</v>
      </c>
      <c r="G56" s="16">
        <v>1239</v>
      </c>
      <c r="H56" s="23">
        <v>100</v>
      </c>
      <c r="I56" s="25">
        <v>1186</v>
      </c>
      <c r="J56" s="24">
        <v>100</v>
      </c>
      <c r="K56" s="25">
        <v>1120</v>
      </c>
      <c r="L56" s="24">
        <v>100</v>
      </c>
      <c r="M56" s="25">
        <v>1111</v>
      </c>
      <c r="N56" s="24">
        <v>100</v>
      </c>
      <c r="O56" s="25">
        <v>1071</v>
      </c>
      <c r="P56" s="24">
        <v>100</v>
      </c>
      <c r="R56" s="95"/>
      <c r="T56" s="95"/>
      <c r="V56" s="95"/>
      <c r="X56" s="95"/>
      <c r="Z56" s="95"/>
      <c r="AB56" s="95"/>
      <c r="AD56" s="95"/>
      <c r="AF56" s="95"/>
      <c r="AH56" s="95"/>
      <c r="AJ56" s="95"/>
      <c r="AL56" s="95"/>
      <c r="AN56" s="95"/>
      <c r="AP56" s="95"/>
    </row>
    <row r="57" spans="2:42" ht="24.75" customHeight="1" x14ac:dyDescent="0.3">
      <c r="B57" s="87" t="s">
        <v>28</v>
      </c>
      <c r="C57" s="16">
        <v>750</v>
      </c>
      <c r="D57" s="23">
        <f>C57*100/C56</f>
        <v>63.884156729131178</v>
      </c>
      <c r="E57" s="25">
        <v>730</v>
      </c>
      <c r="F57" s="24">
        <f>E57*100/E56</f>
        <v>58.681672025723472</v>
      </c>
      <c r="G57" s="16">
        <v>724</v>
      </c>
      <c r="H57" s="23">
        <f>G57*100/G56</f>
        <v>58.434221146085555</v>
      </c>
      <c r="I57" s="25">
        <v>667</v>
      </c>
      <c r="J57" s="24">
        <f>I57*100/I56</f>
        <v>56.239460370994941</v>
      </c>
      <c r="K57" s="25">
        <v>669</v>
      </c>
      <c r="L57" s="24">
        <f>K57*100/K56</f>
        <v>59.732142857142854</v>
      </c>
      <c r="M57" s="25">
        <v>623</v>
      </c>
      <c r="N57" s="24">
        <f>M57*100/M56</f>
        <v>56.075607560756076</v>
      </c>
      <c r="O57" s="25">
        <v>656</v>
      </c>
      <c r="P57" s="24">
        <f>O57*100/O56</f>
        <v>61.251167133520077</v>
      </c>
      <c r="R57" s="95"/>
      <c r="T57" s="95"/>
      <c r="V57" s="95"/>
      <c r="X57" s="95"/>
      <c r="Z57" s="95"/>
      <c r="AB57" s="95"/>
      <c r="AD57" s="95"/>
      <c r="AF57" s="95"/>
      <c r="AH57" s="95"/>
      <c r="AJ57" s="95"/>
      <c r="AL57" s="95"/>
      <c r="AN57" s="95"/>
      <c r="AP57" s="95"/>
    </row>
    <row r="58" spans="2:42" ht="24.75" customHeight="1" x14ac:dyDescent="0.3">
      <c r="B58" s="87" t="s">
        <v>2</v>
      </c>
      <c r="C58" s="16">
        <v>4</v>
      </c>
      <c r="D58" s="23">
        <f>C58*100/C57</f>
        <v>0.53333333333333333</v>
      </c>
      <c r="E58" s="25">
        <v>12</v>
      </c>
      <c r="F58" s="24">
        <f>E58*100/E57</f>
        <v>1.6438356164383561</v>
      </c>
      <c r="G58" s="16">
        <v>11</v>
      </c>
      <c r="H58" s="23">
        <f>G58*100/G57</f>
        <v>1.5193370165745856</v>
      </c>
      <c r="I58" s="25">
        <v>5</v>
      </c>
      <c r="J58" s="24">
        <f>I58*100/I57</f>
        <v>0.7496251874062968</v>
      </c>
      <c r="K58" s="25">
        <v>6</v>
      </c>
      <c r="L58" s="24">
        <f>K58*100/K57</f>
        <v>0.89686098654708524</v>
      </c>
      <c r="M58" s="25">
        <v>3</v>
      </c>
      <c r="N58" s="24">
        <f>M58*100/M57</f>
        <v>0.48154093097913325</v>
      </c>
      <c r="O58" s="25">
        <v>6</v>
      </c>
      <c r="P58" s="24">
        <f>O58*100/O57</f>
        <v>0.91463414634146345</v>
      </c>
      <c r="R58" s="95"/>
      <c r="T58" s="95"/>
      <c r="V58" s="95"/>
      <c r="X58" s="95"/>
      <c r="Z58" s="95"/>
      <c r="AB58" s="95"/>
      <c r="AD58" s="95"/>
      <c r="AF58" s="95"/>
      <c r="AH58" s="95"/>
      <c r="AJ58" s="95"/>
      <c r="AL58" s="95"/>
      <c r="AN58" s="95"/>
      <c r="AP58" s="95"/>
    </row>
    <row r="59" spans="2:42" ht="24.75" customHeight="1" x14ac:dyDescent="0.3">
      <c r="B59" s="87" t="s">
        <v>3</v>
      </c>
      <c r="C59" s="16">
        <v>30</v>
      </c>
      <c r="D59" s="23">
        <f>C59*100/C57</f>
        <v>4</v>
      </c>
      <c r="E59" s="25">
        <v>17</v>
      </c>
      <c r="F59" s="24">
        <f>E59*100/E57</f>
        <v>2.3287671232876712</v>
      </c>
      <c r="G59" s="16">
        <v>19</v>
      </c>
      <c r="H59" s="23">
        <f>G59*100/G57</f>
        <v>2.6243093922651934</v>
      </c>
      <c r="I59" s="25">
        <v>21</v>
      </c>
      <c r="J59" s="24">
        <f>I59*100/I57</f>
        <v>3.1484257871064467</v>
      </c>
      <c r="K59" s="25">
        <v>14</v>
      </c>
      <c r="L59" s="24">
        <f>K59*100/K57</f>
        <v>2.0926756352765321</v>
      </c>
      <c r="M59" s="25">
        <v>20</v>
      </c>
      <c r="N59" s="24">
        <f>M59*100/M57</f>
        <v>3.2102728731942216</v>
      </c>
      <c r="O59" s="25">
        <v>8</v>
      </c>
      <c r="P59" s="24">
        <f>O59*100/O57</f>
        <v>1.2195121951219512</v>
      </c>
      <c r="R59" s="95"/>
      <c r="T59" s="95"/>
      <c r="V59" s="95"/>
      <c r="X59" s="95"/>
      <c r="Z59" s="95"/>
      <c r="AB59" s="95"/>
      <c r="AD59" s="95"/>
      <c r="AF59" s="95"/>
      <c r="AH59" s="95"/>
      <c r="AJ59" s="95"/>
      <c r="AL59" s="95"/>
      <c r="AN59" s="95"/>
      <c r="AP59" s="95"/>
    </row>
    <row r="60" spans="2:42" ht="24.75" customHeight="1" x14ac:dyDescent="0.3">
      <c r="B60" s="87" t="s">
        <v>7</v>
      </c>
      <c r="C60" s="8"/>
      <c r="D60" s="8"/>
      <c r="E60" s="25">
        <v>16</v>
      </c>
      <c r="F60" s="24">
        <f>E60*100/E57</f>
        <v>2.1917808219178081</v>
      </c>
      <c r="G60" s="16">
        <v>10</v>
      </c>
      <c r="H60" s="23">
        <f>G60*100/G57</f>
        <v>1.3812154696132597</v>
      </c>
      <c r="I60" s="16">
        <v>11</v>
      </c>
      <c r="J60" s="23">
        <f>I60*100/I57</f>
        <v>1.6491754122938531</v>
      </c>
      <c r="K60" s="22">
        <v>4</v>
      </c>
      <c r="L60" s="23">
        <f>K60*100/K57</f>
        <v>0.59790732436472349</v>
      </c>
      <c r="M60" s="7"/>
      <c r="N60" s="8"/>
      <c r="O60" s="7"/>
      <c r="P60" s="8"/>
      <c r="R60" s="95"/>
      <c r="T60" s="95"/>
      <c r="V60" s="95"/>
      <c r="X60" s="95"/>
      <c r="Z60" s="95"/>
      <c r="AB60" s="95"/>
      <c r="AD60" s="95"/>
      <c r="AF60" s="95"/>
      <c r="AH60" s="95"/>
      <c r="AJ60" s="95"/>
      <c r="AL60" s="95"/>
      <c r="AN60" s="95"/>
      <c r="AP60" s="95"/>
    </row>
    <row r="61" spans="2:42" ht="24.75" customHeight="1" x14ac:dyDescent="0.3">
      <c r="B61" s="87" t="s">
        <v>8</v>
      </c>
      <c r="C61" s="8"/>
      <c r="D61" s="8"/>
      <c r="E61" s="25">
        <v>47</v>
      </c>
      <c r="F61" s="24">
        <f>E61*100/E57</f>
        <v>6.4383561643835616</v>
      </c>
      <c r="G61" s="16">
        <v>96</v>
      </c>
      <c r="H61" s="23">
        <f>G61*100/G57</f>
        <v>13.259668508287293</v>
      </c>
      <c r="I61" s="25">
        <v>155</v>
      </c>
      <c r="J61" s="24">
        <f>I61*100/I57</f>
        <v>23.238380809595203</v>
      </c>
      <c r="K61" s="7"/>
      <c r="L61" s="8"/>
      <c r="M61" s="7"/>
      <c r="N61" s="8"/>
      <c r="O61" s="7"/>
      <c r="P61" s="8"/>
      <c r="R61" s="95"/>
      <c r="T61" s="95"/>
      <c r="V61" s="95"/>
      <c r="X61" s="95"/>
      <c r="Z61" s="95"/>
      <c r="AB61" s="95"/>
      <c r="AD61" s="95"/>
      <c r="AF61" s="95"/>
      <c r="AH61" s="95"/>
      <c r="AJ61" s="95"/>
      <c r="AL61" s="95"/>
      <c r="AN61" s="95"/>
      <c r="AP61" s="95"/>
    </row>
    <row r="62" spans="2:42" ht="24.75" customHeight="1" x14ac:dyDescent="0.3">
      <c r="B62" s="87" t="s">
        <v>10</v>
      </c>
      <c r="C62" s="8"/>
      <c r="D62" s="8"/>
      <c r="E62" s="8"/>
      <c r="F62" s="8"/>
      <c r="G62" s="8"/>
      <c r="H62" s="8"/>
      <c r="I62" s="8"/>
      <c r="J62" s="8"/>
      <c r="K62" s="7"/>
      <c r="L62" s="8"/>
      <c r="M62" s="25">
        <v>38</v>
      </c>
      <c r="N62" s="24">
        <f>M62*100/M57</f>
        <v>6.0995184590690208</v>
      </c>
      <c r="O62" s="25">
        <v>32</v>
      </c>
      <c r="P62" s="24">
        <f>O62*100/O57</f>
        <v>4.8780487804878048</v>
      </c>
      <c r="R62" s="95"/>
      <c r="T62" s="95"/>
      <c r="V62" s="95"/>
      <c r="X62" s="95"/>
      <c r="Z62" s="95"/>
      <c r="AB62" s="95"/>
      <c r="AD62" s="95"/>
      <c r="AF62" s="95"/>
      <c r="AH62" s="95"/>
      <c r="AJ62" s="95"/>
      <c r="AL62" s="95"/>
      <c r="AN62" s="95"/>
      <c r="AP62" s="95"/>
    </row>
    <row r="63" spans="2:42" ht="24.75" customHeight="1" x14ac:dyDescent="0.3">
      <c r="B63" s="87" t="s">
        <v>12</v>
      </c>
      <c r="C63" s="8"/>
      <c r="D63" s="8"/>
      <c r="E63" s="7"/>
      <c r="F63" s="8"/>
      <c r="G63" s="7"/>
      <c r="H63" s="8"/>
      <c r="I63" s="7"/>
      <c r="J63" s="8"/>
      <c r="K63" s="25">
        <v>24</v>
      </c>
      <c r="L63" s="24">
        <f>K63*100/K57</f>
        <v>3.5874439461883409</v>
      </c>
      <c r="M63" s="7"/>
      <c r="N63" s="8"/>
      <c r="O63" s="25">
        <v>16</v>
      </c>
      <c r="P63" s="24">
        <f>O63*100/O57</f>
        <v>2.4390243902439024</v>
      </c>
      <c r="R63" s="95"/>
      <c r="T63" s="95"/>
      <c r="V63" s="95"/>
      <c r="X63" s="95"/>
      <c r="Z63" s="95"/>
      <c r="AB63" s="95"/>
      <c r="AD63" s="95"/>
      <c r="AF63" s="95"/>
      <c r="AH63" s="95"/>
      <c r="AJ63" s="95"/>
      <c r="AL63" s="95"/>
      <c r="AN63" s="95"/>
      <c r="AP63" s="95"/>
    </row>
    <row r="64" spans="2:42" ht="24.75" customHeight="1" x14ac:dyDescent="0.3">
      <c r="B64" s="87" t="s">
        <v>13</v>
      </c>
      <c r="C64" s="8"/>
      <c r="D64" s="8"/>
      <c r="E64" s="7"/>
      <c r="F64" s="8"/>
      <c r="G64" s="16">
        <v>12</v>
      </c>
      <c r="H64" s="23">
        <f>G64*100/G57</f>
        <v>1.6574585635359116</v>
      </c>
      <c r="I64" s="7"/>
      <c r="J64" s="8"/>
      <c r="K64" s="8"/>
      <c r="L64" s="8"/>
      <c r="M64" s="7"/>
      <c r="N64" s="8"/>
      <c r="O64" s="7"/>
      <c r="P64" s="8"/>
      <c r="R64" s="95"/>
      <c r="T64" s="95"/>
      <c r="V64" s="95"/>
      <c r="X64" s="95"/>
      <c r="Z64" s="95"/>
      <c r="AB64" s="95"/>
      <c r="AD64" s="95"/>
      <c r="AF64" s="95"/>
      <c r="AH64" s="95"/>
      <c r="AJ64" s="95"/>
      <c r="AL64" s="95"/>
      <c r="AN64" s="95"/>
      <c r="AP64" s="95"/>
    </row>
    <row r="65" spans="2:42" ht="24.75" customHeight="1" x14ac:dyDescent="0.3">
      <c r="B65" s="87" t="s">
        <v>435</v>
      </c>
      <c r="C65" s="8"/>
      <c r="D65" s="8"/>
      <c r="E65" s="7"/>
      <c r="F65" s="8"/>
      <c r="G65" s="7"/>
      <c r="H65" s="7"/>
      <c r="I65" s="7"/>
      <c r="J65" s="8"/>
      <c r="K65" s="8"/>
      <c r="L65" s="8"/>
      <c r="M65" s="7"/>
      <c r="N65" s="8"/>
      <c r="O65" s="25">
        <v>1</v>
      </c>
      <c r="P65" s="24">
        <f>O65*100/O57</f>
        <v>0.1524390243902439</v>
      </c>
      <c r="R65" s="95"/>
      <c r="T65" s="95"/>
      <c r="V65" s="95"/>
      <c r="X65" s="95"/>
      <c r="Z65" s="95"/>
      <c r="AB65" s="95"/>
      <c r="AD65" s="95"/>
      <c r="AF65" s="95"/>
      <c r="AH65" s="95"/>
      <c r="AJ65" s="95"/>
      <c r="AL65" s="95"/>
      <c r="AN65" s="95"/>
      <c r="AP65" s="95"/>
    </row>
    <row r="66" spans="2:42" ht="24.75" customHeight="1" x14ac:dyDescent="0.3">
      <c r="B66" s="87" t="s">
        <v>15</v>
      </c>
      <c r="C66" s="8"/>
      <c r="D66" s="8"/>
      <c r="E66" s="25">
        <v>22</v>
      </c>
      <c r="F66" s="24">
        <f>E66*100/E57</f>
        <v>3.0136986301369864</v>
      </c>
      <c r="G66" s="16">
        <v>14</v>
      </c>
      <c r="H66" s="23">
        <f>G66*100/G57</f>
        <v>1.9337016574585635</v>
      </c>
      <c r="I66" s="25">
        <v>20</v>
      </c>
      <c r="J66" s="24">
        <f>I66*100/I57</f>
        <v>2.9985007496251872</v>
      </c>
      <c r="K66" s="25">
        <v>4</v>
      </c>
      <c r="L66" s="24">
        <f>K66*100/K57</f>
        <v>0.59790732436472349</v>
      </c>
      <c r="M66" s="25">
        <v>8</v>
      </c>
      <c r="N66" s="24">
        <f>M66*100/M57</f>
        <v>1.2841091492776886</v>
      </c>
      <c r="O66" s="25">
        <v>4</v>
      </c>
      <c r="P66" s="24">
        <f>O66*100/O57</f>
        <v>0.6097560975609756</v>
      </c>
      <c r="R66" s="95"/>
      <c r="T66" s="95"/>
      <c r="V66" s="95"/>
      <c r="X66" s="95"/>
      <c r="Z66" s="95"/>
      <c r="AB66" s="95"/>
      <c r="AD66" s="95"/>
      <c r="AF66" s="95"/>
      <c r="AH66" s="95"/>
      <c r="AJ66" s="95"/>
      <c r="AL66" s="95"/>
      <c r="AN66" s="95"/>
      <c r="AP66" s="95"/>
    </row>
    <row r="67" spans="2:42" ht="24.75" customHeight="1" x14ac:dyDescent="0.3">
      <c r="B67" s="87" t="s">
        <v>19</v>
      </c>
      <c r="C67" s="16">
        <v>486</v>
      </c>
      <c r="D67" s="23">
        <f>C67*100/C57</f>
        <v>64.8</v>
      </c>
      <c r="E67" s="25">
        <v>487</v>
      </c>
      <c r="F67" s="24">
        <f>E67*100/E57</f>
        <v>66.712328767123282</v>
      </c>
      <c r="G67" s="16">
        <v>360</v>
      </c>
      <c r="H67" s="23">
        <f>G67*100/G57</f>
        <v>49.723756906077348</v>
      </c>
      <c r="I67" s="25">
        <v>261</v>
      </c>
      <c r="J67" s="24">
        <f>I67*100/I57</f>
        <v>39.130434782608695</v>
      </c>
      <c r="K67" s="25">
        <v>278</v>
      </c>
      <c r="L67" s="24">
        <f>K67*100/K57</f>
        <v>41.554559043348284</v>
      </c>
      <c r="M67" s="7"/>
      <c r="N67" s="8"/>
      <c r="O67" s="7"/>
      <c r="P67" s="8"/>
      <c r="R67" s="95"/>
      <c r="T67" s="95"/>
      <c r="V67" s="95"/>
      <c r="X67" s="95"/>
      <c r="Z67" s="95"/>
      <c r="AB67" s="95"/>
      <c r="AD67" s="95"/>
      <c r="AF67" s="95"/>
      <c r="AH67" s="95"/>
      <c r="AJ67" s="95"/>
      <c r="AL67" s="95"/>
      <c r="AN67" s="95"/>
      <c r="AP67" s="95"/>
    </row>
    <row r="68" spans="2:42" ht="25" customHeight="1" x14ac:dyDescent="0.3">
      <c r="B68" s="87" t="s">
        <v>55</v>
      </c>
      <c r="C68" s="7"/>
      <c r="D68" s="8"/>
      <c r="E68" s="8"/>
      <c r="F68" s="8"/>
      <c r="G68" s="8"/>
      <c r="H68" s="8"/>
      <c r="I68" s="8"/>
      <c r="J68" s="8"/>
      <c r="K68" s="8"/>
      <c r="L68" s="8"/>
      <c r="M68" s="8"/>
      <c r="N68" s="8"/>
      <c r="O68" s="25">
        <v>423</v>
      </c>
      <c r="P68" s="24">
        <f>O68*100/O57</f>
        <v>64.481707317073173</v>
      </c>
      <c r="R68" s="95"/>
      <c r="T68" s="95"/>
      <c r="V68" s="95"/>
      <c r="X68" s="95"/>
      <c r="Z68" s="95"/>
      <c r="AB68" s="95"/>
      <c r="AD68" s="95"/>
      <c r="AF68" s="95"/>
      <c r="AH68" s="95"/>
      <c r="AJ68" s="95"/>
      <c r="AL68" s="95"/>
      <c r="AN68" s="95"/>
      <c r="AP68" s="95"/>
    </row>
    <row r="69" spans="2:42" ht="24.75" customHeight="1" x14ac:dyDescent="0.3">
      <c r="B69" s="87" t="s">
        <v>20</v>
      </c>
      <c r="C69" s="7"/>
      <c r="D69" s="7"/>
      <c r="E69" s="25">
        <v>129</v>
      </c>
      <c r="F69" s="24">
        <f>E69*100/E57</f>
        <v>17.671232876712327</v>
      </c>
      <c r="G69" s="16">
        <v>202</v>
      </c>
      <c r="H69" s="23">
        <f>G69*100/G57</f>
        <v>27.900552486187845</v>
      </c>
      <c r="I69" s="25">
        <v>173</v>
      </c>
      <c r="J69" s="24">
        <f>I69*100/I57</f>
        <v>25.937031484257872</v>
      </c>
      <c r="K69" s="25">
        <v>44</v>
      </c>
      <c r="L69" s="24">
        <f>K69*100/K57</f>
        <v>6.5769805680119582</v>
      </c>
      <c r="M69" s="25">
        <v>123</v>
      </c>
      <c r="N69" s="24">
        <f>M69*100/M57</f>
        <v>19.743178170144461</v>
      </c>
      <c r="O69" s="8"/>
      <c r="P69" s="8"/>
      <c r="R69" s="95"/>
      <c r="T69" s="95"/>
      <c r="V69" s="95"/>
      <c r="X69" s="95"/>
      <c r="Z69" s="95"/>
      <c r="AB69" s="95"/>
      <c r="AD69" s="95"/>
      <c r="AF69" s="95"/>
      <c r="AH69" s="95"/>
      <c r="AJ69" s="95"/>
      <c r="AL69" s="95"/>
      <c r="AN69" s="95"/>
      <c r="AP69" s="95"/>
    </row>
    <row r="70" spans="2:42" ht="24.75" customHeight="1" x14ac:dyDescent="0.3">
      <c r="B70" s="87" t="s">
        <v>52</v>
      </c>
      <c r="C70" s="16">
        <v>200</v>
      </c>
      <c r="D70" s="23">
        <f>C70*100/C57</f>
        <v>26.666666666666668</v>
      </c>
      <c r="E70" s="7"/>
      <c r="F70" s="8"/>
      <c r="G70" s="7"/>
      <c r="H70" s="8"/>
      <c r="I70" s="7"/>
      <c r="J70" s="8"/>
      <c r="K70" s="7"/>
      <c r="L70" s="8"/>
      <c r="M70" s="8"/>
      <c r="N70" s="8"/>
      <c r="O70" s="8"/>
      <c r="P70" s="8"/>
      <c r="R70" s="95"/>
      <c r="T70" s="95"/>
      <c r="V70" s="95"/>
      <c r="X70" s="95"/>
      <c r="Z70" s="95"/>
      <c r="AB70" s="95"/>
      <c r="AD70" s="95"/>
      <c r="AF70" s="95"/>
      <c r="AH70" s="95"/>
      <c r="AJ70" s="95"/>
      <c r="AL70" s="95"/>
      <c r="AN70" s="95"/>
      <c r="AP70" s="95"/>
    </row>
    <row r="71" spans="2:42" ht="24.75" customHeight="1" x14ac:dyDescent="0.3">
      <c r="B71" s="87" t="s">
        <v>22</v>
      </c>
      <c r="C71" s="7"/>
      <c r="D71" s="7"/>
      <c r="E71" s="7"/>
      <c r="F71" s="8"/>
      <c r="G71" s="7"/>
      <c r="H71" s="7"/>
      <c r="I71" s="16">
        <v>21</v>
      </c>
      <c r="J71" s="16">
        <f>I71*100/I57</f>
        <v>3.1484257871064467</v>
      </c>
      <c r="K71" s="25">
        <v>4</v>
      </c>
      <c r="L71" s="24">
        <f>K71*100/K57</f>
        <v>0.59790732436472349</v>
      </c>
      <c r="M71" s="22">
        <v>7</v>
      </c>
      <c r="N71" s="23">
        <f>M71*100/M57</f>
        <v>1.1235955056179776</v>
      </c>
      <c r="O71" s="22">
        <v>3</v>
      </c>
      <c r="P71" s="23">
        <f>O71*100/O57</f>
        <v>0.45731707317073172</v>
      </c>
      <c r="R71" s="95"/>
      <c r="T71" s="95"/>
      <c r="V71" s="95"/>
      <c r="X71" s="95"/>
      <c r="Z71" s="95"/>
      <c r="AB71" s="95"/>
      <c r="AD71" s="95"/>
      <c r="AF71" s="95"/>
      <c r="AH71" s="95"/>
      <c r="AJ71" s="95"/>
      <c r="AL71" s="95"/>
      <c r="AN71" s="95"/>
      <c r="AP71" s="95"/>
    </row>
    <row r="72" spans="2:42" ht="24.75" customHeight="1" x14ac:dyDescent="0.3">
      <c r="B72" s="87" t="s">
        <v>60</v>
      </c>
      <c r="C72" s="7"/>
      <c r="D72" s="7"/>
      <c r="E72" s="7"/>
      <c r="F72" s="8"/>
      <c r="G72" s="7"/>
      <c r="H72" s="8"/>
      <c r="I72" s="7"/>
      <c r="J72" s="8"/>
      <c r="K72" s="25">
        <v>291</v>
      </c>
      <c r="L72" s="24">
        <f>K72*100/K57</f>
        <v>43.497757847533634</v>
      </c>
      <c r="M72" s="25">
        <v>424</v>
      </c>
      <c r="N72" s="24">
        <f>M72*100/M57</f>
        <v>68.057784911717491</v>
      </c>
      <c r="O72" s="25">
        <v>163</v>
      </c>
      <c r="P72" s="24">
        <f>O72*100/O57</f>
        <v>24.847560975609756</v>
      </c>
      <c r="R72" s="95"/>
      <c r="T72" s="95"/>
      <c r="V72" s="95"/>
      <c r="X72" s="95"/>
      <c r="Z72" s="95"/>
      <c r="AB72" s="95"/>
      <c r="AD72" s="95"/>
      <c r="AF72" s="95"/>
      <c r="AH72" s="95"/>
      <c r="AJ72" s="95"/>
      <c r="AL72" s="95"/>
      <c r="AN72" s="95"/>
      <c r="AP72" s="95"/>
    </row>
    <row r="73" spans="2:42" ht="24.75" customHeight="1" x14ac:dyDescent="0.3">
      <c r="B73" s="6" t="s">
        <v>24</v>
      </c>
      <c r="C73" s="25">
        <v>30</v>
      </c>
      <c r="D73" s="24">
        <f>C73*100/C57</f>
        <v>4</v>
      </c>
      <c r="E73" s="7"/>
      <c r="F73" s="8"/>
      <c r="G73" s="7"/>
      <c r="H73" s="8"/>
      <c r="I73" s="8"/>
      <c r="J73" s="8"/>
      <c r="K73" s="8"/>
      <c r="L73" s="8"/>
      <c r="M73" s="8"/>
      <c r="N73" s="8"/>
      <c r="O73" s="8"/>
      <c r="P73" s="8"/>
      <c r="R73" s="95"/>
      <c r="T73" s="95"/>
      <c r="V73" s="95"/>
      <c r="X73" s="95"/>
      <c r="Z73" s="95"/>
      <c r="AB73" s="95"/>
      <c r="AD73" s="95"/>
      <c r="AF73" s="95"/>
      <c r="AH73" s="95"/>
      <c r="AJ73" s="95"/>
      <c r="AL73" s="95"/>
      <c r="AN73" s="95"/>
      <c r="AP73" s="95"/>
    </row>
    <row r="74" spans="2:42" ht="3.75" customHeight="1" x14ac:dyDescent="0.3">
      <c r="B74" s="13"/>
      <c r="C74" s="14"/>
      <c r="D74" s="14"/>
      <c r="E74" s="14"/>
      <c r="F74" s="14"/>
      <c r="G74" s="14"/>
      <c r="H74" s="14"/>
      <c r="I74" s="14"/>
      <c r="J74" s="14"/>
      <c r="K74" s="14"/>
      <c r="L74" s="14"/>
      <c r="M74" s="14"/>
      <c r="N74" s="14"/>
      <c r="O74" s="14"/>
      <c r="P74" s="14"/>
    </row>
    <row r="75" spans="2:42" ht="14.25" customHeight="1" x14ac:dyDescent="0.3">
      <c r="B75" s="6" t="s">
        <v>438</v>
      </c>
    </row>
    <row r="76" spans="2:42" x14ac:dyDescent="0.3">
      <c r="C76" s="19"/>
      <c r="E76" s="19"/>
      <c r="G76" s="19"/>
      <c r="I76" s="19"/>
      <c r="K76" s="19"/>
      <c r="M76" s="19"/>
      <c r="O76" s="19"/>
    </row>
    <row r="77" spans="2:42" ht="30" customHeight="1" x14ac:dyDescent="0.3">
      <c r="B77" s="115" t="s">
        <v>253</v>
      </c>
      <c r="C77" s="115"/>
      <c r="D77" s="115"/>
      <c r="E77" s="115"/>
      <c r="F77" s="115"/>
      <c r="G77" s="115"/>
      <c r="H77" s="115"/>
      <c r="I77" s="115"/>
      <c r="J77" s="115"/>
      <c r="K77" s="115"/>
      <c r="L77" s="115"/>
      <c r="M77" s="115"/>
      <c r="N77" s="115"/>
      <c r="O77" s="115"/>
      <c r="P77" s="115"/>
    </row>
    <row r="78" spans="2:42" x14ac:dyDescent="0.3">
      <c r="B78" s="15" t="s">
        <v>27</v>
      </c>
      <c r="C78" s="125">
        <v>2001</v>
      </c>
      <c r="D78" s="126"/>
      <c r="E78" s="129">
        <v>2005</v>
      </c>
      <c r="F78" s="130"/>
      <c r="G78" s="125">
        <v>2009</v>
      </c>
      <c r="H78" s="126"/>
      <c r="I78" s="129">
        <v>2013</v>
      </c>
      <c r="J78" s="126"/>
      <c r="K78" s="129">
        <v>2017</v>
      </c>
      <c r="L78" s="126"/>
      <c r="M78" s="129">
        <v>2021</v>
      </c>
      <c r="N78" s="126"/>
      <c r="O78" s="129">
        <v>2025</v>
      </c>
      <c r="P78" s="126"/>
    </row>
    <row r="79" spans="2:42" ht="14.25" customHeight="1" x14ac:dyDescent="0.3">
      <c r="B79" s="134" t="s">
        <v>0</v>
      </c>
      <c r="C79" s="132">
        <v>44911</v>
      </c>
      <c r="D79" s="128"/>
      <c r="E79" s="119">
        <v>44843</v>
      </c>
      <c r="F79" s="118"/>
      <c r="G79" s="137">
        <v>44845</v>
      </c>
      <c r="H79" s="127"/>
      <c r="I79" s="135">
        <v>44833</v>
      </c>
      <c r="J79" s="128"/>
      <c r="K79" s="135">
        <v>44835</v>
      </c>
      <c r="L79" s="128"/>
      <c r="M79" s="135">
        <v>44830</v>
      </c>
      <c r="N79" s="128"/>
      <c r="O79" s="135">
        <v>45942</v>
      </c>
      <c r="P79" s="128"/>
    </row>
    <row r="80" spans="2:42" x14ac:dyDescent="0.3">
      <c r="B80" s="133"/>
      <c r="C80" s="74" t="s">
        <v>4</v>
      </c>
      <c r="D80" s="72" t="s">
        <v>5</v>
      </c>
      <c r="E80" s="72" t="s">
        <v>4</v>
      </c>
      <c r="F80" s="72" t="s">
        <v>5</v>
      </c>
      <c r="G80" s="71" t="s">
        <v>4</v>
      </c>
      <c r="H80" s="71" t="s">
        <v>5</v>
      </c>
      <c r="I80" s="72" t="s">
        <v>4</v>
      </c>
      <c r="J80" s="71" t="s">
        <v>5</v>
      </c>
      <c r="K80" s="68" t="s">
        <v>4</v>
      </c>
      <c r="L80" s="71" t="s">
        <v>5</v>
      </c>
      <c r="M80" s="68" t="s">
        <v>4</v>
      </c>
      <c r="N80" s="71" t="s">
        <v>5</v>
      </c>
      <c r="O80" s="68" t="s">
        <v>4</v>
      </c>
      <c r="P80" s="71" t="s">
        <v>5</v>
      </c>
    </row>
    <row r="81" spans="2:42" ht="24.75" customHeight="1" x14ac:dyDescent="0.3">
      <c r="B81" s="10" t="s">
        <v>1</v>
      </c>
      <c r="C81" s="16">
        <v>947</v>
      </c>
      <c r="D81" s="23">
        <v>100</v>
      </c>
      <c r="E81" s="25">
        <v>1030</v>
      </c>
      <c r="F81" s="24">
        <v>100</v>
      </c>
      <c r="G81" s="16">
        <v>1183</v>
      </c>
      <c r="H81" s="23">
        <v>100</v>
      </c>
      <c r="I81" s="25">
        <v>1204</v>
      </c>
      <c r="J81" s="24">
        <v>100</v>
      </c>
      <c r="K81" s="25">
        <v>1204</v>
      </c>
      <c r="L81" s="24">
        <v>100</v>
      </c>
      <c r="M81" s="25">
        <v>1252</v>
      </c>
      <c r="N81" s="24">
        <v>100</v>
      </c>
      <c r="O81" s="25">
        <v>1297</v>
      </c>
      <c r="P81" s="24">
        <v>100</v>
      </c>
      <c r="R81" s="95"/>
      <c r="T81" s="95"/>
      <c r="V81" s="95"/>
      <c r="X81" s="95"/>
      <c r="Z81" s="95"/>
      <c r="AB81" s="95"/>
      <c r="AD81" s="95"/>
      <c r="AF81" s="95"/>
      <c r="AH81" s="95"/>
      <c r="AJ81" s="95"/>
      <c r="AL81" s="95"/>
      <c r="AN81" s="95"/>
      <c r="AP81" s="95"/>
    </row>
    <row r="82" spans="2:42" ht="24.75" customHeight="1" x14ac:dyDescent="0.3">
      <c r="B82" s="11" t="s">
        <v>28</v>
      </c>
      <c r="C82" s="16">
        <v>518</v>
      </c>
      <c r="D82" s="23">
        <f>C82*100/C81</f>
        <v>54.699049630411828</v>
      </c>
      <c r="E82" s="25">
        <v>625</v>
      </c>
      <c r="F82" s="24">
        <f>E82*100/E81</f>
        <v>60.679611650485434</v>
      </c>
      <c r="G82" s="16">
        <v>587</v>
      </c>
      <c r="H82" s="23">
        <f>G82*100/G81</f>
        <v>49.619611158072694</v>
      </c>
      <c r="I82" s="25">
        <v>593</v>
      </c>
      <c r="J82" s="24">
        <f>I82*100/I81</f>
        <v>49.252491694352159</v>
      </c>
      <c r="K82" s="25">
        <v>670</v>
      </c>
      <c r="L82" s="24">
        <f>K82*100/K81</f>
        <v>55.647840531561464</v>
      </c>
      <c r="M82" s="25">
        <v>669</v>
      </c>
      <c r="N82" s="24">
        <f>M82*100/M81</f>
        <v>53.43450479233227</v>
      </c>
      <c r="O82" s="25">
        <v>679</v>
      </c>
      <c r="P82" s="24">
        <f>O82*100/O81</f>
        <v>52.351580570547419</v>
      </c>
      <c r="R82" s="95"/>
      <c r="T82" s="95"/>
      <c r="V82" s="95"/>
      <c r="X82" s="95"/>
      <c r="Z82" s="95"/>
      <c r="AB82" s="95"/>
      <c r="AD82" s="95"/>
      <c r="AF82" s="95"/>
      <c r="AH82" s="95"/>
      <c r="AJ82" s="95"/>
      <c r="AL82" s="95"/>
      <c r="AN82" s="95"/>
      <c r="AP82" s="95"/>
    </row>
    <row r="83" spans="2:42" ht="24.75" customHeight="1" x14ac:dyDescent="0.3">
      <c r="B83" s="11" t="s">
        <v>2</v>
      </c>
      <c r="C83" s="16">
        <v>9</v>
      </c>
      <c r="D83" s="23">
        <f>C83*100/C82</f>
        <v>1.7374517374517375</v>
      </c>
      <c r="E83" s="25">
        <v>7</v>
      </c>
      <c r="F83" s="24">
        <f>E83*100/E82</f>
        <v>1.1200000000000001</v>
      </c>
      <c r="G83" s="22">
        <v>0</v>
      </c>
      <c r="H83" s="23">
        <f>G83*100/G82</f>
        <v>0</v>
      </c>
      <c r="I83" s="63">
        <v>0</v>
      </c>
      <c r="J83" s="24">
        <f>I83*100/I82</f>
        <v>0</v>
      </c>
      <c r="K83" s="25">
        <v>1</v>
      </c>
      <c r="L83" s="24">
        <f>K83*100/K82</f>
        <v>0.14925373134328357</v>
      </c>
      <c r="M83" s="25">
        <v>13</v>
      </c>
      <c r="N83" s="24">
        <f>M83*100/M82</f>
        <v>1.9431988041853512</v>
      </c>
      <c r="O83" s="25">
        <v>1</v>
      </c>
      <c r="P83" s="24">
        <f>O83*100/O82</f>
        <v>0.14727540500736377</v>
      </c>
      <c r="R83" s="95"/>
      <c r="T83" s="95"/>
      <c r="V83" s="95"/>
      <c r="X83" s="95"/>
      <c r="Z83" s="95"/>
      <c r="AB83" s="95"/>
      <c r="AD83" s="95"/>
      <c r="AF83" s="95"/>
      <c r="AH83" s="95"/>
      <c r="AJ83" s="95"/>
      <c r="AL83" s="95"/>
      <c r="AN83" s="95"/>
      <c r="AP83" s="95"/>
    </row>
    <row r="84" spans="2:42" ht="24.75" customHeight="1" x14ac:dyDescent="0.3">
      <c r="B84" s="6" t="s">
        <v>3</v>
      </c>
      <c r="C84" s="16">
        <v>14</v>
      </c>
      <c r="D84" s="23">
        <f>C84*100/C82</f>
        <v>2.7027027027027026</v>
      </c>
      <c r="E84" s="25">
        <v>8</v>
      </c>
      <c r="F84" s="24">
        <f>E84*100/E82</f>
        <v>1.28</v>
      </c>
      <c r="G84" s="16">
        <v>5</v>
      </c>
      <c r="H84" s="23">
        <f>G84*100/G82</f>
        <v>0.85178875638841567</v>
      </c>
      <c r="I84" s="25">
        <v>10</v>
      </c>
      <c r="J84" s="24">
        <f>I84*100/I82</f>
        <v>1.6863406408094435</v>
      </c>
      <c r="K84" s="25">
        <v>11</v>
      </c>
      <c r="L84" s="24">
        <f>K84*100/K82</f>
        <v>1.6417910447761195</v>
      </c>
      <c r="M84" s="25">
        <v>14</v>
      </c>
      <c r="N84" s="24">
        <f>M84*100/M82</f>
        <v>2.0926756352765321</v>
      </c>
      <c r="O84" s="25">
        <v>7</v>
      </c>
      <c r="P84" s="24">
        <f>O84*100/O82</f>
        <v>1.0309278350515463</v>
      </c>
      <c r="R84" s="95"/>
      <c r="T84" s="95"/>
      <c r="V84" s="95"/>
      <c r="X84" s="95"/>
      <c r="Z84" s="95"/>
      <c r="AB84" s="95"/>
      <c r="AD84" s="95"/>
      <c r="AF84" s="95"/>
      <c r="AH84" s="95"/>
      <c r="AJ84" s="95"/>
      <c r="AL84" s="95"/>
      <c r="AN84" s="95"/>
      <c r="AP84" s="95"/>
    </row>
    <row r="85" spans="2:42" ht="24.75" customHeight="1" x14ac:dyDescent="0.3">
      <c r="B85" s="11" t="s">
        <v>7</v>
      </c>
      <c r="C85" s="8"/>
      <c r="D85" s="8"/>
      <c r="E85" s="25">
        <v>14</v>
      </c>
      <c r="F85" s="24">
        <f>E85*100/E82</f>
        <v>2.2400000000000002</v>
      </c>
      <c r="G85" s="16">
        <v>9</v>
      </c>
      <c r="H85" s="23">
        <f>G85*100/G82</f>
        <v>1.5332197614991483</v>
      </c>
      <c r="I85" s="16">
        <v>9</v>
      </c>
      <c r="J85" s="23">
        <f>I85*100/I82</f>
        <v>1.5177065767284992</v>
      </c>
      <c r="K85" s="22">
        <v>4</v>
      </c>
      <c r="L85" s="23">
        <f>K85*100/K82</f>
        <v>0.59701492537313428</v>
      </c>
      <c r="M85" s="7"/>
      <c r="N85" s="8"/>
      <c r="O85" s="7"/>
      <c r="P85" s="8"/>
      <c r="R85" s="95"/>
      <c r="T85" s="95"/>
      <c r="V85" s="95"/>
      <c r="X85" s="95"/>
      <c r="Z85" s="95"/>
      <c r="AB85" s="95"/>
      <c r="AD85" s="95"/>
      <c r="AF85" s="95"/>
      <c r="AH85" s="95"/>
      <c r="AJ85" s="95"/>
      <c r="AL85" s="95"/>
      <c r="AN85" s="95"/>
      <c r="AP85" s="95"/>
    </row>
    <row r="86" spans="2:42" ht="24.75" customHeight="1" x14ac:dyDescent="0.3">
      <c r="B86" s="12" t="s">
        <v>8</v>
      </c>
      <c r="C86" s="8"/>
      <c r="D86" s="8"/>
      <c r="E86" s="25">
        <v>20</v>
      </c>
      <c r="F86" s="24">
        <f>E86*100/E82</f>
        <v>3.2</v>
      </c>
      <c r="G86" s="16">
        <v>57</v>
      </c>
      <c r="H86" s="23">
        <f>G86*100/G82</f>
        <v>9.7103918228279387</v>
      </c>
      <c r="I86" s="25">
        <v>88</v>
      </c>
      <c r="J86" s="24">
        <f>I86*100/I82</f>
        <v>14.839797639123104</v>
      </c>
      <c r="K86" s="7"/>
      <c r="L86" s="8"/>
      <c r="M86" s="7"/>
      <c r="N86" s="8"/>
      <c r="O86" s="7"/>
      <c r="P86" s="8"/>
      <c r="R86" s="95"/>
      <c r="T86" s="95"/>
      <c r="V86" s="95"/>
      <c r="X86" s="95"/>
      <c r="Z86" s="95"/>
      <c r="AB86" s="95"/>
      <c r="AD86" s="95"/>
      <c r="AF86" s="95"/>
      <c r="AH86" s="95"/>
      <c r="AJ86" s="95"/>
      <c r="AL86" s="95"/>
      <c r="AN86" s="95"/>
      <c r="AP86" s="95"/>
    </row>
    <row r="87" spans="2:42" ht="24.75" customHeight="1" x14ac:dyDescent="0.3">
      <c r="B87" s="12" t="s">
        <v>10</v>
      </c>
      <c r="C87" s="8"/>
      <c r="D87" s="8"/>
      <c r="E87" s="8"/>
      <c r="F87" s="8"/>
      <c r="G87" s="8"/>
      <c r="H87" s="8"/>
      <c r="I87" s="8"/>
      <c r="J87" s="8"/>
      <c r="K87" s="7"/>
      <c r="L87" s="8"/>
      <c r="M87" s="25">
        <v>109</v>
      </c>
      <c r="N87" s="24">
        <f>M87*100/M82</f>
        <v>16.292974588938716</v>
      </c>
      <c r="O87" s="25">
        <v>68</v>
      </c>
      <c r="P87" s="24">
        <f>O87*100/O82</f>
        <v>10.014727540500736</v>
      </c>
      <c r="R87" s="95"/>
      <c r="T87" s="95"/>
      <c r="V87" s="95"/>
      <c r="X87" s="95"/>
      <c r="Z87" s="95"/>
      <c r="AB87" s="95"/>
      <c r="AD87" s="95"/>
      <c r="AF87" s="95"/>
      <c r="AH87" s="95"/>
      <c r="AJ87" s="95"/>
      <c r="AL87" s="95"/>
      <c r="AN87" s="95"/>
      <c r="AP87" s="95"/>
    </row>
    <row r="88" spans="2:42" ht="24.75" customHeight="1" x14ac:dyDescent="0.3">
      <c r="B88" s="12" t="s">
        <v>12</v>
      </c>
      <c r="C88" s="8"/>
      <c r="D88" s="8"/>
      <c r="E88" s="7"/>
      <c r="F88" s="8"/>
      <c r="G88" s="7"/>
      <c r="H88" s="8"/>
      <c r="I88" s="7"/>
      <c r="J88" s="8"/>
      <c r="K88" s="25">
        <v>38</v>
      </c>
      <c r="L88" s="24">
        <f>K88*100/K82</f>
        <v>5.6716417910447765</v>
      </c>
      <c r="M88" s="7"/>
      <c r="N88" s="8"/>
      <c r="O88" s="25">
        <v>36</v>
      </c>
      <c r="P88" s="24">
        <f>O88*100/O82</f>
        <v>5.3019145802650955</v>
      </c>
      <c r="R88" s="95"/>
      <c r="T88" s="95"/>
      <c r="V88" s="95"/>
      <c r="X88" s="95"/>
      <c r="Z88" s="95"/>
      <c r="AB88" s="95"/>
      <c r="AD88" s="95"/>
      <c r="AF88" s="95"/>
      <c r="AH88" s="95"/>
      <c r="AJ88" s="95"/>
      <c r="AL88" s="95"/>
      <c r="AN88" s="95"/>
      <c r="AP88" s="95"/>
    </row>
    <row r="89" spans="2:42" ht="24.75" customHeight="1" x14ac:dyDescent="0.3">
      <c r="B89" s="12" t="s">
        <v>13</v>
      </c>
      <c r="C89" s="8"/>
      <c r="D89" s="8"/>
      <c r="E89" s="7"/>
      <c r="F89" s="8"/>
      <c r="G89" s="16">
        <v>7</v>
      </c>
      <c r="H89" s="23">
        <f>G89*100/G82</f>
        <v>1.192504258943782</v>
      </c>
      <c r="I89" s="7"/>
      <c r="J89" s="8"/>
      <c r="K89" s="8"/>
      <c r="L89" s="8"/>
      <c r="M89" s="7"/>
      <c r="N89" s="8"/>
      <c r="O89" s="7"/>
      <c r="P89" s="8"/>
      <c r="R89" s="95"/>
      <c r="T89" s="95"/>
      <c r="V89" s="95"/>
      <c r="X89" s="95"/>
      <c r="Z89" s="95"/>
      <c r="AB89" s="95"/>
      <c r="AD89" s="95"/>
      <c r="AF89" s="95"/>
      <c r="AH89" s="95"/>
      <c r="AJ89" s="95"/>
      <c r="AL89" s="95"/>
      <c r="AN89" s="95"/>
      <c r="AP89" s="95"/>
    </row>
    <row r="90" spans="2:42" ht="24.75" customHeight="1" x14ac:dyDescent="0.3">
      <c r="B90" s="12" t="s">
        <v>435</v>
      </c>
      <c r="C90" s="8"/>
      <c r="D90" s="8"/>
      <c r="E90" s="7"/>
      <c r="F90" s="8"/>
      <c r="G90" s="16"/>
      <c r="H90" s="23"/>
      <c r="I90" s="7"/>
      <c r="J90" s="8"/>
      <c r="K90" s="8"/>
      <c r="L90" s="8"/>
      <c r="M90" s="7"/>
      <c r="N90" s="8"/>
      <c r="O90" s="25">
        <v>1</v>
      </c>
      <c r="P90" s="24">
        <f>O90*100/O82</f>
        <v>0.14727540500736377</v>
      </c>
      <c r="R90" s="95"/>
      <c r="T90" s="95"/>
      <c r="V90" s="95"/>
      <c r="X90" s="95"/>
      <c r="Z90" s="95"/>
      <c r="AB90" s="95"/>
      <c r="AD90" s="95"/>
      <c r="AF90" s="95"/>
      <c r="AH90" s="95"/>
      <c r="AJ90" s="95"/>
      <c r="AL90" s="95"/>
      <c r="AN90" s="95"/>
      <c r="AP90" s="95"/>
    </row>
    <row r="91" spans="2:42" ht="24.75" customHeight="1" x14ac:dyDescent="0.3">
      <c r="B91" s="12" t="s">
        <v>15</v>
      </c>
      <c r="C91" s="8"/>
      <c r="D91" s="8"/>
      <c r="E91" s="25">
        <v>28</v>
      </c>
      <c r="F91" s="24">
        <f>E91*100/E82</f>
        <v>4.4800000000000004</v>
      </c>
      <c r="G91" s="16">
        <v>21</v>
      </c>
      <c r="H91" s="23">
        <f>G91*100/G82</f>
        <v>3.5775127768313459</v>
      </c>
      <c r="I91" s="25">
        <v>31</v>
      </c>
      <c r="J91" s="24">
        <f>I91*100/I82</f>
        <v>5.2276559865092747</v>
      </c>
      <c r="K91" s="25">
        <v>6</v>
      </c>
      <c r="L91" s="24">
        <f>K91*100/K82</f>
        <v>0.89552238805970152</v>
      </c>
      <c r="M91" s="25">
        <v>9</v>
      </c>
      <c r="N91" s="24">
        <f>M91*100/M82</f>
        <v>1.3452914798206279</v>
      </c>
      <c r="O91" s="25">
        <v>4</v>
      </c>
      <c r="P91" s="24">
        <f>O91*100/O82</f>
        <v>0.5891016200294551</v>
      </c>
      <c r="R91" s="95"/>
      <c r="T91" s="95"/>
      <c r="V91" s="95"/>
      <c r="X91" s="95"/>
      <c r="Z91" s="95"/>
      <c r="AB91" s="95"/>
      <c r="AD91" s="95"/>
      <c r="AF91" s="95"/>
      <c r="AH91" s="95"/>
      <c r="AJ91" s="95"/>
      <c r="AL91" s="95"/>
      <c r="AN91" s="95"/>
      <c r="AP91" s="95"/>
    </row>
    <row r="92" spans="2:42" ht="24.75" customHeight="1" x14ac:dyDescent="0.3">
      <c r="B92" s="12" t="s">
        <v>19</v>
      </c>
      <c r="C92" s="16">
        <v>405</v>
      </c>
      <c r="D92" s="23">
        <f>C92*100/C82</f>
        <v>78.185328185328189</v>
      </c>
      <c r="E92" s="25">
        <v>470</v>
      </c>
      <c r="F92" s="24">
        <f>E92*100/E82</f>
        <v>75.2</v>
      </c>
      <c r="G92" s="16">
        <v>362</v>
      </c>
      <c r="H92" s="23">
        <f>G92*100/G82</f>
        <v>61.669505962521292</v>
      </c>
      <c r="I92" s="25">
        <v>303</v>
      </c>
      <c r="J92" s="24">
        <f>I92*100/I82</f>
        <v>51.096121416526138</v>
      </c>
      <c r="K92" s="25">
        <v>307</v>
      </c>
      <c r="L92" s="24">
        <f>K92*100/K82</f>
        <v>45.820895522388057</v>
      </c>
      <c r="M92" s="7"/>
      <c r="N92" s="8"/>
      <c r="O92" s="7"/>
      <c r="P92" s="8"/>
      <c r="R92" s="95"/>
      <c r="T92" s="95"/>
      <c r="V92" s="95"/>
      <c r="X92" s="95"/>
      <c r="Z92" s="95"/>
      <c r="AB92" s="95"/>
      <c r="AD92" s="95"/>
      <c r="AF92" s="95"/>
      <c r="AH92" s="95"/>
      <c r="AJ92" s="95"/>
      <c r="AL92" s="95"/>
      <c r="AN92" s="95"/>
      <c r="AP92" s="95"/>
    </row>
    <row r="93" spans="2:42" ht="25" customHeight="1" x14ac:dyDescent="0.3">
      <c r="B93" s="87" t="s">
        <v>55</v>
      </c>
      <c r="C93" s="7"/>
      <c r="D93" s="8"/>
      <c r="E93" s="8"/>
      <c r="F93" s="8"/>
      <c r="G93" s="8"/>
      <c r="H93" s="8"/>
      <c r="I93" s="8"/>
      <c r="J93" s="8"/>
      <c r="K93" s="8"/>
      <c r="L93" s="8"/>
      <c r="M93" s="8"/>
      <c r="N93" s="8"/>
      <c r="O93" s="25">
        <v>351</v>
      </c>
      <c r="P93" s="24">
        <f>O93*100/O82</f>
        <v>51.693667157584684</v>
      </c>
      <c r="R93" s="95"/>
      <c r="T93" s="95"/>
      <c r="V93" s="95"/>
      <c r="X93" s="95"/>
      <c r="Z93" s="95"/>
      <c r="AB93" s="95"/>
      <c r="AD93" s="95"/>
      <c r="AF93" s="95"/>
      <c r="AH93" s="95"/>
      <c r="AJ93" s="95"/>
      <c r="AL93" s="95"/>
      <c r="AN93" s="95"/>
      <c r="AP93" s="95"/>
    </row>
    <row r="94" spans="2:42" ht="24.75" customHeight="1" x14ac:dyDescent="0.3">
      <c r="B94" s="12" t="s">
        <v>20</v>
      </c>
      <c r="C94" s="7"/>
      <c r="D94" s="7"/>
      <c r="E94" s="25">
        <v>78</v>
      </c>
      <c r="F94" s="24">
        <f>E94*100/E82</f>
        <v>12.48</v>
      </c>
      <c r="G94" s="16">
        <v>126</v>
      </c>
      <c r="H94" s="23">
        <f>G94*100/G82</f>
        <v>21.465076660988075</v>
      </c>
      <c r="I94" s="25">
        <v>136</v>
      </c>
      <c r="J94" s="24">
        <f>I94*100/I82</f>
        <v>22.934232715008431</v>
      </c>
      <c r="K94" s="25">
        <v>39</v>
      </c>
      <c r="L94" s="24">
        <f>K94*100/K82</f>
        <v>5.8208955223880601</v>
      </c>
      <c r="M94" s="25">
        <v>121</v>
      </c>
      <c r="N94" s="24">
        <f>M94*100/M82</f>
        <v>18.086696562032884</v>
      </c>
      <c r="O94" s="8"/>
      <c r="P94" s="8"/>
      <c r="R94" s="95"/>
      <c r="T94" s="95"/>
      <c r="V94" s="95"/>
      <c r="X94" s="95"/>
      <c r="Z94" s="95"/>
      <c r="AB94" s="95"/>
      <c r="AD94" s="95"/>
      <c r="AF94" s="95"/>
      <c r="AH94" s="95"/>
      <c r="AJ94" s="95"/>
      <c r="AL94" s="95"/>
      <c r="AN94" s="95"/>
      <c r="AP94" s="95"/>
    </row>
    <row r="95" spans="2:42" ht="24.75" customHeight="1" x14ac:dyDescent="0.3">
      <c r="B95" s="12" t="s">
        <v>52</v>
      </c>
      <c r="C95" s="16">
        <v>77</v>
      </c>
      <c r="D95" s="23">
        <f>C95*100/C82</f>
        <v>14.864864864864865</v>
      </c>
      <c r="E95" s="7"/>
      <c r="F95" s="8"/>
      <c r="G95" s="7"/>
      <c r="H95" s="8"/>
      <c r="I95" s="7"/>
      <c r="J95" s="8"/>
      <c r="K95" s="7"/>
      <c r="L95" s="8"/>
      <c r="M95" s="8"/>
      <c r="N95" s="8"/>
      <c r="O95" s="8"/>
      <c r="P95" s="8"/>
      <c r="R95" s="95"/>
      <c r="T95" s="95"/>
      <c r="V95" s="95"/>
      <c r="X95" s="95"/>
      <c r="Z95" s="95"/>
      <c r="AB95" s="95"/>
      <c r="AD95" s="95"/>
      <c r="AF95" s="95"/>
      <c r="AH95" s="95"/>
      <c r="AJ95" s="95"/>
      <c r="AL95" s="95"/>
      <c r="AN95" s="95"/>
      <c r="AP95" s="95"/>
    </row>
    <row r="96" spans="2:42" ht="24.75" customHeight="1" x14ac:dyDescent="0.3">
      <c r="B96" s="12" t="s">
        <v>22</v>
      </c>
      <c r="C96" s="7"/>
      <c r="D96" s="7"/>
      <c r="E96" s="7"/>
      <c r="F96" s="8"/>
      <c r="G96" s="7"/>
      <c r="H96" s="8"/>
      <c r="I96" s="25">
        <v>16</v>
      </c>
      <c r="J96" s="24">
        <f>I96*100/I82</f>
        <v>2.6981450252951098</v>
      </c>
      <c r="K96" s="25">
        <v>3</v>
      </c>
      <c r="L96" s="24">
        <f>K96*100/K82</f>
        <v>0.44776119402985076</v>
      </c>
      <c r="M96" s="22">
        <v>15</v>
      </c>
      <c r="N96" s="23">
        <f>M96*100/M82</f>
        <v>2.2421524663677128</v>
      </c>
      <c r="O96" s="22">
        <v>5</v>
      </c>
      <c r="P96" s="23">
        <f>O96*100/O82</f>
        <v>0.7363770250368189</v>
      </c>
      <c r="R96" s="95"/>
      <c r="T96" s="95"/>
      <c r="V96" s="95"/>
      <c r="X96" s="95"/>
      <c r="Z96" s="95"/>
      <c r="AB96" s="95"/>
      <c r="AD96" s="95"/>
      <c r="AF96" s="95"/>
      <c r="AH96" s="95"/>
      <c r="AJ96" s="95"/>
      <c r="AL96" s="95"/>
      <c r="AN96" s="95"/>
      <c r="AP96" s="95"/>
    </row>
    <row r="97" spans="2:42" ht="24.75" customHeight="1" x14ac:dyDescent="0.3">
      <c r="B97" s="12" t="s">
        <v>60</v>
      </c>
      <c r="C97" s="7"/>
      <c r="D97" s="7"/>
      <c r="E97" s="7"/>
      <c r="F97" s="8"/>
      <c r="G97" s="7"/>
      <c r="H97" s="8"/>
      <c r="I97" s="7"/>
      <c r="J97" s="8"/>
      <c r="K97" s="25">
        <v>261</v>
      </c>
      <c r="L97" s="24">
        <f>K97*100/K82</f>
        <v>38.955223880597018</v>
      </c>
      <c r="M97" s="25">
        <v>388</v>
      </c>
      <c r="N97" s="24">
        <f>M97*100/M82</f>
        <v>57.997010463378174</v>
      </c>
      <c r="O97" s="25">
        <v>206</v>
      </c>
      <c r="P97" s="24">
        <f>O97*100/O82</f>
        <v>30.338733431516935</v>
      </c>
      <c r="R97" s="95"/>
      <c r="T97" s="95"/>
      <c r="V97" s="95"/>
      <c r="X97" s="95"/>
      <c r="Z97" s="95"/>
      <c r="AB97" s="95"/>
      <c r="AD97" s="95"/>
      <c r="AF97" s="95"/>
      <c r="AH97" s="95"/>
      <c r="AJ97" s="95"/>
      <c r="AL97" s="95"/>
      <c r="AN97" s="95"/>
      <c r="AP97" s="95"/>
    </row>
    <row r="98" spans="2:42" ht="24.75" customHeight="1" x14ac:dyDescent="0.3">
      <c r="B98" s="12" t="s">
        <v>24</v>
      </c>
      <c r="C98" s="25">
        <v>13</v>
      </c>
      <c r="D98" s="24">
        <f>C98*100/C82</f>
        <v>2.5096525096525095</v>
      </c>
      <c r="E98" s="7"/>
      <c r="F98" s="8"/>
      <c r="G98" s="7"/>
      <c r="H98" s="8"/>
      <c r="I98" s="8"/>
      <c r="J98" s="8"/>
      <c r="K98" s="8"/>
      <c r="L98" s="8"/>
      <c r="M98" s="8"/>
      <c r="N98" s="8"/>
      <c r="O98" s="8"/>
      <c r="P98" s="8"/>
      <c r="R98" s="95"/>
      <c r="T98" s="95"/>
      <c r="V98" s="95"/>
      <c r="X98" s="95"/>
      <c r="Z98" s="95"/>
      <c r="AB98" s="95"/>
      <c r="AD98" s="95"/>
      <c r="AF98" s="95"/>
      <c r="AH98" s="95"/>
      <c r="AJ98" s="95"/>
      <c r="AL98" s="95"/>
      <c r="AN98" s="95"/>
      <c r="AP98" s="95"/>
    </row>
    <row r="99" spans="2:42" ht="3.75" customHeight="1" x14ac:dyDescent="0.3">
      <c r="B99" s="13"/>
      <c r="C99" s="14"/>
      <c r="D99" s="14"/>
      <c r="E99" s="14"/>
      <c r="F99" s="14"/>
      <c r="G99" s="14"/>
      <c r="H99" s="14"/>
      <c r="I99" s="14"/>
      <c r="J99" s="14"/>
      <c r="K99" s="14"/>
      <c r="L99" s="14"/>
      <c r="M99" s="14"/>
      <c r="N99" s="14"/>
      <c r="O99" s="14"/>
      <c r="P99" s="14"/>
      <c r="R99" s="95"/>
    </row>
    <row r="100" spans="2:42" ht="14.25" customHeight="1" x14ac:dyDescent="0.3">
      <c r="B100" s="6" t="s">
        <v>438</v>
      </c>
    </row>
  </sheetData>
  <mergeCells count="65">
    <mergeCell ref="C54:D54"/>
    <mergeCell ref="E54:F54"/>
    <mergeCell ref="G54:H54"/>
    <mergeCell ref="I54:J54"/>
    <mergeCell ref="M79:N79"/>
    <mergeCell ref="B77:P77"/>
    <mergeCell ref="C78:D78"/>
    <mergeCell ref="E78:F78"/>
    <mergeCell ref="G78:H78"/>
    <mergeCell ref="I78:J78"/>
    <mergeCell ref="K78:L78"/>
    <mergeCell ref="O78:P78"/>
    <mergeCell ref="O4:P4"/>
    <mergeCell ref="B27:P27"/>
    <mergeCell ref="C28:D28"/>
    <mergeCell ref="E28:F28"/>
    <mergeCell ref="G28:H28"/>
    <mergeCell ref="I28:J28"/>
    <mergeCell ref="K28:L28"/>
    <mergeCell ref="O28:P28"/>
    <mergeCell ref="B4:B5"/>
    <mergeCell ref="C4:D4"/>
    <mergeCell ref="E4:F4"/>
    <mergeCell ref="G4:H4"/>
    <mergeCell ref="I4:J4"/>
    <mergeCell ref="K4:L4"/>
    <mergeCell ref="M4:N4"/>
    <mergeCell ref="M28:N28"/>
    <mergeCell ref="G3:H3"/>
    <mergeCell ref="I3:J3"/>
    <mergeCell ref="K3:L3"/>
    <mergeCell ref="O3:P3"/>
    <mergeCell ref="M3:N3"/>
    <mergeCell ref="B1:P1"/>
    <mergeCell ref="O54:P54"/>
    <mergeCell ref="K54:L54"/>
    <mergeCell ref="O29:P29"/>
    <mergeCell ref="B52:P52"/>
    <mergeCell ref="C53:D53"/>
    <mergeCell ref="E53:F53"/>
    <mergeCell ref="G53:H53"/>
    <mergeCell ref="I53:J53"/>
    <mergeCell ref="K53:L53"/>
    <mergeCell ref="O53:P53"/>
    <mergeCell ref="B29:B30"/>
    <mergeCell ref="E29:F29"/>
    <mergeCell ref="B2:P2"/>
    <mergeCell ref="C3:D3"/>
    <mergeCell ref="E3:F3"/>
    <mergeCell ref="G29:H29"/>
    <mergeCell ref="I29:J29"/>
    <mergeCell ref="O79:P79"/>
    <mergeCell ref="B79:B80"/>
    <mergeCell ref="C79:D79"/>
    <mergeCell ref="E79:F79"/>
    <mergeCell ref="G79:H79"/>
    <mergeCell ref="I79:J79"/>
    <mergeCell ref="K79:L79"/>
    <mergeCell ref="K29:L29"/>
    <mergeCell ref="C29:D29"/>
    <mergeCell ref="B54:B55"/>
    <mergeCell ref="M29:N29"/>
    <mergeCell ref="M53:N53"/>
    <mergeCell ref="M54:N54"/>
    <mergeCell ref="M78:N78"/>
  </mergeCells>
  <conditionalFormatting sqref="C26">
    <cfRule type="cellIs" dxfId="901" priority="43" operator="greaterThan">
      <formula>0</formula>
    </cfRule>
  </conditionalFormatting>
  <conditionalFormatting sqref="C51">
    <cfRule type="cellIs" dxfId="900" priority="36" operator="greaterThan">
      <formula>0</formula>
    </cfRule>
  </conditionalFormatting>
  <conditionalFormatting sqref="C76">
    <cfRule type="cellIs" dxfId="899" priority="24" operator="greaterThan">
      <formula>0</formula>
    </cfRule>
  </conditionalFormatting>
  <conditionalFormatting sqref="C25:P25">
    <cfRule type="cellIs" dxfId="898" priority="7" operator="notEqual">
      <formula>0</formula>
    </cfRule>
  </conditionalFormatting>
  <conditionalFormatting sqref="C50:P50">
    <cfRule type="cellIs" dxfId="897" priority="6" operator="notEqual">
      <formula>0</formula>
    </cfRule>
  </conditionalFormatting>
  <conditionalFormatting sqref="C75:P75">
    <cfRule type="cellIs" dxfId="896" priority="5" operator="notEqual">
      <formula>0</formula>
    </cfRule>
  </conditionalFormatting>
  <conditionalFormatting sqref="C100:P100">
    <cfRule type="cellIs" dxfId="895" priority="4" operator="notEqual">
      <formula>0</formula>
    </cfRule>
  </conditionalFormatting>
  <conditionalFormatting sqref="E26">
    <cfRule type="cellIs" dxfId="894" priority="42" operator="greaterThan">
      <formula>0</formula>
    </cfRule>
  </conditionalFormatting>
  <conditionalFormatting sqref="E51">
    <cfRule type="cellIs" dxfId="893" priority="34" operator="greaterThan">
      <formula>0</formula>
    </cfRule>
  </conditionalFormatting>
  <conditionalFormatting sqref="E76">
    <cfRule type="cellIs" dxfId="892" priority="22" operator="greaterThan">
      <formula>0</formula>
    </cfRule>
  </conditionalFormatting>
  <conditionalFormatting sqref="G26">
    <cfRule type="cellIs" dxfId="891" priority="41" operator="greaterThan">
      <formula>0</formula>
    </cfRule>
  </conditionalFormatting>
  <conditionalFormatting sqref="G51">
    <cfRule type="cellIs" dxfId="890" priority="32" operator="greaterThan">
      <formula>0</formula>
    </cfRule>
  </conditionalFormatting>
  <conditionalFormatting sqref="G76">
    <cfRule type="cellIs" dxfId="889" priority="20" operator="greaterThan">
      <formula>0</formula>
    </cfRule>
  </conditionalFormatting>
  <conditionalFormatting sqref="I26">
    <cfRule type="cellIs" dxfId="888" priority="40" operator="greaterThan">
      <formula>0</formula>
    </cfRule>
  </conditionalFormatting>
  <conditionalFormatting sqref="I51">
    <cfRule type="cellIs" dxfId="887" priority="30" operator="greaterThan">
      <formula>0</formula>
    </cfRule>
  </conditionalFormatting>
  <conditionalFormatting sqref="I76">
    <cfRule type="cellIs" dxfId="886" priority="18" operator="greaterThan">
      <formula>0</formula>
    </cfRule>
  </conditionalFormatting>
  <conditionalFormatting sqref="K26">
    <cfRule type="cellIs" dxfId="885" priority="39" operator="greaterThan">
      <formula>0</formula>
    </cfRule>
  </conditionalFormatting>
  <conditionalFormatting sqref="K51">
    <cfRule type="cellIs" dxfId="884" priority="28" operator="greaterThan">
      <formula>0</formula>
    </cfRule>
  </conditionalFormatting>
  <conditionalFormatting sqref="K76">
    <cfRule type="cellIs" dxfId="883" priority="16" operator="greaterThan">
      <formula>0</formula>
    </cfRule>
  </conditionalFormatting>
  <conditionalFormatting sqref="M26">
    <cfRule type="cellIs" dxfId="882" priority="3" operator="greaterThan">
      <formula>0</formula>
    </cfRule>
  </conditionalFormatting>
  <conditionalFormatting sqref="M51">
    <cfRule type="cellIs" dxfId="881" priority="2" operator="greaterThan">
      <formula>0</formula>
    </cfRule>
  </conditionalFormatting>
  <conditionalFormatting sqref="M76">
    <cfRule type="cellIs" dxfId="880" priority="1" operator="greaterThan">
      <formula>0</formula>
    </cfRule>
  </conditionalFormatting>
  <conditionalFormatting sqref="O26">
    <cfRule type="cellIs" dxfId="879" priority="38" operator="greaterThan">
      <formula>0</formula>
    </cfRule>
  </conditionalFormatting>
  <conditionalFormatting sqref="O51">
    <cfRule type="cellIs" dxfId="878" priority="26" operator="greaterThan">
      <formula>0</formula>
    </cfRule>
  </conditionalFormatting>
  <conditionalFormatting sqref="O76">
    <cfRule type="cellIs" dxfId="877" priority="14" operator="greaterThan">
      <formula>0</formula>
    </cfRule>
  </conditionalFormatting>
  <hyperlinks>
    <hyperlink ref="R3" location="ÍNDICE!A1" display="(Voltar ao Índice)" xr:uid="{67317FCC-C518-4F57-BAF9-3ABA9F037400}"/>
  </hyperlinks>
  <printOptions horizontalCentered="1"/>
  <pageMargins left="0.47244094488188981" right="0.47244094488188981" top="0.6692913385826772" bottom="0.6692913385826772" header="0" footer="0"/>
  <pageSetup paperSize="9" scale="67" fitToHeight="3" orientation="landscape"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BD112"/>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81640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349</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30" customHeight="1" x14ac:dyDescent="0.3">
      <c r="B2" s="115" t="s">
        <v>113</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6" x14ac:dyDescent="0.3">
      <c r="B3" s="15" t="s">
        <v>27</v>
      </c>
      <c r="C3" s="117">
        <v>1976</v>
      </c>
      <c r="D3" s="118"/>
      <c r="E3" s="117">
        <v>1979</v>
      </c>
      <c r="F3" s="118"/>
      <c r="G3" s="117" t="s">
        <v>78</v>
      </c>
      <c r="H3" s="118"/>
      <c r="I3" s="117">
        <v>1985</v>
      </c>
      <c r="J3" s="118"/>
      <c r="K3" s="117">
        <v>1989</v>
      </c>
      <c r="L3" s="118"/>
      <c r="M3" s="117">
        <v>1993</v>
      </c>
      <c r="N3" s="118"/>
      <c r="O3" s="117">
        <v>1997</v>
      </c>
      <c r="P3" s="118"/>
      <c r="Q3" s="117">
        <v>2001</v>
      </c>
      <c r="R3" s="118"/>
      <c r="S3" s="117">
        <v>2005</v>
      </c>
      <c r="T3" s="118"/>
      <c r="U3" s="117" t="s">
        <v>79</v>
      </c>
      <c r="V3" s="118"/>
      <c r="W3" s="117">
        <v>2013</v>
      </c>
      <c r="X3" s="118"/>
      <c r="Y3" s="117">
        <v>2017</v>
      </c>
      <c r="Z3" s="118"/>
      <c r="AA3" s="117">
        <v>2021</v>
      </c>
      <c r="AB3" s="121"/>
      <c r="AC3" s="117">
        <v>2025</v>
      </c>
      <c r="AD3" s="121"/>
      <c r="AF3" s="105" t="s">
        <v>371</v>
      </c>
    </row>
    <row r="4" spans="2:56" ht="15" customHeight="1" x14ac:dyDescent="0.3">
      <c r="B4" s="127" t="s">
        <v>0</v>
      </c>
      <c r="C4" s="119">
        <v>44907</v>
      </c>
      <c r="D4" s="142"/>
      <c r="E4" s="119">
        <v>44911</v>
      </c>
      <c r="F4" s="142"/>
      <c r="G4" s="119">
        <v>44907</v>
      </c>
      <c r="H4" s="142"/>
      <c r="I4" s="119">
        <v>44910</v>
      </c>
      <c r="J4" s="142"/>
      <c r="K4" s="119">
        <v>44912</v>
      </c>
      <c r="L4" s="142"/>
      <c r="M4" s="119">
        <v>44907</v>
      </c>
      <c r="N4" s="142"/>
      <c r="O4" s="119">
        <v>44909</v>
      </c>
      <c r="P4" s="142"/>
      <c r="Q4" s="119">
        <v>44911</v>
      </c>
      <c r="R4" s="142"/>
      <c r="S4" s="119">
        <v>44843</v>
      </c>
      <c r="T4" s="142"/>
      <c r="U4" s="119">
        <v>44845</v>
      </c>
      <c r="V4" s="142"/>
      <c r="W4" s="119">
        <v>44833</v>
      </c>
      <c r="X4" s="142"/>
      <c r="Y4" s="119">
        <v>44835</v>
      </c>
      <c r="Z4" s="142"/>
      <c r="AA4" s="119">
        <v>44830</v>
      </c>
      <c r="AB4" s="120"/>
      <c r="AC4" s="119">
        <v>45942</v>
      </c>
      <c r="AD4" s="120"/>
    </row>
    <row r="5" spans="2:56" x14ac:dyDescent="0.3">
      <c r="B5" s="128"/>
      <c r="C5" s="71" t="s">
        <v>4</v>
      </c>
      <c r="D5" s="71" t="s">
        <v>5</v>
      </c>
      <c r="E5" s="71" t="s">
        <v>4</v>
      </c>
      <c r="F5" s="71" t="s">
        <v>5</v>
      </c>
      <c r="G5" s="71" t="s">
        <v>4</v>
      </c>
      <c r="H5" s="71" t="s">
        <v>5</v>
      </c>
      <c r="I5" s="71" t="s">
        <v>4</v>
      </c>
      <c r="J5" s="71" t="s">
        <v>5</v>
      </c>
      <c r="K5" s="71" t="s">
        <v>4</v>
      </c>
      <c r="L5" s="67" t="s">
        <v>5</v>
      </c>
      <c r="M5" s="71" t="s">
        <v>4</v>
      </c>
      <c r="N5" s="67" t="s">
        <v>5</v>
      </c>
      <c r="O5" s="71" t="s">
        <v>4</v>
      </c>
      <c r="P5" s="71" t="s">
        <v>5</v>
      </c>
      <c r="Q5" s="68" t="s">
        <v>4</v>
      </c>
      <c r="R5" s="72" t="s">
        <v>5</v>
      </c>
      <c r="S5" s="72" t="s">
        <v>4</v>
      </c>
      <c r="T5" s="72" t="s">
        <v>5</v>
      </c>
      <c r="U5" s="71" t="s">
        <v>4</v>
      </c>
      <c r="V5" s="71" t="s">
        <v>5</v>
      </c>
      <c r="W5" s="72" t="s">
        <v>4</v>
      </c>
      <c r="X5" s="71" t="s">
        <v>5</v>
      </c>
      <c r="Y5" s="68" t="s">
        <v>4</v>
      </c>
      <c r="Z5" s="71" t="s">
        <v>5</v>
      </c>
      <c r="AA5" s="75" t="s">
        <v>4</v>
      </c>
      <c r="AB5" s="75" t="s">
        <v>5</v>
      </c>
      <c r="AC5" s="75" t="s">
        <v>4</v>
      </c>
      <c r="AD5" s="75" t="s">
        <v>5</v>
      </c>
    </row>
    <row r="6" spans="2:56" ht="25" customHeight="1" x14ac:dyDescent="0.3">
      <c r="B6" s="6" t="s">
        <v>1</v>
      </c>
      <c r="C6" s="16">
        <v>2400</v>
      </c>
      <c r="D6" s="23">
        <v>100</v>
      </c>
      <c r="E6" s="16">
        <v>2459</v>
      </c>
      <c r="F6" s="23">
        <v>100</v>
      </c>
      <c r="G6" s="16">
        <v>2601</v>
      </c>
      <c r="H6" s="23">
        <v>100</v>
      </c>
      <c r="I6" s="16">
        <v>2770</v>
      </c>
      <c r="J6" s="23">
        <v>100</v>
      </c>
      <c r="K6" s="16">
        <v>3097</v>
      </c>
      <c r="L6" s="23">
        <v>100</v>
      </c>
      <c r="M6" s="16">
        <v>3369</v>
      </c>
      <c r="N6" s="23">
        <v>100</v>
      </c>
      <c r="O6" s="16">
        <v>3625</v>
      </c>
      <c r="P6" s="23">
        <v>100</v>
      </c>
      <c r="Q6" s="16">
        <v>3636</v>
      </c>
      <c r="R6" s="23">
        <v>100</v>
      </c>
      <c r="S6" s="25">
        <v>3809</v>
      </c>
      <c r="T6" s="24">
        <v>100</v>
      </c>
      <c r="U6" s="16">
        <v>4435</v>
      </c>
      <c r="V6" s="23">
        <v>100</v>
      </c>
      <c r="W6" s="25">
        <v>4605</v>
      </c>
      <c r="X6" s="24">
        <v>100</v>
      </c>
      <c r="Y6" s="25">
        <v>4467</v>
      </c>
      <c r="Z6" s="24">
        <v>100</v>
      </c>
      <c r="AA6" s="25">
        <v>4583</v>
      </c>
      <c r="AB6" s="24">
        <v>100</v>
      </c>
      <c r="AC6" s="25">
        <v>4687</v>
      </c>
      <c r="AD6" s="24">
        <v>100</v>
      </c>
      <c r="AF6" s="95"/>
      <c r="AH6" s="95"/>
      <c r="AJ6" s="95"/>
      <c r="AL6" s="95"/>
      <c r="AN6" s="95"/>
      <c r="AP6" s="95"/>
      <c r="AR6" s="95"/>
      <c r="AT6" s="95"/>
      <c r="AV6" s="95"/>
      <c r="AX6" s="95"/>
      <c r="AZ6" s="95"/>
      <c r="BB6" s="95"/>
      <c r="BD6" s="95"/>
    </row>
    <row r="7" spans="2:56" ht="25" customHeight="1" x14ac:dyDescent="0.3">
      <c r="B7" s="87" t="s">
        <v>28</v>
      </c>
      <c r="C7" s="16">
        <v>1117</v>
      </c>
      <c r="D7" s="23">
        <f>C7*100/C6</f>
        <v>46.541666666666664</v>
      </c>
      <c r="E7" s="16">
        <v>1886</v>
      </c>
      <c r="F7" s="23">
        <f>E7*100/E6</f>
        <v>76.697844652297675</v>
      </c>
      <c r="G7" s="16">
        <v>1683</v>
      </c>
      <c r="H7" s="23">
        <f>G7*100/G6</f>
        <v>64.705882352941174</v>
      </c>
      <c r="I7" s="16">
        <v>1524</v>
      </c>
      <c r="J7" s="23">
        <f>I7*100/I6</f>
        <v>55.018050541516246</v>
      </c>
      <c r="K7" s="16">
        <v>1878</v>
      </c>
      <c r="L7" s="23">
        <f>K7*100/K6</f>
        <v>60.639328382305457</v>
      </c>
      <c r="M7" s="16">
        <v>2329</v>
      </c>
      <c r="N7" s="23">
        <f>M7*100/M6</f>
        <v>69.130305728702879</v>
      </c>
      <c r="O7" s="16">
        <v>2219</v>
      </c>
      <c r="P7" s="23">
        <f>O7*100/O6</f>
        <v>61.213793103448275</v>
      </c>
      <c r="Q7" s="16">
        <v>2063</v>
      </c>
      <c r="R7" s="23">
        <f>Q7*100/Q6</f>
        <v>56.738173817381735</v>
      </c>
      <c r="S7" s="25">
        <v>2370</v>
      </c>
      <c r="T7" s="24">
        <f>S7*100/S6</f>
        <v>62.221055395116828</v>
      </c>
      <c r="U7" s="16">
        <v>2474</v>
      </c>
      <c r="V7" s="23">
        <f>U7*100/U6</f>
        <v>55.783540022547918</v>
      </c>
      <c r="W7" s="25">
        <v>2250</v>
      </c>
      <c r="X7" s="24">
        <f>W7*100/W6</f>
        <v>48.859934853420192</v>
      </c>
      <c r="Y7" s="25">
        <v>2621</v>
      </c>
      <c r="Z7" s="24">
        <f>Y7*100/Y6</f>
        <v>58.674725766733829</v>
      </c>
      <c r="AA7" s="25">
        <v>2528</v>
      </c>
      <c r="AB7" s="24">
        <f>AA7*100/AA6</f>
        <v>55.160375300021819</v>
      </c>
      <c r="AC7" s="25">
        <v>2673</v>
      </c>
      <c r="AD7" s="24">
        <f>AC7*100/AC6</f>
        <v>57.030083208875617</v>
      </c>
      <c r="AF7" s="95"/>
      <c r="AH7" s="95"/>
      <c r="AJ7" s="95"/>
      <c r="AL7" s="95"/>
      <c r="AN7" s="95"/>
      <c r="AP7" s="95"/>
      <c r="AR7" s="95"/>
      <c r="AT7" s="95"/>
      <c r="AV7" s="95"/>
      <c r="AX7" s="95"/>
      <c r="AZ7" s="95"/>
      <c r="BB7" s="95"/>
      <c r="BD7" s="95"/>
    </row>
    <row r="8" spans="2:56" ht="25" customHeight="1" x14ac:dyDescent="0.3">
      <c r="B8" s="87" t="s">
        <v>2</v>
      </c>
      <c r="C8" s="16">
        <v>18</v>
      </c>
      <c r="D8" s="23">
        <f t="shared" ref="D8" si="0">C8*100/C7</f>
        <v>1.6114592658907789</v>
      </c>
      <c r="E8" s="16">
        <v>16</v>
      </c>
      <c r="F8" s="23">
        <f t="shared" ref="F8" si="1">E8*100/E7</f>
        <v>0.84835630965005304</v>
      </c>
      <c r="G8" s="16">
        <v>41</v>
      </c>
      <c r="H8" s="23">
        <f>G8*100/G7</f>
        <v>2.4361259655377303</v>
      </c>
      <c r="I8" s="16">
        <v>37</v>
      </c>
      <c r="J8" s="23">
        <f>I8*100/I7</f>
        <v>2.4278215223097113</v>
      </c>
      <c r="K8" s="16">
        <v>21</v>
      </c>
      <c r="L8" s="23">
        <f>K8*100/K7</f>
        <v>1.1182108626198084</v>
      </c>
      <c r="M8" s="16">
        <v>25</v>
      </c>
      <c r="N8" s="23">
        <f>M8*100/M7</f>
        <v>1.0734220695577501</v>
      </c>
      <c r="O8" s="16">
        <v>35</v>
      </c>
      <c r="P8" s="23">
        <f>O8*100/O7</f>
        <v>1.5772870662460567</v>
      </c>
      <c r="Q8" s="16">
        <v>39</v>
      </c>
      <c r="R8" s="23">
        <f>Q8*100/Q7</f>
        <v>1.8904507998061075</v>
      </c>
      <c r="S8" s="25">
        <v>30</v>
      </c>
      <c r="T8" s="24">
        <f>S8*100/S7</f>
        <v>1.2658227848101267</v>
      </c>
      <c r="U8" s="16">
        <v>22</v>
      </c>
      <c r="V8" s="23">
        <f>U8*100/U7</f>
        <v>0.88924818108326598</v>
      </c>
      <c r="W8" s="25">
        <v>32</v>
      </c>
      <c r="X8" s="24">
        <f>W8*100/W7</f>
        <v>1.4222222222222223</v>
      </c>
      <c r="Y8" s="25">
        <v>13</v>
      </c>
      <c r="Z8" s="24">
        <f>Y8*100/Y7</f>
        <v>0.4959938954597482</v>
      </c>
      <c r="AA8" s="25">
        <v>29</v>
      </c>
      <c r="AB8" s="24">
        <f>AA8*100/AA7</f>
        <v>1.1471518987341771</v>
      </c>
      <c r="AC8" s="25">
        <v>16</v>
      </c>
      <c r="AD8" s="24">
        <f>AC8*100/AC7</f>
        <v>0.59857837635615418</v>
      </c>
      <c r="AF8" s="95"/>
      <c r="AH8" s="95"/>
      <c r="AJ8" s="95"/>
      <c r="AL8" s="95"/>
      <c r="AN8" s="95"/>
      <c r="AP8" s="95"/>
      <c r="AR8" s="95"/>
      <c r="AT8" s="95"/>
      <c r="AV8" s="95"/>
      <c r="AX8" s="95"/>
      <c r="AZ8" s="95"/>
      <c r="BB8" s="95"/>
      <c r="BD8" s="95"/>
    </row>
    <row r="9" spans="2:56" ht="25" customHeight="1" x14ac:dyDescent="0.3">
      <c r="B9" s="87" t="s">
        <v>3</v>
      </c>
      <c r="C9" s="22">
        <v>20</v>
      </c>
      <c r="D9" s="23">
        <f>C9*100/C7</f>
        <v>1.7905102954341987</v>
      </c>
      <c r="E9" s="16">
        <v>48</v>
      </c>
      <c r="F9" s="23">
        <f>E9*100/E7</f>
        <v>2.5450689289501591</v>
      </c>
      <c r="G9" s="16">
        <v>67</v>
      </c>
      <c r="H9" s="23">
        <f>G9*100/G7</f>
        <v>3.9809863339275102</v>
      </c>
      <c r="I9" s="16">
        <v>65</v>
      </c>
      <c r="J9" s="23">
        <f>I9*100/I7</f>
        <v>4.2650918635170605</v>
      </c>
      <c r="K9" s="16">
        <v>57</v>
      </c>
      <c r="L9" s="23">
        <f>K9*100/K7</f>
        <v>3.0351437699680512</v>
      </c>
      <c r="M9" s="16">
        <v>67</v>
      </c>
      <c r="N9" s="23">
        <f>M9*100/M7</f>
        <v>2.8767711464147703</v>
      </c>
      <c r="O9" s="16">
        <v>62</v>
      </c>
      <c r="P9" s="23">
        <f>O9*100/O7</f>
        <v>2.7940513744930149</v>
      </c>
      <c r="Q9" s="16">
        <v>53</v>
      </c>
      <c r="R9" s="23">
        <f>Q9*100/Q7</f>
        <v>2.5690741638390695</v>
      </c>
      <c r="S9" s="25">
        <v>72</v>
      </c>
      <c r="T9" s="24">
        <f>S9*100/S7</f>
        <v>3.037974683544304</v>
      </c>
      <c r="U9" s="16">
        <v>78</v>
      </c>
      <c r="V9" s="23">
        <f>U9*100/U7</f>
        <v>3.1527890056588519</v>
      </c>
      <c r="W9" s="25">
        <v>131</v>
      </c>
      <c r="X9" s="24">
        <f>W9*100/W7</f>
        <v>5.822222222222222</v>
      </c>
      <c r="Y9" s="25">
        <v>50</v>
      </c>
      <c r="Z9" s="24">
        <f>Y9*100/Y7</f>
        <v>1.9076688286913392</v>
      </c>
      <c r="AA9" s="25">
        <v>82</v>
      </c>
      <c r="AB9" s="24">
        <f>AA9*100/AA7</f>
        <v>3.2436708860759493</v>
      </c>
      <c r="AC9" s="25">
        <v>64</v>
      </c>
      <c r="AD9" s="24">
        <f>AC9*100/AC7</f>
        <v>2.3943135054246167</v>
      </c>
      <c r="AF9" s="95"/>
      <c r="AH9" s="95"/>
      <c r="AJ9" s="95"/>
      <c r="AL9" s="95"/>
      <c r="AN9" s="95"/>
      <c r="AP9" s="95"/>
      <c r="AR9" s="95"/>
      <c r="AT9" s="95"/>
      <c r="AV9" s="95"/>
      <c r="AX9" s="95"/>
      <c r="AZ9" s="95"/>
      <c r="BB9" s="95"/>
      <c r="BD9" s="95"/>
    </row>
    <row r="10" spans="2:56" ht="25" customHeight="1" x14ac:dyDescent="0.3">
      <c r="B10" s="87" t="s">
        <v>130</v>
      </c>
      <c r="C10" s="22">
        <f>+C7-C8-C9-SUM(C11:C25)</f>
        <v>0</v>
      </c>
      <c r="D10" s="23">
        <f>+D6-D8-D9-SUM(D11:D25)</f>
        <v>0</v>
      </c>
      <c r="E10" s="22">
        <f t="shared" ref="E10" si="2">+E7-E8-E9-SUM(E11:E25)</f>
        <v>0</v>
      </c>
      <c r="F10" s="23">
        <f t="shared" ref="F10" si="3">+F6-F8-F9-SUM(F11:F25)</f>
        <v>0</v>
      </c>
      <c r="G10" s="22">
        <f t="shared" ref="G10" si="4">+G7-G8-G9-SUM(G11:G25)</f>
        <v>2</v>
      </c>
      <c r="H10" s="23">
        <f t="shared" ref="H10" si="5">+H6-H8-H9-SUM(H11:H25)</f>
        <v>0.11883541295307509</v>
      </c>
      <c r="I10" s="22">
        <f t="shared" ref="I10" si="6">+I7-I8-I9-SUM(I11:I25)</f>
        <v>0</v>
      </c>
      <c r="J10" s="23">
        <f t="shared" ref="J10" si="7">+J6-J8-J9-SUM(J11:J25)</f>
        <v>0</v>
      </c>
      <c r="K10" s="22">
        <f t="shared" ref="K10" si="8">+K7-K8-K9-SUM(K11:K25)</f>
        <v>0</v>
      </c>
      <c r="L10" s="23">
        <f t="shared" ref="L10" si="9">+L6-L8-L9-SUM(L11:L25)</f>
        <v>0</v>
      </c>
      <c r="M10" s="22">
        <f t="shared" ref="M10" si="10">+M7-M8-M9-SUM(M11:M25)</f>
        <v>0</v>
      </c>
      <c r="N10" s="23">
        <f t="shared" ref="N10" si="11">+N6-N8-N9-SUM(N11:N25)</f>
        <v>0</v>
      </c>
      <c r="O10" s="22">
        <f t="shared" ref="O10" si="12">+O7-O8-O9-SUM(O11:O25)</f>
        <v>0</v>
      </c>
      <c r="P10" s="23">
        <f t="shared" ref="P10" si="13">+P6-P8-P9-SUM(P11:P25)</f>
        <v>0</v>
      </c>
      <c r="Q10" s="22">
        <f t="shared" ref="Q10" si="14">+Q7-Q8-Q9-SUM(Q11:Q25)</f>
        <v>0</v>
      </c>
      <c r="R10" s="23">
        <f t="shared" ref="R10" si="15">+R6-R8-R9-SUM(R11:R25)</f>
        <v>0</v>
      </c>
      <c r="S10" s="22">
        <f t="shared" ref="S10" si="16">+S7-S8-S9-SUM(S11:S25)</f>
        <v>0</v>
      </c>
      <c r="T10" s="23">
        <f t="shared" ref="T10" si="17">+T6-T8-T9-SUM(T11:T25)</f>
        <v>0</v>
      </c>
      <c r="U10" s="22">
        <f t="shared" ref="U10" si="18">+U7-U8-U9-SUM(U11:U25)</f>
        <v>190</v>
      </c>
      <c r="V10" s="23">
        <f t="shared" ref="V10" si="19">+V6-V8-V9-SUM(V11:V25)</f>
        <v>7.6798706548100455</v>
      </c>
      <c r="W10" s="22">
        <f t="shared" ref="W10" si="20">+W7-W8-W9-SUM(W11:W25)</f>
        <v>0</v>
      </c>
      <c r="X10" s="23">
        <f t="shared" ref="X10" si="21">+X6-X8-X9-SUM(X11:X25)</f>
        <v>0</v>
      </c>
      <c r="Y10" s="22">
        <f t="shared" ref="Y10" si="22">+Y7-Y8-Y9-SUM(Y11:Y25)</f>
        <v>0</v>
      </c>
      <c r="Z10" s="23">
        <f t="shared" ref="Z10" si="23">+Z6-Z8-Z9-SUM(Z11:Z25)</f>
        <v>0</v>
      </c>
      <c r="AA10" s="22">
        <f>+AA7-AA8-AA9-SUM(AA11:AA25)</f>
        <v>0</v>
      </c>
      <c r="AB10" s="23">
        <f t="shared" ref="AB10:AD10" si="24">+AB6-AB8-AB9-SUM(AB11:AB25)</f>
        <v>0</v>
      </c>
      <c r="AC10" s="22">
        <v>0</v>
      </c>
      <c r="AD10" s="23">
        <f t="shared" si="24"/>
        <v>0</v>
      </c>
      <c r="AF10" s="95"/>
      <c r="AH10" s="95"/>
      <c r="AJ10" s="95"/>
      <c r="AL10" s="95"/>
      <c r="AN10" s="95"/>
      <c r="AP10" s="95"/>
      <c r="AR10" s="95"/>
      <c r="AT10" s="95"/>
      <c r="AV10" s="95"/>
      <c r="AX10" s="95"/>
      <c r="AZ10" s="95"/>
      <c r="BB10" s="95"/>
      <c r="BD10" s="95"/>
    </row>
    <row r="11" spans="2:56" ht="25" customHeight="1" x14ac:dyDescent="0.3">
      <c r="B11" s="87" t="s">
        <v>6</v>
      </c>
      <c r="C11" s="7"/>
      <c r="D11" s="9"/>
      <c r="E11" s="9"/>
      <c r="F11" s="9"/>
      <c r="G11" s="16">
        <v>42</v>
      </c>
      <c r="H11" s="23">
        <f>G11*100/G7</f>
        <v>2.4955436720142603</v>
      </c>
      <c r="I11" s="25">
        <v>28</v>
      </c>
      <c r="J11" s="24">
        <f>I11*100/I7</f>
        <v>1.837270341207349</v>
      </c>
      <c r="K11" s="7"/>
      <c r="L11" s="8"/>
      <c r="M11" s="7"/>
      <c r="N11" s="8"/>
      <c r="O11" s="7"/>
      <c r="P11" s="8"/>
      <c r="Q11" s="7"/>
      <c r="R11" s="8"/>
      <c r="S11" s="7"/>
      <c r="T11" s="8"/>
      <c r="U11" s="7"/>
      <c r="V11" s="8"/>
      <c r="W11" s="7"/>
      <c r="X11" s="8"/>
      <c r="Y11" s="7"/>
      <c r="Z11" s="8"/>
      <c r="AA11" s="7"/>
      <c r="AB11" s="8"/>
      <c r="AC11" s="7"/>
      <c r="AD11" s="8"/>
      <c r="AF11" s="95"/>
      <c r="AH11" s="95"/>
      <c r="AJ11" s="95"/>
      <c r="AL11" s="95"/>
      <c r="AN11" s="95"/>
      <c r="AP11" s="95"/>
      <c r="AR11" s="95"/>
      <c r="AT11" s="95"/>
      <c r="AV11" s="95"/>
      <c r="AX11" s="95"/>
      <c r="AZ11" s="95"/>
      <c r="BB11" s="95"/>
      <c r="BD11" s="95"/>
    </row>
    <row r="12" spans="2:56" ht="25" customHeight="1" x14ac:dyDescent="0.3">
      <c r="B12" s="87" t="s">
        <v>7</v>
      </c>
      <c r="C12" s="7"/>
      <c r="D12" s="9"/>
      <c r="E12" s="7"/>
      <c r="F12" s="8"/>
      <c r="G12" s="7"/>
      <c r="H12" s="8"/>
      <c r="I12" s="7"/>
      <c r="J12" s="8"/>
      <c r="K12" s="7"/>
      <c r="L12" s="8"/>
      <c r="M12" s="7"/>
      <c r="N12" s="8"/>
      <c r="O12" s="7"/>
      <c r="P12" s="8"/>
      <c r="Q12" s="8"/>
      <c r="R12" s="8"/>
      <c r="S12" s="25">
        <v>34</v>
      </c>
      <c r="T12" s="24">
        <f>S12*100/S7</f>
        <v>1.4345991561181435</v>
      </c>
      <c r="U12" s="16">
        <v>55</v>
      </c>
      <c r="V12" s="23">
        <f>U12*100/U7</f>
        <v>2.2231204527081649</v>
      </c>
      <c r="W12" s="25">
        <v>63</v>
      </c>
      <c r="X12" s="24">
        <f>W12*100/W7</f>
        <v>2.8</v>
      </c>
      <c r="Y12" s="25">
        <v>23</v>
      </c>
      <c r="Z12" s="24">
        <f>Y12*100/Y7</f>
        <v>0.87752766119801606</v>
      </c>
      <c r="AA12" s="7"/>
      <c r="AB12" s="8"/>
      <c r="AC12" s="7"/>
      <c r="AD12" s="8"/>
      <c r="AF12" s="95"/>
      <c r="AH12" s="95"/>
      <c r="AJ12" s="95"/>
      <c r="AL12" s="95"/>
      <c r="AN12" s="95"/>
      <c r="AP12" s="95"/>
      <c r="AR12" s="95"/>
      <c r="AT12" s="95"/>
      <c r="AV12" s="95"/>
      <c r="AX12" s="95"/>
      <c r="AZ12" s="95"/>
      <c r="BB12" s="95"/>
      <c r="BD12" s="95"/>
    </row>
    <row r="13" spans="2:56" ht="25" customHeight="1" x14ac:dyDescent="0.3">
      <c r="B13" s="87" t="s">
        <v>29</v>
      </c>
      <c r="C13" s="16">
        <v>69</v>
      </c>
      <c r="D13" s="23">
        <f>C13*100/C7</f>
        <v>6.1772605192479855</v>
      </c>
      <c r="E13" s="16">
        <v>160</v>
      </c>
      <c r="F13" s="23">
        <f>E13*100/E7</f>
        <v>8.4835630965005304</v>
      </c>
      <c r="G13" s="16">
        <v>124</v>
      </c>
      <c r="H13" s="23">
        <f>G13*100/G7</f>
        <v>7.3677956030897205</v>
      </c>
      <c r="I13" s="16">
        <v>128</v>
      </c>
      <c r="J13" s="23">
        <f>I13*100/I7</f>
        <v>8.3989501312335957</v>
      </c>
      <c r="K13" s="16">
        <v>88</v>
      </c>
      <c r="L13" s="23">
        <f>K13*100/K7</f>
        <v>4.685835995740149</v>
      </c>
      <c r="M13" s="8"/>
      <c r="N13" s="8"/>
      <c r="O13" s="8"/>
      <c r="P13" s="8"/>
      <c r="Q13" s="8"/>
      <c r="R13" s="8"/>
      <c r="S13" s="7"/>
      <c r="T13" s="8"/>
      <c r="U13" s="7"/>
      <c r="V13" s="8"/>
      <c r="W13" s="7"/>
      <c r="X13" s="8"/>
      <c r="Y13" s="7"/>
      <c r="Z13" s="8"/>
      <c r="AA13" s="7"/>
      <c r="AB13" s="8"/>
      <c r="AC13" s="7"/>
      <c r="AD13" s="8"/>
      <c r="AF13" s="95"/>
      <c r="AH13" s="95"/>
      <c r="AJ13" s="95"/>
      <c r="AL13" s="95"/>
      <c r="AN13" s="95"/>
      <c r="AP13" s="95"/>
      <c r="AR13" s="95"/>
      <c r="AT13" s="95"/>
      <c r="AV13" s="95"/>
      <c r="AX13" s="95"/>
      <c r="AZ13" s="95"/>
      <c r="BB13" s="95"/>
      <c r="BD13" s="95"/>
    </row>
    <row r="14" spans="2:56" ht="25" customHeight="1" x14ac:dyDescent="0.3">
      <c r="B14" s="87" t="s">
        <v>8</v>
      </c>
      <c r="C14" s="7"/>
      <c r="D14" s="7"/>
      <c r="E14" s="7"/>
      <c r="F14" s="8"/>
      <c r="G14" s="7"/>
      <c r="H14" s="8"/>
      <c r="I14" s="7"/>
      <c r="J14" s="8"/>
      <c r="K14" s="7"/>
      <c r="L14" s="8"/>
      <c r="M14" s="8"/>
      <c r="N14" s="8"/>
      <c r="O14" s="16">
        <v>121</v>
      </c>
      <c r="P14" s="23">
        <f>O14*100/O7</f>
        <v>5.4529067147363675</v>
      </c>
      <c r="Q14" s="8"/>
      <c r="R14" s="8"/>
      <c r="S14" s="25">
        <v>132</v>
      </c>
      <c r="T14" s="24">
        <f>S14*100/S7</f>
        <v>5.5696202531645573</v>
      </c>
      <c r="U14" s="16">
        <v>22</v>
      </c>
      <c r="V14" s="23">
        <f>U14*100/U7</f>
        <v>0.88924818108326598</v>
      </c>
      <c r="W14" s="25">
        <v>319</v>
      </c>
      <c r="X14" s="24">
        <f>W14*100/W7</f>
        <v>14.177777777777777</v>
      </c>
      <c r="Y14" s="7"/>
      <c r="Z14" s="8"/>
      <c r="AA14" s="7"/>
      <c r="AB14" s="8"/>
      <c r="AC14" s="7"/>
      <c r="AD14" s="8"/>
      <c r="AF14" s="95"/>
      <c r="AH14" s="95"/>
      <c r="AJ14" s="95"/>
      <c r="AL14" s="95"/>
      <c r="AN14" s="95"/>
      <c r="AP14" s="95"/>
      <c r="AR14" s="95"/>
      <c r="AT14" s="95"/>
      <c r="AV14" s="95"/>
      <c r="AX14" s="95"/>
      <c r="AZ14" s="95"/>
      <c r="BB14" s="95"/>
      <c r="BD14" s="95"/>
    </row>
    <row r="15" spans="2:56" ht="25" customHeight="1" x14ac:dyDescent="0.3">
      <c r="B15" s="87" t="s">
        <v>10</v>
      </c>
      <c r="C15" s="7"/>
      <c r="D15" s="7"/>
      <c r="E15" s="7"/>
      <c r="F15" s="8"/>
      <c r="G15" s="7"/>
      <c r="H15" s="8"/>
      <c r="I15" s="7"/>
      <c r="J15" s="8"/>
      <c r="K15" s="7"/>
      <c r="L15" s="8"/>
      <c r="M15" s="8"/>
      <c r="N15" s="8"/>
      <c r="O15" s="8"/>
      <c r="P15" s="8"/>
      <c r="Q15" s="8"/>
      <c r="R15" s="8"/>
      <c r="S15" s="8"/>
      <c r="T15" s="8"/>
      <c r="U15" s="8"/>
      <c r="V15" s="8"/>
      <c r="W15" s="8"/>
      <c r="X15" s="8"/>
      <c r="Y15" s="7"/>
      <c r="Z15" s="8"/>
      <c r="AA15" s="25">
        <v>187</v>
      </c>
      <c r="AB15" s="24">
        <f>AA15*100/AA7</f>
        <v>7.3971518987341769</v>
      </c>
      <c r="AC15" s="25">
        <v>280</v>
      </c>
      <c r="AD15" s="24">
        <f>AC15*100/AC7</f>
        <v>10.475121586232698</v>
      </c>
      <c r="AF15" s="95"/>
      <c r="AH15" s="95"/>
      <c r="AJ15" s="95"/>
      <c r="AL15" s="95"/>
      <c r="AN15" s="95"/>
      <c r="AP15" s="95"/>
      <c r="AR15" s="95"/>
      <c r="AT15" s="95"/>
      <c r="AV15" s="95"/>
      <c r="AX15" s="95"/>
      <c r="AZ15" s="95"/>
      <c r="BB15" s="95"/>
      <c r="BD15" s="95"/>
    </row>
    <row r="16" spans="2:56" ht="25" customHeight="1" x14ac:dyDescent="0.3">
      <c r="B16" s="87" t="s">
        <v>12</v>
      </c>
      <c r="C16" s="7"/>
      <c r="D16" s="7"/>
      <c r="E16" s="7"/>
      <c r="F16" s="8"/>
      <c r="G16" s="7"/>
      <c r="H16" s="8"/>
      <c r="I16" s="7"/>
      <c r="J16" s="8"/>
      <c r="K16" s="7"/>
      <c r="L16" s="8"/>
      <c r="M16" s="8"/>
      <c r="N16" s="8"/>
      <c r="O16" s="8"/>
      <c r="P16" s="8"/>
      <c r="Q16" s="8"/>
      <c r="R16" s="8"/>
      <c r="S16" s="7"/>
      <c r="T16" s="8"/>
      <c r="U16" s="7"/>
      <c r="V16" s="8"/>
      <c r="W16" s="7"/>
      <c r="X16" s="8"/>
      <c r="Y16" s="25">
        <v>191</v>
      </c>
      <c r="Z16" s="24">
        <f>Y16*100/Y7</f>
        <v>7.2872949256009161</v>
      </c>
      <c r="AA16" s="7"/>
      <c r="AB16" s="8"/>
      <c r="AC16" s="25">
        <v>176</v>
      </c>
      <c r="AD16" s="24">
        <f>AC16*100/AC7</f>
        <v>6.5843621399176957</v>
      </c>
      <c r="AF16" s="95"/>
      <c r="AH16" s="95"/>
      <c r="AJ16" s="95"/>
      <c r="AL16" s="95"/>
      <c r="AN16" s="95"/>
      <c r="AP16" s="95"/>
      <c r="AR16" s="95"/>
      <c r="AT16" s="95"/>
      <c r="AV16" s="95"/>
      <c r="AX16" s="95"/>
      <c r="AZ16" s="95"/>
      <c r="BB16" s="95"/>
      <c r="BD16" s="95"/>
    </row>
    <row r="17" spans="2:56" ht="25" customHeight="1" x14ac:dyDescent="0.3">
      <c r="B17" s="87" t="s">
        <v>13</v>
      </c>
      <c r="C17" s="7"/>
      <c r="D17" s="9"/>
      <c r="E17" s="7"/>
      <c r="F17" s="8"/>
      <c r="G17" s="7"/>
      <c r="H17" s="8"/>
      <c r="I17" s="7"/>
      <c r="J17" s="8"/>
      <c r="K17" s="7"/>
      <c r="L17" s="8"/>
      <c r="M17" s="7"/>
      <c r="N17" s="8"/>
      <c r="O17" s="7"/>
      <c r="P17" s="8"/>
      <c r="Q17" s="7"/>
      <c r="R17" s="8"/>
      <c r="S17" s="7"/>
      <c r="T17" s="8"/>
      <c r="U17" s="25">
        <v>122</v>
      </c>
      <c r="V17" s="24">
        <f>U17*100/U7</f>
        <v>4.9312853678253843</v>
      </c>
      <c r="W17" s="7"/>
      <c r="X17" s="8"/>
      <c r="Y17" s="7"/>
      <c r="Z17" s="8"/>
      <c r="AA17" s="7"/>
      <c r="AB17" s="8"/>
      <c r="AC17" s="7"/>
      <c r="AD17" s="8"/>
      <c r="AF17" s="95"/>
      <c r="AH17" s="95"/>
      <c r="AJ17" s="95"/>
      <c r="AL17" s="95"/>
      <c r="AN17" s="95"/>
      <c r="AP17" s="95"/>
      <c r="AR17" s="95"/>
      <c r="AT17" s="95"/>
      <c r="AV17" s="95"/>
      <c r="AX17" s="95"/>
      <c r="AZ17" s="95"/>
      <c r="BB17" s="95"/>
      <c r="BD17" s="95"/>
    </row>
    <row r="18" spans="2:56" ht="25" customHeight="1" x14ac:dyDescent="0.3">
      <c r="B18" s="87" t="s">
        <v>15</v>
      </c>
      <c r="C18" s="7"/>
      <c r="D18" s="9"/>
      <c r="E18" s="7"/>
      <c r="F18" s="8"/>
      <c r="G18" s="7"/>
      <c r="H18" s="8"/>
      <c r="I18" s="7"/>
      <c r="J18" s="8"/>
      <c r="K18" s="7"/>
      <c r="L18" s="8"/>
      <c r="M18" s="25">
        <v>22</v>
      </c>
      <c r="N18" s="24">
        <f>M18*100/M7</f>
        <v>0.94461142121082009</v>
      </c>
      <c r="O18" s="16">
        <v>75</v>
      </c>
      <c r="P18" s="23">
        <f>O18*100/O7</f>
        <v>3.3799008562415502</v>
      </c>
      <c r="Q18" s="25">
        <v>44</v>
      </c>
      <c r="R18" s="24">
        <f>Q18*100/Q7</f>
        <v>2.132816286960737</v>
      </c>
      <c r="S18" s="25">
        <v>61</v>
      </c>
      <c r="T18" s="24">
        <f>S18*100/S7</f>
        <v>2.5738396624472575</v>
      </c>
      <c r="U18" s="16">
        <v>76</v>
      </c>
      <c r="V18" s="23">
        <f>U18*100/U7</f>
        <v>3.0719482619240095</v>
      </c>
      <c r="W18" s="25">
        <v>71</v>
      </c>
      <c r="X18" s="24">
        <f>W18*100/W7</f>
        <v>3.1555555555555554</v>
      </c>
      <c r="Y18" s="25">
        <v>20</v>
      </c>
      <c r="Z18" s="24">
        <f>Y18*100/Y7</f>
        <v>0.76306753147653572</v>
      </c>
      <c r="AA18" s="25">
        <v>54</v>
      </c>
      <c r="AB18" s="24">
        <f>AA18*100/AA7</f>
        <v>2.1360759493670884</v>
      </c>
      <c r="AC18" s="25">
        <v>30</v>
      </c>
      <c r="AD18" s="24">
        <f>AC18*100/AC7</f>
        <v>1.122334455667789</v>
      </c>
      <c r="AF18" s="95"/>
      <c r="AH18" s="95"/>
      <c r="AJ18" s="95"/>
      <c r="AL18" s="95"/>
      <c r="AN18" s="95"/>
      <c r="AP18" s="95"/>
      <c r="AR18" s="95"/>
      <c r="AT18" s="95"/>
      <c r="AV18" s="95"/>
      <c r="AX18" s="95"/>
      <c r="AZ18" s="95"/>
      <c r="BB18" s="95"/>
      <c r="BD18" s="95"/>
    </row>
    <row r="19" spans="2:56" ht="25" customHeight="1" x14ac:dyDescent="0.3">
      <c r="B19" s="87" t="s">
        <v>19</v>
      </c>
      <c r="C19" s="16">
        <v>901</v>
      </c>
      <c r="D19" s="23">
        <f>C19*100/C7</f>
        <v>80.662488809310659</v>
      </c>
      <c r="E19" s="16">
        <v>1480</v>
      </c>
      <c r="F19" s="23">
        <f>E19*100/E7</f>
        <v>78.472958642629905</v>
      </c>
      <c r="G19" s="16">
        <v>1227</v>
      </c>
      <c r="H19" s="23">
        <f>G19*100/G7</f>
        <v>72.905525846702318</v>
      </c>
      <c r="I19" s="16">
        <v>1087</v>
      </c>
      <c r="J19" s="23">
        <f>I19*100/I7</f>
        <v>71.325459317585299</v>
      </c>
      <c r="K19" s="16">
        <v>881</v>
      </c>
      <c r="L19" s="23">
        <f>K19*100/K7</f>
        <v>46.911608093716723</v>
      </c>
      <c r="M19" s="16">
        <v>1317</v>
      </c>
      <c r="N19" s="23">
        <f>M19*100/M7</f>
        <v>56.547874624302274</v>
      </c>
      <c r="O19" s="16">
        <v>1584</v>
      </c>
      <c r="P19" s="23">
        <f>O19*100/O7</f>
        <v>71.383506083821544</v>
      </c>
      <c r="Q19" s="16">
        <v>1551</v>
      </c>
      <c r="R19" s="23">
        <f>Q19*100/Q7</f>
        <v>75.181774115365968</v>
      </c>
      <c r="S19" s="25">
        <v>1646</v>
      </c>
      <c r="T19" s="24">
        <f>S19*100/S7</f>
        <v>69.451476793248943</v>
      </c>
      <c r="U19" s="16">
        <v>1535</v>
      </c>
      <c r="V19" s="23">
        <f>U19*100/U7</f>
        <v>62.045270816491509</v>
      </c>
      <c r="W19" s="25">
        <v>1075</v>
      </c>
      <c r="X19" s="24">
        <f>W19*100/W7</f>
        <v>47.777777777777779</v>
      </c>
      <c r="Y19" s="25">
        <v>1291</v>
      </c>
      <c r="Z19" s="24">
        <f>Y19*100/Y7</f>
        <v>49.256009156810379</v>
      </c>
      <c r="AA19" s="7"/>
      <c r="AB19" s="8"/>
      <c r="AC19" s="7"/>
      <c r="AD19" s="8"/>
      <c r="AF19" s="95"/>
      <c r="AH19" s="95"/>
      <c r="AJ19" s="95"/>
      <c r="AL19" s="95"/>
      <c r="AN19" s="95"/>
      <c r="AP19" s="95"/>
      <c r="AR19" s="95"/>
      <c r="AT19" s="95"/>
      <c r="AV19" s="95"/>
      <c r="AX19" s="95"/>
      <c r="AZ19" s="95"/>
      <c r="BB19" s="95"/>
      <c r="BD19" s="95"/>
    </row>
    <row r="20" spans="2:56" ht="25" customHeight="1" x14ac:dyDescent="0.3">
      <c r="B20" s="87" t="s">
        <v>55</v>
      </c>
      <c r="C20" s="8"/>
      <c r="D20" s="8"/>
      <c r="E20" s="8"/>
      <c r="F20" s="8"/>
      <c r="G20" s="8"/>
      <c r="H20" s="8"/>
      <c r="I20" s="8"/>
      <c r="J20" s="8"/>
      <c r="K20" s="8"/>
      <c r="L20" s="8"/>
      <c r="M20" s="8"/>
      <c r="N20" s="8"/>
      <c r="O20" s="8"/>
      <c r="P20" s="8"/>
      <c r="Q20" s="8"/>
      <c r="R20" s="8"/>
      <c r="S20" s="8"/>
      <c r="T20" s="8"/>
      <c r="U20" s="8"/>
      <c r="V20" s="8"/>
      <c r="W20" s="8"/>
      <c r="X20" s="8"/>
      <c r="Y20" s="8"/>
      <c r="Z20" s="8"/>
      <c r="AA20" s="7"/>
      <c r="AB20" s="8"/>
      <c r="AC20" s="25">
        <v>1471</v>
      </c>
      <c r="AD20" s="24">
        <f>AC20*100/AC7</f>
        <v>55.031799476243918</v>
      </c>
      <c r="AF20" s="95"/>
      <c r="AH20" s="95"/>
      <c r="AJ20" s="95"/>
      <c r="AL20" s="95"/>
      <c r="AN20" s="95"/>
      <c r="AP20" s="95"/>
      <c r="AR20" s="95"/>
      <c r="AT20" s="95"/>
      <c r="AV20" s="95"/>
      <c r="AX20" s="95"/>
      <c r="AZ20" s="95"/>
      <c r="BB20" s="95"/>
      <c r="BD20" s="95"/>
    </row>
    <row r="21" spans="2:56" ht="25" customHeight="1" x14ac:dyDescent="0.3">
      <c r="B21" s="87" t="s">
        <v>20</v>
      </c>
      <c r="C21" s="25">
        <v>109</v>
      </c>
      <c r="D21" s="24">
        <f>C21*100/C7</f>
        <v>9.7582811101163838</v>
      </c>
      <c r="E21" s="16">
        <v>182</v>
      </c>
      <c r="F21" s="23">
        <f>E21*100/E7</f>
        <v>9.6500530222693524</v>
      </c>
      <c r="G21" s="16">
        <v>180</v>
      </c>
      <c r="H21" s="23">
        <f>G21*100/G7</f>
        <v>10.695187165775401</v>
      </c>
      <c r="I21" s="16">
        <v>118</v>
      </c>
      <c r="J21" s="23">
        <f>I21*100/I7</f>
        <v>7.742782152230971</v>
      </c>
      <c r="K21" s="16">
        <v>803</v>
      </c>
      <c r="L21" s="23">
        <f>K21*100/K7</f>
        <v>42.758253461128859</v>
      </c>
      <c r="M21" s="16">
        <v>872</v>
      </c>
      <c r="N21" s="23">
        <f>M21*100/M7</f>
        <v>37.440961786174327</v>
      </c>
      <c r="O21" s="16">
        <v>302</v>
      </c>
      <c r="P21" s="23">
        <f>O21*100/O7</f>
        <v>13.609734114465976</v>
      </c>
      <c r="Q21" s="7"/>
      <c r="R21" s="7"/>
      <c r="S21" s="25">
        <v>395</v>
      </c>
      <c r="T21" s="24">
        <f>S21*100/S7</f>
        <v>16.666666666666668</v>
      </c>
      <c r="U21" s="16">
        <v>374</v>
      </c>
      <c r="V21" s="23">
        <f>U21*100/U7</f>
        <v>15.117219078415522</v>
      </c>
      <c r="W21" s="25">
        <v>444</v>
      </c>
      <c r="X21" s="24">
        <f>W21*100/W7</f>
        <v>19.733333333333334</v>
      </c>
      <c r="Y21" s="25">
        <v>108</v>
      </c>
      <c r="Z21" s="24">
        <f>Y21*100/Y7</f>
        <v>4.1205646699732927</v>
      </c>
      <c r="AA21" s="25">
        <v>608</v>
      </c>
      <c r="AB21" s="24">
        <f>AA21*100/AA7</f>
        <v>24.050632911392405</v>
      </c>
      <c r="AC21" s="7"/>
      <c r="AD21" s="7">
        <f>AC21*100/AC7</f>
        <v>0</v>
      </c>
      <c r="AF21" s="95"/>
      <c r="AH21" s="95"/>
      <c r="AJ21" s="95"/>
      <c r="AL21" s="95"/>
      <c r="AN21" s="95"/>
      <c r="AP21" s="95"/>
      <c r="AR21" s="95"/>
      <c r="AT21" s="95"/>
      <c r="AV21" s="95"/>
      <c r="AX21" s="95"/>
      <c r="AZ21" s="95"/>
      <c r="BB21" s="95"/>
      <c r="BD21" s="95"/>
    </row>
    <row r="22" spans="2:56" ht="25" customHeight="1" x14ac:dyDescent="0.3">
      <c r="B22" s="87" t="s">
        <v>52</v>
      </c>
      <c r="C22" s="7"/>
      <c r="D22" s="8"/>
      <c r="E22" s="7"/>
      <c r="F22" s="8"/>
      <c r="G22" s="7"/>
      <c r="H22" s="8"/>
      <c r="I22" s="7"/>
      <c r="J22" s="8"/>
      <c r="K22" s="8"/>
      <c r="L22" s="8"/>
      <c r="M22" s="7"/>
      <c r="N22" s="8"/>
      <c r="O22" s="7"/>
      <c r="P22" s="7"/>
      <c r="Q22" s="16">
        <v>321</v>
      </c>
      <c r="R22" s="23">
        <f>Q22*100/Q7</f>
        <v>15.559864275327193</v>
      </c>
      <c r="S22" s="7"/>
      <c r="T22" s="8"/>
      <c r="U22" s="7"/>
      <c r="V22" s="8"/>
      <c r="W22" s="7"/>
      <c r="X22" s="8"/>
      <c r="Y22" s="7"/>
      <c r="Z22" s="8"/>
      <c r="AA22" s="8"/>
      <c r="AB22" s="8"/>
      <c r="AC22" s="7"/>
      <c r="AD22" s="7"/>
      <c r="AF22" s="95"/>
      <c r="AH22" s="95"/>
      <c r="AJ22" s="95"/>
      <c r="AL22" s="95"/>
      <c r="AN22" s="95"/>
      <c r="AP22" s="95"/>
      <c r="AR22" s="95"/>
      <c r="AT22" s="95"/>
      <c r="AV22" s="95"/>
      <c r="AX22" s="95"/>
      <c r="AZ22" s="95"/>
      <c r="BB22" s="95"/>
      <c r="BD22" s="95"/>
    </row>
    <row r="23" spans="2:56" ht="25" customHeight="1" x14ac:dyDescent="0.3">
      <c r="B23" s="87" t="s">
        <v>22</v>
      </c>
      <c r="C23" s="7"/>
      <c r="D23" s="8"/>
      <c r="E23" s="7"/>
      <c r="F23" s="8"/>
      <c r="G23" s="7"/>
      <c r="H23" s="8"/>
      <c r="I23" s="7"/>
      <c r="J23" s="8"/>
      <c r="K23" s="8"/>
      <c r="L23" s="8"/>
      <c r="M23" s="7"/>
      <c r="N23" s="8"/>
      <c r="O23" s="7"/>
      <c r="P23" s="8"/>
      <c r="Q23" s="7"/>
      <c r="R23" s="7"/>
      <c r="S23" s="7"/>
      <c r="T23" s="8"/>
      <c r="U23" s="7"/>
      <c r="V23" s="8"/>
      <c r="W23" s="25">
        <v>115</v>
      </c>
      <c r="X23" s="24">
        <f>W23*100/W7</f>
        <v>5.1111111111111107</v>
      </c>
      <c r="Y23" s="25">
        <v>23</v>
      </c>
      <c r="Z23" s="24">
        <f>Y23*100/Y7</f>
        <v>0.87752766119801606</v>
      </c>
      <c r="AA23" s="25">
        <v>58</v>
      </c>
      <c r="AB23" s="24">
        <f>AA23*100/AA7</f>
        <v>2.2943037974683542</v>
      </c>
      <c r="AC23" s="7"/>
      <c r="AD23" s="7">
        <f>AC23*100/AC7</f>
        <v>0</v>
      </c>
      <c r="AF23" s="95"/>
      <c r="AH23" s="95"/>
      <c r="AJ23" s="95"/>
      <c r="AL23" s="95"/>
      <c r="AN23" s="95"/>
      <c r="AP23" s="95"/>
      <c r="AR23" s="95"/>
      <c r="AT23" s="95"/>
      <c r="AV23" s="95"/>
      <c r="AX23" s="95"/>
      <c r="AZ23" s="95"/>
      <c r="BB23" s="95"/>
      <c r="BD23" s="95"/>
    </row>
    <row r="24" spans="2:56" ht="25" customHeight="1" x14ac:dyDescent="0.3">
      <c r="B24" s="87" t="s">
        <v>60</v>
      </c>
      <c r="C24" s="7"/>
      <c r="D24" s="8"/>
      <c r="E24" s="7"/>
      <c r="F24" s="8"/>
      <c r="G24" s="7"/>
      <c r="H24" s="8"/>
      <c r="I24" s="7"/>
      <c r="J24" s="8"/>
      <c r="K24" s="8"/>
      <c r="L24" s="8"/>
      <c r="M24" s="7"/>
      <c r="N24" s="8"/>
      <c r="O24" s="7"/>
      <c r="P24" s="8"/>
      <c r="Q24" s="7"/>
      <c r="R24" s="7"/>
      <c r="S24" s="7"/>
      <c r="T24" s="8"/>
      <c r="U24" s="7"/>
      <c r="V24" s="8"/>
      <c r="W24" s="7"/>
      <c r="X24" s="8"/>
      <c r="Y24" s="25">
        <v>902</v>
      </c>
      <c r="Z24" s="24">
        <f>Y24*100/Y7</f>
        <v>34.414345669591761</v>
      </c>
      <c r="AA24" s="25">
        <v>1510</v>
      </c>
      <c r="AB24" s="24">
        <f>AA24*100/AA7</f>
        <v>59.731012658227847</v>
      </c>
      <c r="AC24" s="25">
        <v>636</v>
      </c>
      <c r="AD24" s="24">
        <f>AC24*100/AC7</f>
        <v>23.793490460157127</v>
      </c>
      <c r="AF24" s="95"/>
      <c r="AH24" s="95"/>
      <c r="AJ24" s="95"/>
      <c r="AL24" s="95"/>
      <c r="AN24" s="95"/>
      <c r="AP24" s="95"/>
      <c r="AR24" s="95"/>
      <c r="AT24" s="95"/>
      <c r="AV24" s="95"/>
      <c r="AX24" s="95"/>
      <c r="AZ24" s="95"/>
      <c r="BB24" s="95"/>
      <c r="BD24" s="95"/>
    </row>
    <row r="25" spans="2:56" ht="25" customHeight="1" x14ac:dyDescent="0.3">
      <c r="B25" s="6" t="s">
        <v>24</v>
      </c>
      <c r="C25" s="7"/>
      <c r="D25" s="8"/>
      <c r="E25" s="7"/>
      <c r="F25" s="8"/>
      <c r="G25" s="7"/>
      <c r="H25" s="8"/>
      <c r="I25" s="25">
        <v>61</v>
      </c>
      <c r="J25" s="24">
        <f>I25*100/I7</f>
        <v>4.0026246719160108</v>
      </c>
      <c r="K25" s="63">
        <v>28</v>
      </c>
      <c r="L25" s="24">
        <f>K25*100/K7</f>
        <v>1.490947816826411</v>
      </c>
      <c r="M25" s="16">
        <v>26</v>
      </c>
      <c r="N25" s="23">
        <f>M25*100/M7</f>
        <v>1.1163589523400601</v>
      </c>
      <c r="O25" s="16">
        <v>40</v>
      </c>
      <c r="P25" s="23">
        <f>O25*100/O7</f>
        <v>1.8026137899954935</v>
      </c>
      <c r="Q25" s="25">
        <v>55</v>
      </c>
      <c r="R25" s="24">
        <f>Q25*100/Q7</f>
        <v>2.666020358700921</v>
      </c>
      <c r="S25" s="7"/>
      <c r="T25" s="8"/>
      <c r="U25" s="7"/>
      <c r="V25" s="8"/>
      <c r="W25" s="8"/>
      <c r="X25" s="8"/>
      <c r="Y25" s="8"/>
      <c r="Z25" s="8"/>
      <c r="AA25" s="8"/>
      <c r="AB25" s="8"/>
      <c r="AC25" s="8"/>
      <c r="AD25" s="8"/>
      <c r="AF25" s="95"/>
      <c r="AH25" s="95"/>
      <c r="AJ25" s="95"/>
      <c r="AL25" s="95"/>
      <c r="AN25" s="95"/>
      <c r="AP25" s="95"/>
      <c r="AR25" s="95"/>
      <c r="AT25" s="95"/>
      <c r="AV25" s="95"/>
      <c r="AX25" s="95"/>
      <c r="AZ25" s="95"/>
      <c r="BB25" s="95"/>
      <c r="BD25" s="95"/>
    </row>
    <row r="26" spans="2:56" ht="3.75" customHeight="1" x14ac:dyDescent="0.3">
      <c r="B26" s="13"/>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F26" s="95"/>
    </row>
    <row r="27" spans="2:56" ht="14.25" customHeight="1" x14ac:dyDescent="0.3">
      <c r="B27" s="6" t="s">
        <v>439</v>
      </c>
      <c r="C27" s="18"/>
      <c r="D27" s="5"/>
      <c r="E27" s="18"/>
      <c r="F27" s="5"/>
      <c r="G27" s="18"/>
      <c r="H27" s="5"/>
      <c r="I27" s="18"/>
      <c r="J27" s="5"/>
      <c r="K27" s="18"/>
      <c r="L27" s="5"/>
      <c r="M27" s="18"/>
      <c r="N27" s="5"/>
      <c r="O27" s="18"/>
      <c r="P27" s="5"/>
      <c r="Q27" s="18"/>
      <c r="R27" s="5"/>
      <c r="S27" s="18"/>
      <c r="T27" s="5"/>
      <c r="U27" s="18"/>
      <c r="V27" s="5"/>
      <c r="W27" s="18"/>
      <c r="X27" s="5"/>
      <c r="Y27" s="18"/>
      <c r="Z27" s="5"/>
      <c r="AA27" s="18"/>
      <c r="AB27" s="5"/>
      <c r="AC27" s="18"/>
      <c r="AD27" s="5"/>
    </row>
    <row r="28" spans="2:56" ht="14.25" customHeight="1" x14ac:dyDescent="0.3">
      <c r="B28" s="4" t="s">
        <v>147</v>
      </c>
      <c r="C28" s="19"/>
      <c r="E28" s="19"/>
      <c r="G28" s="19"/>
      <c r="I28" s="19"/>
      <c r="K28" s="19"/>
      <c r="M28" s="19"/>
      <c r="O28" s="19"/>
      <c r="Q28" s="19"/>
      <c r="S28" s="19"/>
      <c r="U28" s="19"/>
      <c r="W28" s="19"/>
      <c r="Y28" s="19"/>
      <c r="AA28" s="19"/>
      <c r="AC28" s="19"/>
    </row>
    <row r="29" spans="2:56" ht="25" customHeight="1" x14ac:dyDescent="0.3">
      <c r="B29" s="4"/>
      <c r="C29" s="19"/>
      <c r="E29" s="19"/>
      <c r="G29" s="19"/>
      <c r="I29" s="19"/>
      <c r="K29" s="19"/>
      <c r="M29" s="19"/>
      <c r="O29" s="19"/>
      <c r="Q29" s="19"/>
      <c r="S29" s="19"/>
      <c r="U29" s="19"/>
      <c r="W29" s="19"/>
      <c r="Y29" s="19"/>
      <c r="AA29" s="19"/>
      <c r="AC29" s="19"/>
    </row>
    <row r="30" spans="2:56" ht="30" customHeight="1" x14ac:dyDescent="0.3">
      <c r="B30" s="115" t="s">
        <v>114</v>
      </c>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row>
    <row r="31" spans="2:56" ht="14.25" customHeight="1" x14ac:dyDescent="0.3">
      <c r="B31" s="15" t="s">
        <v>27</v>
      </c>
      <c r="C31" s="117">
        <v>1976</v>
      </c>
      <c r="D31" s="118"/>
      <c r="E31" s="117">
        <v>1979</v>
      </c>
      <c r="F31" s="118"/>
      <c r="G31" s="117">
        <v>1982</v>
      </c>
      <c r="H31" s="118"/>
      <c r="I31" s="117">
        <v>1985</v>
      </c>
      <c r="J31" s="118"/>
      <c r="K31" s="117">
        <v>1989</v>
      </c>
      <c r="L31" s="118"/>
      <c r="M31" s="117">
        <v>1993</v>
      </c>
      <c r="N31" s="118"/>
      <c r="O31" s="117">
        <v>1997</v>
      </c>
      <c r="P31" s="118"/>
      <c r="Q31" s="117">
        <v>2001</v>
      </c>
      <c r="R31" s="118"/>
      <c r="S31" s="117">
        <v>2005</v>
      </c>
      <c r="T31" s="118"/>
      <c r="U31" s="117">
        <v>2009</v>
      </c>
      <c r="V31" s="118"/>
      <c r="W31" s="117">
        <v>2013</v>
      </c>
      <c r="X31" s="118"/>
      <c r="Y31" s="117">
        <v>2017</v>
      </c>
      <c r="Z31" s="118"/>
      <c r="AA31" s="117">
        <v>2021</v>
      </c>
      <c r="AB31" s="121"/>
      <c r="AC31" s="117">
        <v>2025</v>
      </c>
      <c r="AD31" s="121"/>
    </row>
    <row r="32" spans="2:56" ht="15" customHeight="1" x14ac:dyDescent="0.3">
      <c r="B32" s="127" t="s">
        <v>0</v>
      </c>
      <c r="C32" s="119">
        <v>44907</v>
      </c>
      <c r="D32" s="142"/>
      <c r="E32" s="119">
        <v>44911</v>
      </c>
      <c r="F32" s="142"/>
      <c r="G32" s="119">
        <v>44907</v>
      </c>
      <c r="H32" s="142"/>
      <c r="I32" s="119">
        <v>44910</v>
      </c>
      <c r="J32" s="142"/>
      <c r="K32" s="119">
        <v>44912</v>
      </c>
      <c r="L32" s="142"/>
      <c r="M32" s="119">
        <v>44907</v>
      </c>
      <c r="N32" s="142"/>
      <c r="O32" s="119">
        <v>44909</v>
      </c>
      <c r="P32" s="142"/>
      <c r="Q32" s="119">
        <v>44911</v>
      </c>
      <c r="R32" s="142"/>
      <c r="S32" s="119">
        <v>44843</v>
      </c>
      <c r="T32" s="142"/>
      <c r="U32" s="119">
        <v>44845</v>
      </c>
      <c r="V32" s="142"/>
      <c r="W32" s="119">
        <v>44833</v>
      </c>
      <c r="X32" s="142"/>
      <c r="Y32" s="119">
        <v>44835</v>
      </c>
      <c r="Z32" s="142"/>
      <c r="AA32" s="119">
        <v>44830</v>
      </c>
      <c r="AB32" s="120"/>
      <c r="AC32" s="119">
        <v>45942</v>
      </c>
      <c r="AD32" s="120"/>
    </row>
    <row r="33" spans="2:56" ht="14.25" customHeight="1" x14ac:dyDescent="0.3">
      <c r="B33" s="128"/>
      <c r="C33" s="71" t="s">
        <v>4</v>
      </c>
      <c r="D33" s="71" t="s">
        <v>5</v>
      </c>
      <c r="E33" s="71" t="s">
        <v>4</v>
      </c>
      <c r="F33" s="71" t="s">
        <v>5</v>
      </c>
      <c r="G33" s="71" t="s">
        <v>4</v>
      </c>
      <c r="H33" s="71" t="s">
        <v>5</v>
      </c>
      <c r="I33" s="71" t="s">
        <v>4</v>
      </c>
      <c r="J33" s="71" t="s">
        <v>5</v>
      </c>
      <c r="K33" s="71" t="s">
        <v>4</v>
      </c>
      <c r="L33" s="67" t="s">
        <v>5</v>
      </c>
      <c r="M33" s="71" t="s">
        <v>4</v>
      </c>
      <c r="N33" s="67" t="s">
        <v>5</v>
      </c>
      <c r="O33" s="71" t="s">
        <v>4</v>
      </c>
      <c r="P33" s="71" t="s">
        <v>5</v>
      </c>
      <c r="Q33" s="68" t="s">
        <v>4</v>
      </c>
      <c r="R33" s="72" t="s">
        <v>5</v>
      </c>
      <c r="S33" s="72" t="s">
        <v>4</v>
      </c>
      <c r="T33" s="72" t="s">
        <v>5</v>
      </c>
      <c r="U33" s="71" t="s">
        <v>4</v>
      </c>
      <c r="V33" s="71" t="s">
        <v>5</v>
      </c>
      <c r="W33" s="72" t="s">
        <v>4</v>
      </c>
      <c r="X33" s="71" t="s">
        <v>5</v>
      </c>
      <c r="Y33" s="68" t="s">
        <v>4</v>
      </c>
      <c r="Z33" s="71" t="s">
        <v>5</v>
      </c>
      <c r="AA33" s="68" t="s">
        <v>4</v>
      </c>
      <c r="AB33" s="71" t="s">
        <v>5</v>
      </c>
      <c r="AC33" s="68" t="s">
        <v>4</v>
      </c>
      <c r="AD33" s="71" t="s">
        <v>5</v>
      </c>
    </row>
    <row r="34" spans="2:56" ht="24.75" customHeight="1" x14ac:dyDescent="0.3">
      <c r="B34" s="6" t="s">
        <v>1</v>
      </c>
      <c r="C34" s="16">
        <v>3725</v>
      </c>
      <c r="D34" s="23">
        <v>100</v>
      </c>
      <c r="E34" s="16">
        <v>3646</v>
      </c>
      <c r="F34" s="23">
        <v>100</v>
      </c>
      <c r="G34" s="16">
        <v>3878</v>
      </c>
      <c r="H34" s="23">
        <v>100</v>
      </c>
      <c r="I34" s="16">
        <v>4100</v>
      </c>
      <c r="J34" s="23">
        <v>100</v>
      </c>
      <c r="K34" s="16">
        <v>4598</v>
      </c>
      <c r="L34" s="23">
        <v>100</v>
      </c>
      <c r="M34" s="16">
        <v>5096</v>
      </c>
      <c r="N34" s="23">
        <v>100</v>
      </c>
      <c r="O34" s="16">
        <v>5409</v>
      </c>
      <c r="P34" s="23">
        <v>100</v>
      </c>
      <c r="Q34" s="16">
        <v>5419</v>
      </c>
      <c r="R34" s="23">
        <v>100</v>
      </c>
      <c r="S34" s="25">
        <v>5979</v>
      </c>
      <c r="T34" s="24">
        <v>100</v>
      </c>
      <c r="U34" s="16">
        <v>6790</v>
      </c>
      <c r="V34" s="23">
        <v>100</v>
      </c>
      <c r="W34" s="25">
        <v>7137</v>
      </c>
      <c r="X34" s="24">
        <v>100</v>
      </c>
      <c r="Y34" s="25">
        <v>6909</v>
      </c>
      <c r="Z34" s="24">
        <v>100</v>
      </c>
      <c r="AA34" s="25">
        <v>7075</v>
      </c>
      <c r="AB34" s="24">
        <v>100</v>
      </c>
      <c r="AC34" s="25">
        <v>7183</v>
      </c>
      <c r="AD34" s="24">
        <v>100</v>
      </c>
      <c r="AF34" s="95"/>
      <c r="AH34" s="95"/>
      <c r="AJ34" s="95"/>
      <c r="AL34" s="95"/>
      <c r="AN34" s="95"/>
      <c r="AP34" s="95"/>
      <c r="AR34" s="95"/>
      <c r="AT34" s="95"/>
      <c r="AV34" s="95"/>
      <c r="AX34" s="95"/>
      <c r="AZ34" s="95"/>
      <c r="BB34" s="95"/>
      <c r="BD34" s="95"/>
    </row>
    <row r="35" spans="2:56" ht="24.75" customHeight="1" x14ac:dyDescent="0.3">
      <c r="B35" s="87" t="s">
        <v>28</v>
      </c>
      <c r="C35" s="16">
        <v>1807</v>
      </c>
      <c r="D35" s="23">
        <f>C35*100/C34</f>
        <v>48.510067114093957</v>
      </c>
      <c r="E35" s="16">
        <v>2909</v>
      </c>
      <c r="F35" s="23">
        <f>E35*100/E34</f>
        <v>79.786066922654967</v>
      </c>
      <c r="G35" s="16">
        <v>2590</v>
      </c>
      <c r="H35" s="23">
        <f>G35*100/G34</f>
        <v>66.7870036101083</v>
      </c>
      <c r="I35" s="16">
        <v>2456</v>
      </c>
      <c r="J35" s="23">
        <f>I35*100/I34</f>
        <v>59.902439024390247</v>
      </c>
      <c r="K35" s="16">
        <v>3088</v>
      </c>
      <c r="L35" s="23">
        <f>K35*100/K34</f>
        <v>67.159634623749454</v>
      </c>
      <c r="M35" s="16">
        <v>3513</v>
      </c>
      <c r="N35" s="23">
        <f>M35*100/M34</f>
        <v>68.936420722135011</v>
      </c>
      <c r="O35" s="16">
        <v>3415</v>
      </c>
      <c r="P35" s="23">
        <f>O35*100/O34</f>
        <v>63.135514882603069</v>
      </c>
      <c r="Q35" s="16">
        <v>3148</v>
      </c>
      <c r="R35" s="23">
        <f>Q35*100/Q34</f>
        <v>58.091898874331058</v>
      </c>
      <c r="S35" s="25">
        <v>3604</v>
      </c>
      <c r="T35" s="24">
        <f>S35*100/S34</f>
        <v>60.277638401070412</v>
      </c>
      <c r="U35" s="16">
        <v>3574</v>
      </c>
      <c r="V35" s="23">
        <f>U35*100/U34</f>
        <v>52.636229749631809</v>
      </c>
      <c r="W35" s="25">
        <v>3406</v>
      </c>
      <c r="X35" s="24">
        <f>W35*100/W34</f>
        <v>47.723132969034609</v>
      </c>
      <c r="Y35" s="25">
        <v>3817</v>
      </c>
      <c r="Z35" s="24">
        <f>Y35*100/Y34</f>
        <v>55.246779562888989</v>
      </c>
      <c r="AA35" s="25">
        <v>3610</v>
      </c>
      <c r="AB35" s="24">
        <f>AA35*100/AA34</f>
        <v>51.024734982332156</v>
      </c>
      <c r="AC35" s="25">
        <v>3884</v>
      </c>
      <c r="AD35" s="24">
        <f>AC35*100/AC34</f>
        <v>54.072114715300017</v>
      </c>
      <c r="AF35" s="95"/>
      <c r="AH35" s="95"/>
      <c r="AJ35" s="95"/>
      <c r="AL35" s="95"/>
      <c r="AN35" s="95"/>
      <c r="AP35" s="95"/>
      <c r="AR35" s="95"/>
      <c r="AT35" s="95"/>
      <c r="AV35" s="95"/>
      <c r="AX35" s="95"/>
      <c r="AZ35" s="95"/>
      <c r="BB35" s="95"/>
      <c r="BD35" s="95"/>
    </row>
    <row r="36" spans="2:56" ht="24.75" customHeight="1" x14ac:dyDescent="0.3">
      <c r="B36" s="87" t="s">
        <v>2</v>
      </c>
      <c r="C36" s="16">
        <v>28</v>
      </c>
      <c r="D36" s="23">
        <f t="shared" ref="D36" si="25">C36*100/C35</f>
        <v>1.549529607083564</v>
      </c>
      <c r="E36" s="16">
        <v>35</v>
      </c>
      <c r="F36" s="23">
        <f t="shared" ref="F36" si="26">E36*100/E35</f>
        <v>1.2031625988312136</v>
      </c>
      <c r="G36" s="16">
        <v>43</v>
      </c>
      <c r="H36" s="23">
        <f>G36*100/G35</f>
        <v>1.6602316602316602</v>
      </c>
      <c r="I36" s="16">
        <v>31</v>
      </c>
      <c r="J36" s="23">
        <f>I36*100/I35</f>
        <v>1.2622149837133549</v>
      </c>
      <c r="K36" s="16">
        <v>44</v>
      </c>
      <c r="L36" s="23">
        <f>K36*100/K35</f>
        <v>1.4248704663212435</v>
      </c>
      <c r="M36" s="16">
        <v>36</v>
      </c>
      <c r="N36" s="23">
        <f>M36*100/M35</f>
        <v>1.0247651579846284</v>
      </c>
      <c r="O36" s="16">
        <v>57</v>
      </c>
      <c r="P36" s="23">
        <f>O36*100/O35</f>
        <v>1.6691068814055636</v>
      </c>
      <c r="Q36" s="16">
        <v>50</v>
      </c>
      <c r="R36" s="23">
        <f>Q36*100/Q35</f>
        <v>1.5883100381194408</v>
      </c>
      <c r="S36" s="25">
        <v>55</v>
      </c>
      <c r="T36" s="24">
        <f>S36*100/S35</f>
        <v>1.5260821309655939</v>
      </c>
      <c r="U36" s="16">
        <v>52</v>
      </c>
      <c r="V36" s="23">
        <f>U36*100/U35</f>
        <v>1.4549524342473419</v>
      </c>
      <c r="W36" s="25">
        <v>52</v>
      </c>
      <c r="X36" s="24">
        <f>W36*100/W35</f>
        <v>1.5267175572519085</v>
      </c>
      <c r="Y36" s="25">
        <v>40</v>
      </c>
      <c r="Z36" s="24">
        <f>Y36*100/Y35</f>
        <v>1.047943411055803</v>
      </c>
      <c r="AA36" s="25">
        <v>46</v>
      </c>
      <c r="AB36" s="24">
        <f>AA36*100/AA35</f>
        <v>1.2742382271468145</v>
      </c>
      <c r="AC36" s="25">
        <v>31</v>
      </c>
      <c r="AD36" s="24">
        <f>AC36*100/AC35</f>
        <v>0.79814624098867148</v>
      </c>
      <c r="AF36" s="95"/>
      <c r="AH36" s="95"/>
      <c r="AJ36" s="95"/>
      <c r="AL36" s="95"/>
      <c r="AN36" s="95"/>
      <c r="AP36" s="95"/>
      <c r="AR36" s="95"/>
      <c r="AT36" s="95"/>
      <c r="AV36" s="95"/>
      <c r="AX36" s="95"/>
      <c r="AZ36" s="95"/>
      <c r="BB36" s="95"/>
      <c r="BD36" s="95"/>
    </row>
    <row r="37" spans="2:56" ht="24.75" customHeight="1" x14ac:dyDescent="0.3">
      <c r="B37" s="87" t="s">
        <v>3</v>
      </c>
      <c r="C37" s="22">
        <v>56</v>
      </c>
      <c r="D37" s="23">
        <f>C37*100/C35</f>
        <v>3.099059214167128</v>
      </c>
      <c r="E37" s="16">
        <v>74</v>
      </c>
      <c r="F37" s="23">
        <f>E37*100/E35</f>
        <v>2.5438294946717086</v>
      </c>
      <c r="G37" s="16">
        <v>70</v>
      </c>
      <c r="H37" s="23">
        <f>G37*100/G35</f>
        <v>2.7027027027027026</v>
      </c>
      <c r="I37" s="16">
        <v>61</v>
      </c>
      <c r="J37" s="23">
        <f>I37*100/I35</f>
        <v>2.4837133550488599</v>
      </c>
      <c r="K37" s="16">
        <v>63</v>
      </c>
      <c r="L37" s="23">
        <f>K37*100/K35</f>
        <v>2.0401554404145079</v>
      </c>
      <c r="M37" s="16">
        <v>61</v>
      </c>
      <c r="N37" s="23">
        <f>M37*100/M35</f>
        <v>1.7364076288072872</v>
      </c>
      <c r="O37" s="16">
        <v>100</v>
      </c>
      <c r="P37" s="23">
        <f>O37*100/O35</f>
        <v>2.9282576866764276</v>
      </c>
      <c r="Q37" s="16">
        <v>68</v>
      </c>
      <c r="R37" s="23">
        <f>Q37*100/Q35</f>
        <v>2.1601016518424396</v>
      </c>
      <c r="S37" s="25">
        <v>96</v>
      </c>
      <c r="T37" s="24">
        <f>S37*100/S35</f>
        <v>2.6637069922308547</v>
      </c>
      <c r="U37" s="16">
        <v>82</v>
      </c>
      <c r="V37" s="23">
        <f>U37*100/U35</f>
        <v>2.2943480693900393</v>
      </c>
      <c r="W37" s="25">
        <v>145</v>
      </c>
      <c r="X37" s="24">
        <f>W37*100/W35</f>
        <v>4.2571931884908985</v>
      </c>
      <c r="Y37" s="25">
        <v>92</v>
      </c>
      <c r="Z37" s="24">
        <f>Y37*100/Y35</f>
        <v>2.4102698454283469</v>
      </c>
      <c r="AA37" s="25">
        <v>143</v>
      </c>
      <c r="AB37" s="24">
        <f>AA37*100/AA35</f>
        <v>3.9612188365650969</v>
      </c>
      <c r="AC37" s="25">
        <v>71</v>
      </c>
      <c r="AD37" s="24">
        <f>AC37*100/AC35</f>
        <v>1.8280123583934089</v>
      </c>
      <c r="AF37" s="95"/>
      <c r="AH37" s="95"/>
      <c r="AJ37" s="95"/>
      <c r="AL37" s="95"/>
      <c r="AN37" s="95"/>
      <c r="AP37" s="95"/>
      <c r="AR37" s="95"/>
      <c r="AT37" s="95"/>
      <c r="AV37" s="95"/>
      <c r="AX37" s="95"/>
      <c r="AZ37" s="95"/>
      <c r="BB37" s="95"/>
      <c r="BD37" s="95"/>
    </row>
    <row r="38" spans="2:56" ht="24.75" customHeight="1" x14ac:dyDescent="0.3">
      <c r="B38" s="87" t="s">
        <v>6</v>
      </c>
      <c r="C38" s="7"/>
      <c r="D38" s="9"/>
      <c r="E38" s="16">
        <v>85</v>
      </c>
      <c r="F38" s="23">
        <f>E38*100/E35</f>
        <v>2.9219663114472327</v>
      </c>
      <c r="G38" s="16">
        <v>64</v>
      </c>
      <c r="H38" s="23">
        <f>G38*100/G35</f>
        <v>2.471042471042471</v>
      </c>
      <c r="I38" s="25">
        <v>42</v>
      </c>
      <c r="J38" s="24">
        <f>I38*100/I35</f>
        <v>1.7100977198697069</v>
      </c>
      <c r="K38" s="7"/>
      <c r="L38" s="8"/>
      <c r="M38" s="7"/>
      <c r="N38" s="8"/>
      <c r="O38" s="7"/>
      <c r="P38" s="8"/>
      <c r="Q38" s="7"/>
      <c r="R38" s="8"/>
      <c r="S38" s="7"/>
      <c r="T38" s="8"/>
      <c r="U38" s="7"/>
      <c r="V38" s="8"/>
      <c r="W38" s="7"/>
      <c r="X38" s="8"/>
      <c r="Y38" s="7"/>
      <c r="Z38" s="8"/>
      <c r="AA38" s="7"/>
      <c r="AB38" s="8"/>
      <c r="AC38" s="7"/>
      <c r="AD38" s="8"/>
      <c r="AF38" s="95"/>
      <c r="AH38" s="95"/>
      <c r="AJ38" s="95"/>
      <c r="AL38" s="95"/>
      <c r="AN38" s="95"/>
      <c r="AP38" s="95"/>
      <c r="AR38" s="95"/>
      <c r="AT38" s="95"/>
      <c r="AV38" s="95"/>
      <c r="AX38" s="95"/>
      <c r="AZ38" s="95"/>
      <c r="BB38" s="95"/>
      <c r="BD38" s="95"/>
    </row>
    <row r="39" spans="2:56" ht="24.75" customHeight="1" x14ac:dyDescent="0.3">
      <c r="B39" s="87" t="s">
        <v>7</v>
      </c>
      <c r="C39" s="7"/>
      <c r="D39" s="9"/>
      <c r="E39" s="7"/>
      <c r="F39" s="8"/>
      <c r="G39" s="7"/>
      <c r="H39" s="8"/>
      <c r="I39" s="7"/>
      <c r="J39" s="8"/>
      <c r="K39" s="7"/>
      <c r="L39" s="8"/>
      <c r="M39" s="7"/>
      <c r="N39" s="8"/>
      <c r="O39" s="7"/>
      <c r="P39" s="8"/>
      <c r="Q39" s="8"/>
      <c r="R39" s="8"/>
      <c r="S39" s="25">
        <v>69</v>
      </c>
      <c r="T39" s="24">
        <f>S39*100/S35</f>
        <v>1.9145394006659266</v>
      </c>
      <c r="U39" s="16">
        <v>103</v>
      </c>
      <c r="V39" s="23">
        <f>U39*100/U35</f>
        <v>2.8819250139899273</v>
      </c>
      <c r="W39" s="25">
        <v>113</v>
      </c>
      <c r="X39" s="24">
        <f>W39*100/W35</f>
        <v>3.3176746917204931</v>
      </c>
      <c r="Y39" s="7"/>
      <c r="Z39" s="8"/>
      <c r="AA39" s="7"/>
      <c r="AB39" s="8"/>
      <c r="AC39" s="7"/>
      <c r="AD39" s="8"/>
      <c r="AF39" s="95"/>
      <c r="AH39" s="95"/>
      <c r="AJ39" s="95"/>
      <c r="AL39" s="95"/>
      <c r="AN39" s="95"/>
      <c r="AP39" s="95"/>
      <c r="AR39" s="95"/>
      <c r="AT39" s="95"/>
      <c r="AV39" s="95"/>
      <c r="AX39" s="95"/>
      <c r="AZ39" s="95"/>
      <c r="BB39" s="95"/>
      <c r="BD39" s="95"/>
    </row>
    <row r="40" spans="2:56" ht="24.75" customHeight="1" x14ac:dyDescent="0.3">
      <c r="B40" s="87" t="s">
        <v>29</v>
      </c>
      <c r="C40" s="16">
        <v>83</v>
      </c>
      <c r="D40" s="23">
        <f>C40*100/C35</f>
        <v>4.5932484781405645</v>
      </c>
      <c r="E40" s="16">
        <v>155</v>
      </c>
      <c r="F40" s="23">
        <f>E40*100/E35</f>
        <v>5.3282915091096594</v>
      </c>
      <c r="G40" s="16">
        <v>155</v>
      </c>
      <c r="H40" s="23">
        <f>G40*100/G35</f>
        <v>5.9845559845559846</v>
      </c>
      <c r="I40" s="16">
        <v>138</v>
      </c>
      <c r="J40" s="23">
        <f>I40*100/I35</f>
        <v>5.6188925081433228</v>
      </c>
      <c r="K40" s="16">
        <v>212</v>
      </c>
      <c r="L40" s="23">
        <f>K40*100/K35</f>
        <v>6.8652849740932647</v>
      </c>
      <c r="M40" s="8"/>
      <c r="N40" s="8"/>
      <c r="O40" s="8"/>
      <c r="P40" s="8"/>
      <c r="Q40" s="8"/>
      <c r="R40" s="8"/>
      <c r="S40" s="7"/>
      <c r="T40" s="8"/>
      <c r="U40" s="7"/>
      <c r="V40" s="8"/>
      <c r="W40" s="7"/>
      <c r="X40" s="8"/>
      <c r="Y40" s="7"/>
      <c r="Z40" s="8"/>
      <c r="AA40" s="7"/>
      <c r="AB40" s="8"/>
      <c r="AC40" s="7"/>
      <c r="AD40" s="8"/>
      <c r="AF40" s="95"/>
      <c r="AH40" s="95"/>
      <c r="AJ40" s="95"/>
      <c r="AL40" s="95"/>
      <c r="AN40" s="95"/>
      <c r="AP40" s="95"/>
      <c r="AR40" s="95"/>
      <c r="AT40" s="95"/>
      <c r="AV40" s="95"/>
      <c r="AX40" s="95"/>
      <c r="AZ40" s="95"/>
      <c r="BB40" s="95"/>
      <c r="BD40" s="95"/>
    </row>
    <row r="41" spans="2:56" ht="24.75" customHeight="1" x14ac:dyDescent="0.3">
      <c r="B41" s="87" t="s">
        <v>8</v>
      </c>
      <c r="C41" s="7"/>
      <c r="D41" s="7"/>
      <c r="E41" s="7"/>
      <c r="F41" s="8"/>
      <c r="G41" s="7"/>
      <c r="H41" s="8"/>
      <c r="I41" s="7"/>
      <c r="J41" s="8"/>
      <c r="K41" s="7"/>
      <c r="L41" s="8"/>
      <c r="M41" s="8"/>
      <c r="N41" s="8"/>
      <c r="O41" s="16">
        <v>181</v>
      </c>
      <c r="P41" s="23">
        <f>O41*100/O35</f>
        <v>5.3001464128843336</v>
      </c>
      <c r="Q41" s="8"/>
      <c r="R41" s="8"/>
      <c r="S41" s="25">
        <v>187</v>
      </c>
      <c r="T41" s="24">
        <f>S41*100/S35</f>
        <v>5.1886792452830193</v>
      </c>
      <c r="U41" s="16">
        <v>585</v>
      </c>
      <c r="V41" s="23">
        <f>U41*100/U35</f>
        <v>16.368214885282597</v>
      </c>
      <c r="W41" s="25">
        <v>801</v>
      </c>
      <c r="X41" s="24">
        <f>W41*100/W35</f>
        <v>23.517322372284205</v>
      </c>
      <c r="Y41" s="7"/>
      <c r="Z41" s="8"/>
      <c r="AA41" s="7"/>
      <c r="AB41" s="8"/>
      <c r="AC41" s="7"/>
      <c r="AD41" s="8"/>
      <c r="AF41" s="95"/>
      <c r="AH41" s="95"/>
      <c r="AJ41" s="95"/>
      <c r="AL41" s="95"/>
      <c r="AN41" s="95"/>
      <c r="AP41" s="95"/>
      <c r="AR41" s="95"/>
      <c r="AT41" s="95"/>
      <c r="AV41" s="95"/>
      <c r="AX41" s="95"/>
      <c r="AZ41" s="95"/>
      <c r="BB41" s="95"/>
      <c r="BD41" s="95"/>
    </row>
    <row r="42" spans="2:56" ht="24.75" customHeight="1" x14ac:dyDescent="0.3">
      <c r="B42" s="87" t="s">
        <v>10</v>
      </c>
      <c r="C42" s="7"/>
      <c r="D42" s="7"/>
      <c r="E42" s="7"/>
      <c r="F42" s="8"/>
      <c r="G42" s="7"/>
      <c r="H42" s="8"/>
      <c r="I42" s="7"/>
      <c r="J42" s="8"/>
      <c r="K42" s="7"/>
      <c r="L42" s="8"/>
      <c r="M42" s="8"/>
      <c r="N42" s="8"/>
      <c r="O42" s="8"/>
      <c r="P42" s="8"/>
      <c r="Q42" s="8"/>
      <c r="R42" s="8"/>
      <c r="S42" s="8"/>
      <c r="T42" s="8"/>
      <c r="U42" s="8"/>
      <c r="V42" s="8"/>
      <c r="W42" s="8"/>
      <c r="X42" s="8"/>
      <c r="Y42" s="7"/>
      <c r="Z42" s="8"/>
      <c r="AA42" s="7"/>
      <c r="AB42" s="8"/>
      <c r="AC42" s="25">
        <v>362</v>
      </c>
      <c r="AD42" s="24">
        <f>AC42*100/AC35</f>
        <v>9.3202883625128727</v>
      </c>
      <c r="AF42" s="95"/>
      <c r="AH42" s="95"/>
      <c r="AJ42" s="95"/>
      <c r="AL42" s="95"/>
      <c r="AN42" s="95"/>
      <c r="AP42" s="95"/>
      <c r="AR42" s="95"/>
      <c r="AT42" s="95"/>
      <c r="AV42" s="95"/>
      <c r="AX42" s="95"/>
      <c r="AZ42" s="95"/>
      <c r="BB42" s="95"/>
      <c r="BD42" s="95"/>
    </row>
    <row r="43" spans="2:56" ht="24.75" customHeight="1" x14ac:dyDescent="0.3">
      <c r="B43" s="87" t="s">
        <v>61</v>
      </c>
      <c r="C43" s="7"/>
      <c r="D43" s="7"/>
      <c r="E43" s="7"/>
      <c r="F43" s="8"/>
      <c r="G43" s="7"/>
      <c r="H43" s="8"/>
      <c r="I43" s="7"/>
      <c r="J43" s="8"/>
      <c r="K43" s="7"/>
      <c r="L43" s="8"/>
      <c r="M43" s="8"/>
      <c r="N43" s="8"/>
      <c r="O43" s="8"/>
      <c r="P43" s="8"/>
      <c r="Q43" s="8"/>
      <c r="R43" s="8"/>
      <c r="S43" s="8"/>
      <c r="T43" s="8"/>
      <c r="U43" s="8"/>
      <c r="V43" s="8"/>
      <c r="W43" s="8"/>
      <c r="X43" s="8"/>
      <c r="Y43" s="7"/>
      <c r="Z43" s="8"/>
      <c r="AA43" s="25">
        <v>317</v>
      </c>
      <c r="AB43" s="24">
        <f>AA43*100/AA35</f>
        <v>8.7811634349030463</v>
      </c>
      <c r="AC43" s="7"/>
      <c r="AD43" s="7">
        <f>AC43*100/AC35</f>
        <v>0</v>
      </c>
      <c r="AF43" s="95"/>
      <c r="AH43" s="95"/>
      <c r="AJ43" s="95"/>
      <c r="AL43" s="95"/>
      <c r="AN43" s="95"/>
      <c r="AP43" s="95"/>
      <c r="AR43" s="95"/>
      <c r="AT43" s="95"/>
      <c r="AV43" s="95"/>
      <c r="AX43" s="95"/>
      <c r="AZ43" s="95"/>
      <c r="BB43" s="95"/>
      <c r="BD43" s="95"/>
    </row>
    <row r="44" spans="2:56" ht="24.75" customHeight="1" x14ac:dyDescent="0.3">
      <c r="B44" s="87" t="s">
        <v>31</v>
      </c>
      <c r="C44" s="16">
        <v>74</v>
      </c>
      <c r="D44" s="16">
        <f>C44*100/C35</f>
        <v>4.0951853901494193</v>
      </c>
      <c r="E44" s="7"/>
      <c r="F44" s="8"/>
      <c r="G44" s="7"/>
      <c r="H44" s="8"/>
      <c r="I44" s="7"/>
      <c r="J44" s="8"/>
      <c r="K44" s="7"/>
      <c r="L44" s="8"/>
      <c r="M44" s="8"/>
      <c r="N44" s="8"/>
      <c r="O44" s="8"/>
      <c r="P44" s="8"/>
      <c r="Q44" s="8"/>
      <c r="R44" s="8"/>
      <c r="S44" s="7"/>
      <c r="T44" s="8"/>
      <c r="U44" s="7"/>
      <c r="V44" s="8"/>
      <c r="W44" s="7"/>
      <c r="X44" s="8"/>
      <c r="Y44" s="7"/>
      <c r="Z44" s="8"/>
      <c r="AA44" s="7"/>
      <c r="AB44" s="8"/>
      <c r="AC44" s="7"/>
      <c r="AD44" s="8"/>
      <c r="AF44" s="95"/>
      <c r="AH44" s="95"/>
      <c r="AJ44" s="95"/>
      <c r="AL44" s="95"/>
      <c r="AN44" s="95"/>
      <c r="AP44" s="95"/>
      <c r="AR44" s="95"/>
      <c r="AT44" s="95"/>
      <c r="AV44" s="95"/>
      <c r="AX44" s="95"/>
      <c r="AZ44" s="95"/>
      <c r="BB44" s="95"/>
      <c r="BD44" s="95"/>
    </row>
    <row r="45" spans="2:56" ht="24.75" customHeight="1" x14ac:dyDescent="0.3">
      <c r="B45" s="87" t="s">
        <v>12</v>
      </c>
      <c r="C45" s="7"/>
      <c r="D45" s="7"/>
      <c r="E45" s="7"/>
      <c r="F45" s="8"/>
      <c r="G45" s="7"/>
      <c r="H45" s="8"/>
      <c r="I45" s="7"/>
      <c r="J45" s="8"/>
      <c r="K45" s="7"/>
      <c r="L45" s="8"/>
      <c r="M45" s="8"/>
      <c r="N45" s="8"/>
      <c r="O45" s="8"/>
      <c r="P45" s="8"/>
      <c r="Q45" s="8"/>
      <c r="R45" s="8"/>
      <c r="S45" s="7"/>
      <c r="T45" s="8"/>
      <c r="U45" s="7"/>
      <c r="V45" s="8"/>
      <c r="W45" s="7"/>
      <c r="X45" s="8"/>
      <c r="Y45" s="25">
        <v>228</v>
      </c>
      <c r="Z45" s="24">
        <f>Y45*100/Y35</f>
        <v>5.9732774430180768</v>
      </c>
      <c r="AA45" s="7"/>
      <c r="AB45" s="8"/>
      <c r="AC45" s="25">
        <v>251</v>
      </c>
      <c r="AD45" s="24">
        <f>AC45*100/AC35</f>
        <v>6.4624098867147275</v>
      </c>
      <c r="AF45" s="95"/>
      <c r="AH45" s="95"/>
      <c r="AJ45" s="95"/>
      <c r="AL45" s="95"/>
      <c r="AN45" s="95"/>
      <c r="AP45" s="95"/>
      <c r="AR45" s="95"/>
      <c r="AT45" s="95"/>
      <c r="AV45" s="95"/>
      <c r="AX45" s="95"/>
      <c r="AZ45" s="95"/>
      <c r="BB45" s="95"/>
      <c r="BD45" s="95"/>
    </row>
    <row r="46" spans="2:56" ht="24.75" customHeight="1" x14ac:dyDescent="0.3">
      <c r="B46" s="87" t="s">
        <v>15</v>
      </c>
      <c r="C46" s="7"/>
      <c r="D46" s="9"/>
      <c r="E46" s="7"/>
      <c r="F46" s="8"/>
      <c r="G46" s="7"/>
      <c r="H46" s="8"/>
      <c r="I46" s="7"/>
      <c r="J46" s="8"/>
      <c r="K46" s="7"/>
      <c r="L46" s="8"/>
      <c r="M46" s="8"/>
      <c r="N46" s="8"/>
      <c r="O46" s="7"/>
      <c r="P46" s="8"/>
      <c r="Q46" s="25">
        <v>48</v>
      </c>
      <c r="R46" s="24">
        <f>Q46*100/Q35</f>
        <v>1.5247776365946633</v>
      </c>
      <c r="S46" s="25">
        <v>75</v>
      </c>
      <c r="T46" s="24">
        <f>S46*100/S35</f>
        <v>2.0810210876803552</v>
      </c>
      <c r="U46" s="16">
        <v>80</v>
      </c>
      <c r="V46" s="23">
        <f>U46*100/U35</f>
        <v>2.2383883603805259</v>
      </c>
      <c r="W46" s="25">
        <v>120</v>
      </c>
      <c r="X46" s="24">
        <f>W46*100/W35</f>
        <v>3.5231943628890194</v>
      </c>
      <c r="Y46" s="25">
        <v>40</v>
      </c>
      <c r="Z46" s="24">
        <f>Y46*100/Y35</f>
        <v>1.047943411055803</v>
      </c>
      <c r="AA46" s="25">
        <v>76</v>
      </c>
      <c r="AB46" s="24">
        <f>AA46*100/AA35</f>
        <v>2.1052631578947367</v>
      </c>
      <c r="AC46" s="25">
        <v>27</v>
      </c>
      <c r="AD46" s="24">
        <f>AC46*100/AC35</f>
        <v>0.69515962924819774</v>
      </c>
      <c r="AF46" s="95"/>
      <c r="AH46" s="95"/>
      <c r="AJ46" s="95"/>
      <c r="AL46" s="95"/>
      <c r="AN46" s="95"/>
      <c r="AP46" s="95"/>
      <c r="AR46" s="95"/>
      <c r="AT46" s="95"/>
      <c r="AV46" s="95"/>
      <c r="AX46" s="95"/>
      <c r="AZ46" s="95"/>
      <c r="BB46" s="95"/>
      <c r="BD46" s="95"/>
    </row>
    <row r="47" spans="2:56" ht="24.75" customHeight="1" x14ac:dyDescent="0.3">
      <c r="B47" s="87" t="s">
        <v>19</v>
      </c>
      <c r="C47" s="16">
        <v>1344</v>
      </c>
      <c r="D47" s="23">
        <f>C47*100/C35</f>
        <v>74.377421140011066</v>
      </c>
      <c r="E47" s="16">
        <v>2333</v>
      </c>
      <c r="F47" s="23">
        <f>E47*100/E35</f>
        <v>80.199381230663462</v>
      </c>
      <c r="G47" s="16">
        <v>1929</v>
      </c>
      <c r="H47" s="23">
        <f>G47*100/G35</f>
        <v>74.478764478764475</v>
      </c>
      <c r="I47" s="16">
        <v>1886</v>
      </c>
      <c r="J47" s="23">
        <f>I47*100/I35</f>
        <v>76.791530944625407</v>
      </c>
      <c r="K47" s="16">
        <v>1663</v>
      </c>
      <c r="L47" s="23">
        <f>K47*100/K35</f>
        <v>53.853626943005182</v>
      </c>
      <c r="M47" s="16">
        <v>2463</v>
      </c>
      <c r="N47" s="23">
        <f>M47*100/M35</f>
        <v>70.111016225448338</v>
      </c>
      <c r="O47" s="16">
        <v>2490</v>
      </c>
      <c r="P47" s="23">
        <f>O47*100/O35</f>
        <v>72.91361639824305</v>
      </c>
      <c r="Q47" s="16">
        <v>2423</v>
      </c>
      <c r="R47" s="23">
        <f>Q47*100/Q35</f>
        <v>76.969504447268108</v>
      </c>
      <c r="S47" s="25">
        <v>2464</v>
      </c>
      <c r="T47" s="24">
        <f>S47*100/S35</f>
        <v>68.368479467258595</v>
      </c>
      <c r="U47" s="16">
        <v>1980</v>
      </c>
      <c r="V47" s="23">
        <f>U47*100/U35</f>
        <v>55.400111919418016</v>
      </c>
      <c r="W47" s="25">
        <v>1363</v>
      </c>
      <c r="X47" s="24">
        <f>W47*100/W35</f>
        <v>40.017615971814443</v>
      </c>
      <c r="Y47" s="25">
        <v>1083</v>
      </c>
      <c r="Z47" s="24">
        <f>Y47*100/Y35</f>
        <v>28.373067854335865</v>
      </c>
      <c r="AA47" s="7"/>
      <c r="AB47" s="8"/>
      <c r="AC47" s="7"/>
      <c r="AD47" s="8"/>
      <c r="AF47" s="95"/>
      <c r="AH47" s="95"/>
      <c r="AJ47" s="95"/>
      <c r="AL47" s="95"/>
      <c r="AN47" s="95"/>
      <c r="AP47" s="95"/>
      <c r="AR47" s="95"/>
      <c r="AT47" s="95"/>
      <c r="AV47" s="95"/>
      <c r="AX47" s="95"/>
      <c r="AZ47" s="95"/>
      <c r="BB47" s="95"/>
      <c r="BD47" s="95"/>
    </row>
    <row r="48" spans="2:56" ht="25" customHeight="1" x14ac:dyDescent="0.3">
      <c r="B48" s="87" t="s">
        <v>55</v>
      </c>
      <c r="C48" s="8"/>
      <c r="D48" s="8"/>
      <c r="E48" s="8"/>
      <c r="F48" s="8"/>
      <c r="G48" s="8"/>
      <c r="H48" s="8"/>
      <c r="I48" s="8"/>
      <c r="J48" s="8"/>
      <c r="K48" s="8"/>
      <c r="L48" s="8"/>
      <c r="M48" s="8"/>
      <c r="N48" s="8"/>
      <c r="O48" s="8"/>
      <c r="P48" s="8"/>
      <c r="Q48" s="8"/>
      <c r="R48" s="8"/>
      <c r="S48" s="8"/>
      <c r="T48" s="8"/>
      <c r="U48" s="8"/>
      <c r="V48" s="8"/>
      <c r="W48" s="8"/>
      <c r="X48" s="8"/>
      <c r="Y48" s="8"/>
      <c r="Z48" s="8"/>
      <c r="AA48" s="7"/>
      <c r="AB48" s="8"/>
      <c r="AC48" s="25">
        <v>1542</v>
      </c>
      <c r="AD48" s="24">
        <f>AC48*100/AC35</f>
        <v>39.701338825952625</v>
      </c>
      <c r="AF48" s="95"/>
      <c r="AH48" s="95"/>
      <c r="AJ48" s="95"/>
      <c r="AL48" s="95"/>
      <c r="AN48" s="95"/>
      <c r="AP48" s="95"/>
      <c r="AR48" s="95"/>
      <c r="AT48" s="95"/>
      <c r="AV48" s="95"/>
      <c r="AX48" s="95"/>
      <c r="AZ48" s="95"/>
      <c r="BB48" s="95"/>
      <c r="BD48" s="95"/>
    </row>
    <row r="49" spans="2:56" ht="24.75" customHeight="1" x14ac:dyDescent="0.3">
      <c r="B49" s="87" t="s">
        <v>20</v>
      </c>
      <c r="C49" s="25">
        <v>222</v>
      </c>
      <c r="D49" s="24">
        <f>C49*100/C35</f>
        <v>12.285556170448256</v>
      </c>
      <c r="E49" s="16">
        <v>227</v>
      </c>
      <c r="F49" s="23">
        <f>E49*100/E35</f>
        <v>7.8033688552767275</v>
      </c>
      <c r="G49" s="16">
        <v>301</v>
      </c>
      <c r="H49" s="23">
        <f>G49*100/G35</f>
        <v>11.621621621621621</v>
      </c>
      <c r="I49" s="16">
        <v>265</v>
      </c>
      <c r="J49" s="23">
        <f>I49*100/I35</f>
        <v>10.789902280130294</v>
      </c>
      <c r="K49" s="16">
        <v>1045</v>
      </c>
      <c r="L49" s="23">
        <f>K49*100/K35</f>
        <v>33.840673575129536</v>
      </c>
      <c r="M49" s="16">
        <v>898</v>
      </c>
      <c r="N49" s="23">
        <f>M49*100/M35</f>
        <v>25.5621975519499</v>
      </c>
      <c r="O49" s="16">
        <v>508</v>
      </c>
      <c r="P49" s="23">
        <f>O49*100/O35</f>
        <v>14.875549048316252</v>
      </c>
      <c r="Q49" s="7"/>
      <c r="R49" s="7"/>
      <c r="S49" s="25">
        <v>658</v>
      </c>
      <c r="T49" s="24">
        <f>S49*100/S35</f>
        <v>18.257491675915649</v>
      </c>
      <c r="U49" s="16">
        <v>692</v>
      </c>
      <c r="V49" s="23">
        <f>U49*100/U35</f>
        <v>19.36205931729155</v>
      </c>
      <c r="W49" s="25">
        <v>627</v>
      </c>
      <c r="X49" s="24">
        <f>W49*100/W35</f>
        <v>18.408690546095126</v>
      </c>
      <c r="Y49" s="25">
        <v>213</v>
      </c>
      <c r="Z49" s="24">
        <f>Y49*100/Y35</f>
        <v>5.580298663872151</v>
      </c>
      <c r="AA49" s="25">
        <v>758</v>
      </c>
      <c r="AB49" s="24">
        <f>AA49*100/AA35</f>
        <v>20.997229916897506</v>
      </c>
      <c r="AC49" s="8"/>
      <c r="AD49" s="8"/>
      <c r="AF49" s="95"/>
      <c r="AH49" s="95"/>
      <c r="AJ49" s="95"/>
      <c r="AL49" s="95"/>
      <c r="AN49" s="95"/>
      <c r="AP49" s="95"/>
      <c r="AR49" s="95"/>
      <c r="AT49" s="95"/>
      <c r="AV49" s="95"/>
      <c r="AX49" s="95"/>
      <c r="AZ49" s="95"/>
      <c r="BB49" s="95"/>
      <c r="BD49" s="95"/>
    </row>
    <row r="50" spans="2:56" ht="24.75" customHeight="1" x14ac:dyDescent="0.3">
      <c r="B50" s="87" t="s">
        <v>52</v>
      </c>
      <c r="C50" s="7"/>
      <c r="D50" s="8"/>
      <c r="E50" s="7"/>
      <c r="F50" s="8"/>
      <c r="G50" s="7"/>
      <c r="H50" s="8"/>
      <c r="I50" s="7"/>
      <c r="J50" s="8"/>
      <c r="K50" s="8"/>
      <c r="L50" s="8"/>
      <c r="M50" s="7"/>
      <c r="N50" s="8"/>
      <c r="O50" s="7"/>
      <c r="P50" s="7"/>
      <c r="Q50" s="16">
        <v>479</v>
      </c>
      <c r="R50" s="23">
        <f>Q50*100/Q35</f>
        <v>15.216010165184244</v>
      </c>
      <c r="S50" s="7"/>
      <c r="T50" s="8"/>
      <c r="U50" s="7"/>
      <c r="V50" s="8"/>
      <c r="W50" s="7"/>
      <c r="X50" s="8"/>
      <c r="Y50" s="7"/>
      <c r="Z50" s="8"/>
      <c r="AA50" s="8"/>
      <c r="AB50" s="8"/>
      <c r="AC50" s="8"/>
      <c r="AD50" s="8"/>
      <c r="AF50" s="95"/>
      <c r="AH50" s="95"/>
      <c r="AJ50" s="95"/>
      <c r="AL50" s="95"/>
      <c r="AN50" s="95"/>
      <c r="AP50" s="95"/>
      <c r="AR50" s="95"/>
      <c r="AT50" s="95"/>
      <c r="AV50" s="95"/>
      <c r="AX50" s="95"/>
      <c r="AZ50" s="95"/>
      <c r="BB50" s="95"/>
      <c r="BD50" s="95"/>
    </row>
    <row r="51" spans="2:56" ht="24.75" customHeight="1" x14ac:dyDescent="0.3">
      <c r="B51" s="87" t="s">
        <v>22</v>
      </c>
      <c r="C51" s="7"/>
      <c r="D51" s="8"/>
      <c r="E51" s="7"/>
      <c r="F51" s="8"/>
      <c r="G51" s="7"/>
      <c r="H51" s="8"/>
      <c r="I51" s="7"/>
      <c r="J51" s="8"/>
      <c r="K51" s="8"/>
      <c r="L51" s="8"/>
      <c r="M51" s="7"/>
      <c r="N51" s="8"/>
      <c r="O51" s="7"/>
      <c r="P51" s="8"/>
      <c r="Q51" s="7"/>
      <c r="R51" s="7"/>
      <c r="S51" s="7"/>
      <c r="T51" s="8"/>
      <c r="U51" s="7"/>
      <c r="V51" s="8"/>
      <c r="W51" s="25">
        <v>185</v>
      </c>
      <c r="X51" s="24">
        <f>W51*100/W35</f>
        <v>5.4315913094539052</v>
      </c>
      <c r="Y51" s="25">
        <v>35</v>
      </c>
      <c r="Z51" s="24">
        <f>Y51*100/Y35</f>
        <v>0.91695048467382756</v>
      </c>
      <c r="AA51" s="25">
        <v>87</v>
      </c>
      <c r="AB51" s="24">
        <f>AA51*100/AA35</f>
        <v>2.4099722991689752</v>
      </c>
      <c r="AC51" s="25">
        <v>33</v>
      </c>
      <c r="AD51" s="24">
        <f>AC51*100/AC35</f>
        <v>0.8496395468589083</v>
      </c>
      <c r="AF51" s="95"/>
      <c r="AH51" s="95"/>
      <c r="AJ51" s="95"/>
      <c r="AL51" s="95"/>
      <c r="AN51" s="95"/>
      <c r="AP51" s="95"/>
      <c r="AR51" s="95"/>
      <c r="AT51" s="95"/>
      <c r="AV51" s="95"/>
      <c r="AX51" s="95"/>
      <c r="AZ51" s="95"/>
      <c r="BB51" s="95"/>
      <c r="BD51" s="95"/>
    </row>
    <row r="52" spans="2:56" ht="24.75" customHeight="1" x14ac:dyDescent="0.3">
      <c r="B52" s="87" t="s">
        <v>60</v>
      </c>
      <c r="C52" s="7"/>
      <c r="D52" s="8"/>
      <c r="E52" s="7"/>
      <c r="F52" s="8"/>
      <c r="G52" s="7"/>
      <c r="H52" s="8"/>
      <c r="I52" s="7"/>
      <c r="J52" s="8"/>
      <c r="K52" s="8"/>
      <c r="L52" s="8"/>
      <c r="M52" s="7"/>
      <c r="N52" s="8"/>
      <c r="O52" s="7"/>
      <c r="P52" s="8"/>
      <c r="Q52" s="7"/>
      <c r="R52" s="7"/>
      <c r="S52" s="7"/>
      <c r="T52" s="8"/>
      <c r="U52" s="7"/>
      <c r="V52" s="8"/>
      <c r="W52" s="7"/>
      <c r="X52" s="8"/>
      <c r="Y52" s="25">
        <v>2086</v>
      </c>
      <c r="Z52" s="24">
        <f>Y52*100/Y35</f>
        <v>54.650248886560128</v>
      </c>
      <c r="AA52" s="25">
        <v>2183</v>
      </c>
      <c r="AB52" s="24">
        <f>AA52*100/AA35</f>
        <v>60.470914127423825</v>
      </c>
      <c r="AC52" s="25">
        <v>1567</v>
      </c>
      <c r="AD52" s="24">
        <f>AC52*100/AC35</f>
        <v>40.345005149330589</v>
      </c>
      <c r="AF52" s="95"/>
      <c r="AH52" s="95"/>
      <c r="AJ52" s="95"/>
      <c r="AL52" s="95"/>
      <c r="AN52" s="95"/>
      <c r="AP52" s="95"/>
      <c r="AR52" s="95"/>
      <c r="AT52" s="95"/>
      <c r="AV52" s="95"/>
      <c r="AX52" s="95"/>
      <c r="AZ52" s="95"/>
      <c r="BB52" s="95"/>
      <c r="BD52" s="95"/>
    </row>
    <row r="53" spans="2:56" ht="24.75" customHeight="1" x14ac:dyDescent="0.3">
      <c r="B53" s="6" t="s">
        <v>24</v>
      </c>
      <c r="C53" s="7"/>
      <c r="D53" s="8"/>
      <c r="E53" s="7"/>
      <c r="F53" s="8"/>
      <c r="G53" s="25">
        <v>28</v>
      </c>
      <c r="H53" s="24">
        <f>G53*100/G35</f>
        <v>1.0810810810810811</v>
      </c>
      <c r="I53" s="25">
        <v>33</v>
      </c>
      <c r="J53" s="24">
        <f>I53*100/I35</f>
        <v>1.3436482084690553</v>
      </c>
      <c r="K53" s="63">
        <v>61</v>
      </c>
      <c r="L53" s="24">
        <f>K53*100/K35</f>
        <v>1.9753886010362693</v>
      </c>
      <c r="M53" s="16">
        <v>55</v>
      </c>
      <c r="N53" s="23">
        <f>M53*100/M35</f>
        <v>1.5656134358098492</v>
      </c>
      <c r="O53" s="16">
        <v>79</v>
      </c>
      <c r="P53" s="23">
        <f>O53*100/O35</f>
        <v>2.3133235724743777</v>
      </c>
      <c r="Q53" s="25">
        <v>80</v>
      </c>
      <c r="R53" s="24">
        <f>Q53*100/Q35</f>
        <v>2.5412960609911055</v>
      </c>
      <c r="S53" s="7"/>
      <c r="T53" s="8"/>
      <c r="U53" s="7"/>
      <c r="V53" s="8"/>
      <c r="W53" s="8"/>
      <c r="X53" s="8"/>
      <c r="Y53" s="8"/>
      <c r="Z53" s="8"/>
      <c r="AA53" s="8"/>
      <c r="AB53" s="8"/>
      <c r="AC53" s="8"/>
      <c r="AD53" s="8"/>
      <c r="AF53" s="95"/>
      <c r="AH53" s="95"/>
      <c r="AJ53" s="95"/>
      <c r="AL53" s="95"/>
      <c r="AN53" s="95"/>
      <c r="AP53" s="95"/>
      <c r="AR53" s="95"/>
      <c r="AT53" s="95"/>
      <c r="AV53" s="95"/>
      <c r="AX53" s="95"/>
      <c r="AZ53" s="95"/>
      <c r="BB53" s="95"/>
      <c r="BD53" s="95"/>
    </row>
    <row r="54" spans="2:56" ht="3.75" customHeight="1" x14ac:dyDescent="0.3">
      <c r="B54" s="13"/>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row>
    <row r="55" spans="2:56" ht="0.75" customHeight="1" x14ac:dyDescent="0.3">
      <c r="B55" s="6"/>
      <c r="C55" s="18"/>
      <c r="D55" s="5"/>
      <c r="E55" s="18"/>
      <c r="F55" s="5"/>
      <c r="G55" s="18"/>
      <c r="H55" s="5"/>
      <c r="I55" s="18"/>
      <c r="J55" s="5"/>
      <c r="K55" s="18"/>
      <c r="L55" s="5"/>
      <c r="M55" s="18"/>
      <c r="N55" s="5"/>
      <c r="O55" s="18"/>
      <c r="P55" s="5"/>
      <c r="Q55" s="18"/>
      <c r="R55" s="5"/>
      <c r="S55" s="18"/>
      <c r="T55" s="5"/>
      <c r="U55" s="18"/>
      <c r="V55" s="5"/>
      <c r="W55" s="18"/>
      <c r="X55" s="5"/>
      <c r="Y55" s="18"/>
      <c r="Z55" s="5"/>
      <c r="AA55" s="18"/>
      <c r="AB55" s="5"/>
      <c r="AC55" s="18"/>
      <c r="AD55" s="5"/>
    </row>
    <row r="56" spans="2:56" ht="14.25" customHeight="1" x14ac:dyDescent="0.3">
      <c r="B56" s="6" t="s">
        <v>439</v>
      </c>
      <c r="C56" s="19"/>
      <c r="D56" s="5"/>
      <c r="E56" s="19"/>
      <c r="F56" s="5"/>
      <c r="G56" s="19"/>
      <c r="H56" s="5"/>
      <c r="I56" s="19"/>
      <c r="J56" s="5"/>
      <c r="K56" s="19"/>
      <c r="L56" s="5"/>
      <c r="M56" s="19"/>
      <c r="N56" s="5"/>
      <c r="O56" s="19"/>
      <c r="P56" s="5"/>
      <c r="Q56" s="19"/>
      <c r="R56" s="5"/>
      <c r="S56" s="19"/>
      <c r="T56" s="5"/>
      <c r="U56" s="19"/>
      <c r="V56" s="5"/>
      <c r="W56" s="19"/>
      <c r="X56" s="5"/>
      <c r="Y56" s="19"/>
      <c r="Z56" s="5"/>
      <c r="AA56" s="19"/>
      <c r="AB56" s="5"/>
      <c r="AC56" s="19"/>
      <c r="AD56" s="5"/>
    </row>
    <row r="57" spans="2:56" x14ac:dyDescent="0.3">
      <c r="C57" s="19"/>
      <c r="E57" s="19"/>
      <c r="G57" s="19"/>
      <c r="I57" s="19"/>
      <c r="K57" s="19"/>
      <c r="M57" s="19"/>
      <c r="O57" s="19"/>
      <c r="Q57" s="19"/>
      <c r="S57" s="19"/>
      <c r="U57" s="19"/>
      <c r="W57" s="19"/>
      <c r="Y57" s="19"/>
      <c r="AA57" s="19"/>
      <c r="AC57" s="19"/>
    </row>
    <row r="58" spans="2:56" ht="30" customHeight="1" x14ac:dyDescent="0.3">
      <c r="B58" s="115" t="s">
        <v>426</v>
      </c>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row>
    <row r="59" spans="2:56" x14ac:dyDescent="0.3">
      <c r="B59" s="15" t="s">
        <v>27</v>
      </c>
      <c r="C59" s="117">
        <v>1976</v>
      </c>
      <c r="D59" s="118"/>
      <c r="E59" s="117">
        <v>1979</v>
      </c>
      <c r="F59" s="118"/>
      <c r="G59" s="117">
        <v>1982</v>
      </c>
      <c r="H59" s="118"/>
      <c r="I59" s="117">
        <v>1985</v>
      </c>
      <c r="J59" s="118"/>
      <c r="K59" s="117">
        <v>1989</v>
      </c>
      <c r="L59" s="118"/>
      <c r="M59" s="117">
        <v>1993</v>
      </c>
      <c r="N59" s="118"/>
      <c r="O59" s="117">
        <v>1997</v>
      </c>
      <c r="P59" s="118"/>
      <c r="Q59" s="117">
        <v>2001</v>
      </c>
      <c r="R59" s="118"/>
      <c r="S59" s="117">
        <v>2005</v>
      </c>
      <c r="T59" s="118"/>
      <c r="U59" s="117">
        <v>2009</v>
      </c>
      <c r="V59" s="118"/>
      <c r="W59" s="117">
        <v>2013</v>
      </c>
      <c r="X59" s="118"/>
      <c r="Y59" s="117">
        <v>2017</v>
      </c>
      <c r="Z59" s="118"/>
      <c r="AA59" s="117">
        <v>2021</v>
      </c>
      <c r="AB59" s="118"/>
      <c r="AC59" s="117">
        <v>2025</v>
      </c>
      <c r="AD59" s="118"/>
    </row>
    <row r="60" spans="2:56" ht="15" customHeight="1" x14ac:dyDescent="0.3">
      <c r="B60" s="127" t="s">
        <v>0</v>
      </c>
      <c r="C60" s="119">
        <v>44907</v>
      </c>
      <c r="D60" s="142"/>
      <c r="E60" s="119">
        <v>44911</v>
      </c>
      <c r="F60" s="142"/>
      <c r="G60" s="119">
        <v>44907</v>
      </c>
      <c r="H60" s="142"/>
      <c r="I60" s="119">
        <v>44910</v>
      </c>
      <c r="J60" s="142"/>
      <c r="K60" s="119">
        <v>44912</v>
      </c>
      <c r="L60" s="142"/>
      <c r="M60" s="119">
        <v>44907</v>
      </c>
      <c r="N60" s="142"/>
      <c r="O60" s="119">
        <v>44909</v>
      </c>
      <c r="P60" s="142"/>
      <c r="Q60" s="119">
        <v>44911</v>
      </c>
      <c r="R60" s="142"/>
      <c r="S60" s="119">
        <v>44843</v>
      </c>
      <c r="T60" s="142"/>
      <c r="U60" s="119">
        <v>44845</v>
      </c>
      <c r="V60" s="142"/>
      <c r="W60" s="119">
        <v>44833</v>
      </c>
      <c r="X60" s="142"/>
      <c r="Y60" s="119">
        <v>44835</v>
      </c>
      <c r="Z60" s="142"/>
      <c r="AA60" s="119">
        <v>44830</v>
      </c>
      <c r="AB60" s="142"/>
      <c r="AC60" s="119">
        <v>45942</v>
      </c>
      <c r="AD60" s="142"/>
    </row>
    <row r="61" spans="2:56" x14ac:dyDescent="0.3">
      <c r="B61" s="128"/>
      <c r="C61" s="71" t="s">
        <v>4</v>
      </c>
      <c r="D61" s="71" t="s">
        <v>5</v>
      </c>
      <c r="E61" s="71" t="s">
        <v>4</v>
      </c>
      <c r="F61" s="71" t="s">
        <v>5</v>
      </c>
      <c r="G61" s="71" t="s">
        <v>4</v>
      </c>
      <c r="H61" s="71" t="s">
        <v>5</v>
      </c>
      <c r="I61" s="71" t="s">
        <v>4</v>
      </c>
      <c r="J61" s="71" t="s">
        <v>5</v>
      </c>
      <c r="K61" s="71" t="s">
        <v>4</v>
      </c>
      <c r="L61" s="67" t="s">
        <v>5</v>
      </c>
      <c r="M61" s="71" t="s">
        <v>4</v>
      </c>
      <c r="N61" s="67" t="s">
        <v>5</v>
      </c>
      <c r="O61" s="71" t="s">
        <v>4</v>
      </c>
      <c r="P61" s="71" t="s">
        <v>5</v>
      </c>
      <c r="Q61" s="68" t="s">
        <v>4</v>
      </c>
      <c r="R61" s="72" t="s">
        <v>5</v>
      </c>
      <c r="S61" s="72" t="s">
        <v>4</v>
      </c>
      <c r="T61" s="72" t="s">
        <v>5</v>
      </c>
      <c r="U61" s="71" t="s">
        <v>4</v>
      </c>
      <c r="V61" s="71" t="s">
        <v>5</v>
      </c>
      <c r="W61" s="72" t="s">
        <v>4</v>
      </c>
      <c r="X61" s="71" t="s">
        <v>5</v>
      </c>
      <c r="Y61" s="68" t="s">
        <v>4</v>
      </c>
      <c r="Z61" s="71" t="s">
        <v>5</v>
      </c>
      <c r="AA61" s="68" t="s">
        <v>4</v>
      </c>
      <c r="AB61" s="71" t="s">
        <v>5</v>
      </c>
      <c r="AC61" s="68" t="s">
        <v>4</v>
      </c>
      <c r="AD61" s="71" t="s">
        <v>5</v>
      </c>
    </row>
    <row r="62" spans="2:56" ht="24.75" customHeight="1" x14ac:dyDescent="0.3">
      <c r="B62" s="6" t="s">
        <v>1</v>
      </c>
      <c r="C62" s="16">
        <v>950</v>
      </c>
      <c r="D62" s="23">
        <v>100</v>
      </c>
      <c r="E62" s="16">
        <v>935</v>
      </c>
      <c r="F62" s="23">
        <v>100</v>
      </c>
      <c r="G62" s="16">
        <v>975</v>
      </c>
      <c r="H62" s="23">
        <v>100</v>
      </c>
      <c r="I62" s="16">
        <v>1025</v>
      </c>
      <c r="J62" s="23">
        <v>100</v>
      </c>
      <c r="K62" s="16">
        <v>1144</v>
      </c>
      <c r="L62" s="23">
        <v>100</v>
      </c>
      <c r="M62" s="16">
        <v>1169</v>
      </c>
      <c r="N62" s="23">
        <v>100</v>
      </c>
      <c r="O62" s="16">
        <v>1190</v>
      </c>
      <c r="P62" s="23">
        <v>100</v>
      </c>
      <c r="Q62" s="16">
        <v>1174</v>
      </c>
      <c r="R62" s="23">
        <v>100</v>
      </c>
      <c r="S62" s="25">
        <v>1244</v>
      </c>
      <c r="T62" s="24">
        <v>100</v>
      </c>
      <c r="U62" s="16">
        <v>1239</v>
      </c>
      <c r="V62" s="23">
        <v>100</v>
      </c>
      <c r="W62" s="25">
        <v>1186</v>
      </c>
      <c r="X62" s="24">
        <v>100</v>
      </c>
      <c r="Y62" s="25">
        <v>1120</v>
      </c>
      <c r="Z62" s="24">
        <v>100</v>
      </c>
      <c r="AA62" s="25">
        <v>1111</v>
      </c>
      <c r="AB62" s="24">
        <v>100</v>
      </c>
      <c r="AC62" s="25">
        <v>1071</v>
      </c>
      <c r="AD62" s="24">
        <v>100</v>
      </c>
      <c r="AF62" s="95"/>
      <c r="AH62" s="95"/>
      <c r="AJ62" s="95"/>
      <c r="AL62" s="95"/>
      <c r="AN62" s="95"/>
      <c r="AP62" s="95"/>
      <c r="AR62" s="95"/>
      <c r="AT62" s="95"/>
      <c r="AV62" s="95"/>
      <c r="AX62" s="95"/>
      <c r="AZ62" s="95"/>
      <c r="BB62" s="95"/>
      <c r="BD62" s="95"/>
    </row>
    <row r="63" spans="2:56" ht="24.75" customHeight="1" x14ac:dyDescent="0.3">
      <c r="B63" s="87" t="s">
        <v>28</v>
      </c>
      <c r="C63" s="16">
        <v>672</v>
      </c>
      <c r="D63" s="23">
        <f>C63*100/C62</f>
        <v>70.736842105263165</v>
      </c>
      <c r="E63" s="16">
        <v>768</v>
      </c>
      <c r="F63" s="23">
        <f>E63*100/E62</f>
        <v>82.139037433155082</v>
      </c>
      <c r="G63" s="16">
        <v>686</v>
      </c>
      <c r="H63" s="23">
        <f>G63*100/G62</f>
        <v>70.358974358974365</v>
      </c>
      <c r="I63" s="16">
        <v>567</v>
      </c>
      <c r="J63" s="23">
        <f>I63*100/I62</f>
        <v>55.31707317073171</v>
      </c>
      <c r="K63" s="16">
        <v>719</v>
      </c>
      <c r="L63" s="23">
        <f>K63*100/K62</f>
        <v>62.849650349650346</v>
      </c>
      <c r="M63" s="16">
        <v>766</v>
      </c>
      <c r="N63" s="23">
        <f>M63*100/M62</f>
        <v>65.526090675791281</v>
      </c>
      <c r="O63" s="16">
        <v>739</v>
      </c>
      <c r="P63" s="23">
        <f>O63*100/O62</f>
        <v>62.100840336134453</v>
      </c>
      <c r="Q63" s="16">
        <v>750</v>
      </c>
      <c r="R63" s="23">
        <f>Q63*100/Q62</f>
        <v>63.884156729131178</v>
      </c>
      <c r="S63" s="25">
        <v>730</v>
      </c>
      <c r="T63" s="24">
        <f>S63*100/S62</f>
        <v>58.681672025723472</v>
      </c>
      <c r="U63" s="16">
        <v>724</v>
      </c>
      <c r="V63" s="23">
        <f>U63*100/U62</f>
        <v>58.434221146085555</v>
      </c>
      <c r="W63" s="25">
        <v>667</v>
      </c>
      <c r="X63" s="24">
        <f>W63*100/W62</f>
        <v>56.239460370994941</v>
      </c>
      <c r="Y63" s="25">
        <v>669</v>
      </c>
      <c r="Z63" s="24">
        <f>Y63*100/Y62</f>
        <v>59.732142857142854</v>
      </c>
      <c r="AA63" s="25">
        <v>623</v>
      </c>
      <c r="AB63" s="24">
        <f>AA63*100/AA62</f>
        <v>56.075607560756076</v>
      </c>
      <c r="AC63" s="25">
        <v>656</v>
      </c>
      <c r="AD63" s="24">
        <f>AC63*100/AC62</f>
        <v>61.251167133520077</v>
      </c>
      <c r="AF63" s="95"/>
      <c r="AH63" s="95"/>
      <c r="AJ63" s="95"/>
      <c r="AL63" s="95"/>
      <c r="AN63" s="95"/>
      <c r="AP63" s="95"/>
      <c r="AR63" s="95"/>
      <c r="AT63" s="95"/>
      <c r="AV63" s="95"/>
      <c r="AX63" s="95"/>
      <c r="AZ63" s="95"/>
      <c r="BB63" s="95"/>
      <c r="BD63" s="95"/>
    </row>
    <row r="64" spans="2:56" ht="24.75" customHeight="1" x14ac:dyDescent="0.3">
      <c r="B64" s="87" t="s">
        <v>2</v>
      </c>
      <c r="C64" s="16">
        <v>1</v>
      </c>
      <c r="D64" s="23">
        <f t="shared" ref="D64" si="27">C64*100/C63</f>
        <v>0.14880952380952381</v>
      </c>
      <c r="E64" s="16">
        <v>2</v>
      </c>
      <c r="F64" s="23">
        <f t="shared" ref="F64" si="28">E64*100/E63</f>
        <v>0.26041666666666669</v>
      </c>
      <c r="G64" s="16">
        <v>3</v>
      </c>
      <c r="H64" s="23">
        <f>G64*100/G63</f>
        <v>0.43731778425655976</v>
      </c>
      <c r="I64" s="16">
        <v>5</v>
      </c>
      <c r="J64" s="23">
        <f>I64*100/I63</f>
        <v>0.88183421516754845</v>
      </c>
      <c r="K64" s="16">
        <v>8</v>
      </c>
      <c r="L64" s="23">
        <f>K64*100/K63</f>
        <v>1.1126564673157162</v>
      </c>
      <c r="M64" s="16">
        <v>8</v>
      </c>
      <c r="N64" s="23">
        <f>M64*100/M63</f>
        <v>1.0443864229765014</v>
      </c>
      <c r="O64" s="16">
        <v>15</v>
      </c>
      <c r="P64" s="23">
        <f>O64*100/O63</f>
        <v>2.029769959404601</v>
      </c>
      <c r="Q64" s="16">
        <v>16</v>
      </c>
      <c r="R64" s="23">
        <f>Q64*100/Q63</f>
        <v>2.1333333333333333</v>
      </c>
      <c r="S64" s="25">
        <v>14</v>
      </c>
      <c r="T64" s="24">
        <f>S64*100/S63</f>
        <v>1.9178082191780821</v>
      </c>
      <c r="U64" s="16">
        <v>6</v>
      </c>
      <c r="V64" s="23">
        <f>U64*100/U63</f>
        <v>0.82872928176795579</v>
      </c>
      <c r="W64" s="25">
        <v>3</v>
      </c>
      <c r="X64" s="24">
        <f>W64*100/W63</f>
        <v>0.4497751124437781</v>
      </c>
      <c r="Y64" s="25">
        <v>4</v>
      </c>
      <c r="Z64" s="24">
        <f>Y64*100/Y63</f>
        <v>0.59790732436472349</v>
      </c>
      <c r="AA64" s="25">
        <v>4</v>
      </c>
      <c r="AB64" s="24">
        <f>AA64*100/AA63</f>
        <v>0.6420545746388443</v>
      </c>
      <c r="AC64" s="25">
        <v>7</v>
      </c>
      <c r="AD64" s="24">
        <f>AC64*100/AC63</f>
        <v>1.0670731707317074</v>
      </c>
      <c r="AF64" s="95"/>
      <c r="AH64" s="95"/>
      <c r="AJ64" s="95"/>
      <c r="AL64" s="95"/>
      <c r="AN64" s="95"/>
      <c r="AP64" s="95"/>
      <c r="AR64" s="95"/>
      <c r="AT64" s="95"/>
      <c r="AV64" s="95"/>
      <c r="AX64" s="95"/>
      <c r="AZ64" s="95"/>
      <c r="BB64" s="95"/>
      <c r="BD64" s="95"/>
    </row>
    <row r="65" spans="2:56" ht="24.75" customHeight="1" x14ac:dyDescent="0.3">
      <c r="B65" s="87" t="s">
        <v>3</v>
      </c>
      <c r="C65" s="22">
        <v>9</v>
      </c>
      <c r="D65" s="23">
        <f>C65*100/C63</f>
        <v>1.3392857142857142</v>
      </c>
      <c r="E65" s="16">
        <v>13</v>
      </c>
      <c r="F65" s="23">
        <f>E65*100/E63</f>
        <v>1.6927083333333333</v>
      </c>
      <c r="G65" s="16">
        <v>22</v>
      </c>
      <c r="H65" s="23">
        <f>G65*100/G63</f>
        <v>3.2069970845481048</v>
      </c>
      <c r="I65" s="16">
        <v>10</v>
      </c>
      <c r="J65" s="23">
        <f>I65*100/I63</f>
        <v>1.7636684303350969</v>
      </c>
      <c r="K65" s="16">
        <v>14</v>
      </c>
      <c r="L65" s="23">
        <f>K65*100/K63</f>
        <v>1.9471488178025034</v>
      </c>
      <c r="M65" s="16">
        <v>10</v>
      </c>
      <c r="N65" s="23">
        <f>M65*100/M63</f>
        <v>1.3054830287206267</v>
      </c>
      <c r="O65" s="16">
        <v>13</v>
      </c>
      <c r="P65" s="23">
        <f>O65*100/O63</f>
        <v>1.7591339648173208</v>
      </c>
      <c r="Q65" s="16">
        <v>72</v>
      </c>
      <c r="R65" s="23">
        <f>Q65*100/Q63</f>
        <v>9.6</v>
      </c>
      <c r="S65" s="25">
        <v>17</v>
      </c>
      <c r="T65" s="24">
        <f>S65*100/S63</f>
        <v>2.3287671232876712</v>
      </c>
      <c r="U65" s="16">
        <v>21</v>
      </c>
      <c r="V65" s="23">
        <f>U65*100/U63</f>
        <v>2.9005524861878453</v>
      </c>
      <c r="W65" s="25">
        <v>21</v>
      </c>
      <c r="X65" s="24">
        <f>W65*100/W63</f>
        <v>3.1484257871064467</v>
      </c>
      <c r="Y65" s="25">
        <v>19</v>
      </c>
      <c r="Z65" s="24">
        <f>Y65*100/Y63</f>
        <v>2.8400597907324365</v>
      </c>
      <c r="AA65" s="25">
        <v>20</v>
      </c>
      <c r="AB65" s="24">
        <f>AA65*100/AA63</f>
        <v>3.2102728731942216</v>
      </c>
      <c r="AC65" s="25">
        <v>12</v>
      </c>
      <c r="AD65" s="24">
        <f>AC65*100/AC63</f>
        <v>1.8292682926829269</v>
      </c>
      <c r="AF65" s="95"/>
      <c r="AH65" s="95"/>
      <c r="AJ65" s="95"/>
      <c r="AL65" s="95"/>
      <c r="AN65" s="95"/>
      <c r="AP65" s="95"/>
      <c r="AR65" s="95"/>
      <c r="AT65" s="95"/>
      <c r="AV65" s="95"/>
      <c r="AX65" s="95"/>
      <c r="AZ65" s="95"/>
      <c r="BB65" s="95"/>
      <c r="BD65" s="95"/>
    </row>
    <row r="66" spans="2:56" ht="24.75" customHeight="1" x14ac:dyDescent="0.3">
      <c r="B66" s="87" t="s">
        <v>6</v>
      </c>
      <c r="C66" s="7"/>
      <c r="D66" s="7"/>
      <c r="E66" s="7"/>
      <c r="F66" s="7"/>
      <c r="G66" s="7"/>
      <c r="H66" s="7"/>
      <c r="I66" s="25">
        <v>16</v>
      </c>
      <c r="J66" s="24">
        <f>I66*100/I63</f>
        <v>2.821869488536155</v>
      </c>
      <c r="K66" s="7"/>
      <c r="L66" s="8"/>
      <c r="M66" s="7"/>
      <c r="N66" s="8"/>
      <c r="O66" s="7"/>
      <c r="P66" s="8"/>
      <c r="Q66" s="7"/>
      <c r="R66" s="8"/>
      <c r="S66" s="7"/>
      <c r="T66" s="8"/>
      <c r="U66" s="7"/>
      <c r="V66" s="8"/>
      <c r="W66" s="7"/>
      <c r="X66" s="8"/>
      <c r="Y66" s="7"/>
      <c r="Z66" s="8"/>
      <c r="AA66" s="7"/>
      <c r="AB66" s="8"/>
      <c r="AC66" s="7"/>
      <c r="AD66" s="8"/>
      <c r="AF66" s="95"/>
      <c r="AH66" s="95"/>
      <c r="AJ66" s="95"/>
      <c r="AL66" s="95"/>
      <c r="AN66" s="95"/>
      <c r="AP66" s="95"/>
      <c r="AR66" s="95"/>
      <c r="AT66" s="95"/>
      <c r="AV66" s="95"/>
      <c r="AX66" s="95"/>
      <c r="AZ66" s="95"/>
      <c r="BB66" s="95"/>
      <c r="BD66" s="95"/>
    </row>
    <row r="67" spans="2:56" ht="24.75" customHeight="1" x14ac:dyDescent="0.3">
      <c r="B67" s="87" t="s">
        <v>7</v>
      </c>
      <c r="C67" s="7"/>
      <c r="D67" s="9"/>
      <c r="E67" s="7"/>
      <c r="F67" s="8"/>
      <c r="G67" s="7"/>
      <c r="H67" s="8"/>
      <c r="I67" s="7"/>
      <c r="J67" s="8"/>
      <c r="K67" s="7"/>
      <c r="L67" s="8"/>
      <c r="M67" s="7"/>
      <c r="N67" s="8"/>
      <c r="O67" s="7"/>
      <c r="P67" s="8"/>
      <c r="Q67" s="8"/>
      <c r="R67" s="8"/>
      <c r="S67" s="25">
        <v>16</v>
      </c>
      <c r="T67" s="24">
        <f>S67*100/S63</f>
        <v>2.1917808219178081</v>
      </c>
      <c r="U67" s="16">
        <v>16</v>
      </c>
      <c r="V67" s="23">
        <f>U67*100/U63</f>
        <v>2.2099447513812156</v>
      </c>
      <c r="W67" s="7"/>
      <c r="X67" s="8"/>
      <c r="Y67" s="8"/>
      <c r="Z67" s="8"/>
      <c r="AA67" s="7"/>
      <c r="AB67" s="8"/>
      <c r="AC67" s="7"/>
      <c r="AD67" s="8"/>
      <c r="AF67" s="95"/>
      <c r="AH67" s="95"/>
      <c r="AJ67" s="95"/>
      <c r="AL67" s="95"/>
      <c r="AN67" s="95"/>
      <c r="AP67" s="95"/>
      <c r="AR67" s="95"/>
      <c r="AT67" s="95"/>
      <c r="AV67" s="95"/>
      <c r="AX67" s="95"/>
      <c r="AZ67" s="95"/>
      <c r="BB67" s="95"/>
      <c r="BD67" s="95"/>
    </row>
    <row r="68" spans="2:56" ht="24.75" customHeight="1" x14ac:dyDescent="0.3">
      <c r="B68" s="87" t="s">
        <v>29</v>
      </c>
      <c r="C68" s="16">
        <v>19</v>
      </c>
      <c r="D68" s="23">
        <f>C68*100/C63</f>
        <v>2.8273809523809526</v>
      </c>
      <c r="E68" s="16">
        <v>81</v>
      </c>
      <c r="F68" s="23">
        <f>E68*100/E63</f>
        <v>10.546875</v>
      </c>
      <c r="G68" s="16">
        <v>80</v>
      </c>
      <c r="H68" s="23">
        <f>G68*100/G63</f>
        <v>11.661807580174926</v>
      </c>
      <c r="I68" s="16">
        <v>63</v>
      </c>
      <c r="J68" s="23">
        <f>I68*100/I63</f>
        <v>11.111111111111111</v>
      </c>
      <c r="K68" s="16">
        <v>100</v>
      </c>
      <c r="L68" s="23">
        <f>K68*100/K63</f>
        <v>13.908205841446453</v>
      </c>
      <c r="M68" s="8"/>
      <c r="N68" s="8"/>
      <c r="O68" s="8"/>
      <c r="P68" s="8"/>
      <c r="Q68" s="8"/>
      <c r="R68" s="8"/>
      <c r="S68" s="7"/>
      <c r="T68" s="8"/>
      <c r="U68" s="7"/>
      <c r="V68" s="8"/>
      <c r="W68" s="7"/>
      <c r="X68" s="8"/>
      <c r="Y68" s="7"/>
      <c r="Z68" s="8"/>
      <c r="AA68" s="7"/>
      <c r="AB68" s="8"/>
      <c r="AC68" s="7"/>
      <c r="AD68" s="8"/>
      <c r="AF68" s="95"/>
      <c r="AH68" s="95"/>
      <c r="AJ68" s="95"/>
      <c r="AL68" s="95"/>
      <c r="AN68" s="95"/>
      <c r="AP68" s="95"/>
      <c r="AR68" s="95"/>
      <c r="AT68" s="95"/>
      <c r="AV68" s="95"/>
      <c r="AX68" s="95"/>
      <c r="AZ68" s="95"/>
      <c r="BB68" s="95"/>
      <c r="BD68" s="95"/>
    </row>
    <row r="69" spans="2:56" ht="24.75" customHeight="1" x14ac:dyDescent="0.3">
      <c r="B69" s="87" t="s">
        <v>8</v>
      </c>
      <c r="C69" s="7"/>
      <c r="D69" s="7"/>
      <c r="E69" s="7"/>
      <c r="F69" s="8"/>
      <c r="G69" s="7"/>
      <c r="H69" s="8"/>
      <c r="I69" s="7"/>
      <c r="J69" s="8"/>
      <c r="K69" s="7"/>
      <c r="L69" s="8"/>
      <c r="M69" s="63">
        <v>26</v>
      </c>
      <c r="N69" s="24">
        <f>M69*100/M63</f>
        <v>3.3942558746736293</v>
      </c>
      <c r="O69" s="16">
        <v>90</v>
      </c>
      <c r="P69" s="23">
        <f>O69*100/O63</f>
        <v>12.178619756427604</v>
      </c>
      <c r="Q69" s="8"/>
      <c r="R69" s="8"/>
      <c r="S69" s="25">
        <v>53</v>
      </c>
      <c r="T69" s="24">
        <f>S69*100/S63</f>
        <v>7.2602739726027394</v>
      </c>
      <c r="U69" s="16">
        <v>105</v>
      </c>
      <c r="V69" s="23">
        <f>U69*100/U63</f>
        <v>14.502762430939226</v>
      </c>
      <c r="W69" s="25">
        <v>158</v>
      </c>
      <c r="X69" s="24">
        <f>W69*100/W63</f>
        <v>23.68815592203898</v>
      </c>
      <c r="Y69" s="7"/>
      <c r="Z69" s="8"/>
      <c r="AA69" s="7"/>
      <c r="AB69" s="8"/>
      <c r="AC69" s="7"/>
      <c r="AD69" s="8"/>
      <c r="AF69" s="95"/>
      <c r="AH69" s="95"/>
      <c r="AJ69" s="95"/>
      <c r="AL69" s="95"/>
      <c r="AN69" s="95"/>
      <c r="AP69" s="95"/>
      <c r="AR69" s="95"/>
      <c r="AT69" s="95"/>
      <c r="AV69" s="95"/>
      <c r="AX69" s="95"/>
      <c r="AZ69" s="95"/>
      <c r="BB69" s="95"/>
      <c r="BD69" s="95"/>
    </row>
    <row r="70" spans="2:56" ht="24.75" customHeight="1" x14ac:dyDescent="0.3">
      <c r="B70" s="87" t="s">
        <v>10</v>
      </c>
      <c r="C70" s="7"/>
      <c r="D70" s="7"/>
      <c r="E70" s="7"/>
      <c r="F70" s="8"/>
      <c r="G70" s="7"/>
      <c r="H70" s="8"/>
      <c r="I70" s="7"/>
      <c r="J70" s="8"/>
      <c r="K70" s="7"/>
      <c r="L70" s="8"/>
      <c r="M70" s="7"/>
      <c r="N70" s="7"/>
      <c r="O70" s="7"/>
      <c r="P70" s="7"/>
      <c r="Q70" s="7"/>
      <c r="R70" s="7"/>
      <c r="S70" s="7"/>
      <c r="T70" s="7"/>
      <c r="U70" s="7"/>
      <c r="V70" s="7"/>
      <c r="W70" s="7"/>
      <c r="X70" s="7"/>
      <c r="Y70" s="7"/>
      <c r="Z70" s="8"/>
      <c r="AA70" s="7"/>
      <c r="AB70" s="8"/>
      <c r="AC70" s="25">
        <v>32</v>
      </c>
      <c r="AD70" s="24">
        <f>AC70*100/AC63</f>
        <v>4.8780487804878048</v>
      </c>
      <c r="AF70" s="95"/>
      <c r="AH70" s="95"/>
      <c r="AJ70" s="95"/>
      <c r="AL70" s="95"/>
      <c r="AN70" s="95"/>
      <c r="AP70" s="95"/>
      <c r="AR70" s="95"/>
      <c r="AT70" s="95"/>
      <c r="AV70" s="95"/>
      <c r="AX70" s="95"/>
      <c r="AZ70" s="95"/>
      <c r="BB70" s="95"/>
      <c r="BD70" s="95"/>
    </row>
    <row r="71" spans="2:56" ht="24.75" customHeight="1" x14ac:dyDescent="0.3">
      <c r="B71" s="87" t="s">
        <v>61</v>
      </c>
      <c r="C71" s="7"/>
      <c r="D71" s="7"/>
      <c r="E71" s="7"/>
      <c r="F71" s="8"/>
      <c r="G71" s="7"/>
      <c r="H71" s="8"/>
      <c r="I71" s="7"/>
      <c r="J71" s="8"/>
      <c r="K71" s="7"/>
      <c r="L71" s="8"/>
      <c r="M71" s="8"/>
      <c r="N71" s="8"/>
      <c r="O71" s="8"/>
      <c r="P71" s="8"/>
      <c r="Q71" s="8"/>
      <c r="R71" s="8"/>
      <c r="S71" s="8"/>
      <c r="T71" s="8"/>
      <c r="U71" s="8"/>
      <c r="V71" s="8"/>
      <c r="W71" s="8"/>
      <c r="X71" s="8"/>
      <c r="Y71" s="7"/>
      <c r="Z71" s="8"/>
      <c r="AA71" s="25">
        <v>59</v>
      </c>
      <c r="AB71" s="24">
        <f>AA71*100/AA63</f>
        <v>9.4703049759229536</v>
      </c>
      <c r="AC71" s="8"/>
      <c r="AD71" s="8"/>
      <c r="AF71" s="95"/>
      <c r="AH71" s="95"/>
      <c r="AJ71" s="95"/>
      <c r="AL71" s="95"/>
      <c r="AN71" s="95"/>
      <c r="AP71" s="95"/>
      <c r="AR71" s="95"/>
      <c r="AT71" s="95"/>
      <c r="AV71" s="95"/>
      <c r="AX71" s="95"/>
      <c r="AZ71" s="95"/>
      <c r="BB71" s="95"/>
      <c r="BD71" s="95"/>
    </row>
    <row r="72" spans="2:56" ht="24.75" customHeight="1" x14ac:dyDescent="0.3">
      <c r="B72" s="87" t="s">
        <v>12</v>
      </c>
      <c r="C72" s="7"/>
      <c r="D72" s="7"/>
      <c r="E72" s="7"/>
      <c r="F72" s="8"/>
      <c r="G72" s="7"/>
      <c r="H72" s="8"/>
      <c r="I72" s="7"/>
      <c r="J72" s="8"/>
      <c r="K72" s="7"/>
      <c r="L72" s="8"/>
      <c r="M72" s="8"/>
      <c r="N72" s="8"/>
      <c r="O72" s="8"/>
      <c r="P72" s="8"/>
      <c r="Q72" s="8"/>
      <c r="R72" s="8"/>
      <c r="S72" s="7"/>
      <c r="T72" s="8"/>
      <c r="U72" s="7"/>
      <c r="V72" s="8"/>
      <c r="W72" s="7"/>
      <c r="X72" s="8"/>
      <c r="Y72" s="25">
        <v>39</v>
      </c>
      <c r="Z72" s="24">
        <f>Y72*100/Y63</f>
        <v>5.8295964125560538</v>
      </c>
      <c r="AA72" s="7"/>
      <c r="AB72" s="8"/>
      <c r="AC72" s="25">
        <v>32</v>
      </c>
      <c r="AD72" s="24">
        <f>AC72*100/AC63</f>
        <v>4.8780487804878048</v>
      </c>
      <c r="AF72" s="95"/>
      <c r="AH72" s="95"/>
      <c r="AJ72" s="95"/>
      <c r="AL72" s="95"/>
      <c r="AN72" s="95"/>
      <c r="AP72" s="95"/>
      <c r="AR72" s="95"/>
      <c r="AT72" s="95"/>
      <c r="AV72" s="95"/>
      <c r="AX72" s="95"/>
      <c r="AZ72" s="95"/>
      <c r="BB72" s="95"/>
      <c r="BD72" s="95"/>
    </row>
    <row r="73" spans="2:56" ht="24.75" customHeight="1" x14ac:dyDescent="0.3">
      <c r="B73" s="87" t="s">
        <v>15</v>
      </c>
      <c r="C73" s="7"/>
      <c r="D73" s="9"/>
      <c r="E73" s="7"/>
      <c r="F73" s="8"/>
      <c r="G73" s="7"/>
      <c r="H73" s="8"/>
      <c r="I73" s="7"/>
      <c r="J73" s="8"/>
      <c r="K73" s="16">
        <v>5</v>
      </c>
      <c r="L73" s="23">
        <f>K73*100/K63</f>
        <v>0.69541029207232263</v>
      </c>
      <c r="M73" s="7"/>
      <c r="N73" s="8"/>
      <c r="O73" s="7"/>
      <c r="P73" s="8"/>
      <c r="Q73" s="25">
        <v>19</v>
      </c>
      <c r="R73" s="24">
        <f>Q73*100/Q63</f>
        <v>2.5333333333333332</v>
      </c>
      <c r="S73" s="25">
        <v>29</v>
      </c>
      <c r="T73" s="24">
        <f>S73*100/S63</f>
        <v>3.9726027397260273</v>
      </c>
      <c r="U73" s="16">
        <v>13</v>
      </c>
      <c r="V73" s="23">
        <f>U73*100/U63</f>
        <v>1.7955801104972375</v>
      </c>
      <c r="W73" s="25">
        <v>39</v>
      </c>
      <c r="X73" s="24">
        <f>W73*100/W63</f>
        <v>5.8470764617691158</v>
      </c>
      <c r="Y73" s="25">
        <v>4</v>
      </c>
      <c r="Z73" s="24">
        <f>Y73*100/Y63</f>
        <v>0.59790732436472349</v>
      </c>
      <c r="AA73" s="25">
        <v>13</v>
      </c>
      <c r="AB73" s="24">
        <f>AA73*100/AA63</f>
        <v>2.086677367576244</v>
      </c>
      <c r="AC73" s="25">
        <v>4</v>
      </c>
      <c r="AD73" s="24">
        <f>AC73*100/AC63</f>
        <v>0.6097560975609756</v>
      </c>
      <c r="AF73" s="95"/>
      <c r="AH73" s="95"/>
      <c r="AJ73" s="95"/>
      <c r="AL73" s="95"/>
      <c r="AN73" s="95"/>
      <c r="AP73" s="95"/>
      <c r="AR73" s="95"/>
      <c r="AT73" s="95"/>
      <c r="AV73" s="95"/>
      <c r="AX73" s="95"/>
      <c r="AZ73" s="95"/>
      <c r="BB73" s="95"/>
      <c r="BD73" s="95"/>
    </row>
    <row r="74" spans="2:56" ht="24.75" customHeight="1" x14ac:dyDescent="0.3">
      <c r="B74" s="87" t="s">
        <v>19</v>
      </c>
      <c r="C74" s="16">
        <v>593</v>
      </c>
      <c r="D74" s="23">
        <f>C74*100/C63</f>
        <v>88.24404761904762</v>
      </c>
      <c r="E74" s="16">
        <v>619</v>
      </c>
      <c r="F74" s="23">
        <f>E74*100/E63</f>
        <v>80.598958333333329</v>
      </c>
      <c r="G74" s="16">
        <v>523</v>
      </c>
      <c r="H74" s="23">
        <f>G74*100/G63</f>
        <v>76.239067055393591</v>
      </c>
      <c r="I74" s="16">
        <v>412</v>
      </c>
      <c r="J74" s="23">
        <f>I74*100/I63</f>
        <v>72.663139329806</v>
      </c>
      <c r="K74" s="16">
        <v>425</v>
      </c>
      <c r="L74" s="23">
        <f>K74*100/K63</f>
        <v>59.109874826147426</v>
      </c>
      <c r="M74" s="16">
        <v>469</v>
      </c>
      <c r="N74" s="23">
        <f>M74*100/M63</f>
        <v>61.227154046997391</v>
      </c>
      <c r="O74" s="16">
        <v>457</v>
      </c>
      <c r="P74" s="23">
        <f>O74*100/O63</f>
        <v>61.840324763193507</v>
      </c>
      <c r="Q74" s="16">
        <v>397</v>
      </c>
      <c r="R74" s="23">
        <f>Q74*100/Q63</f>
        <v>52.93333333333333</v>
      </c>
      <c r="S74" s="25">
        <v>476</v>
      </c>
      <c r="T74" s="24">
        <f>S74*100/S63</f>
        <v>65.205479452054789</v>
      </c>
      <c r="U74" s="16">
        <v>316</v>
      </c>
      <c r="V74" s="23">
        <f>U74*100/U63</f>
        <v>43.646408839779006</v>
      </c>
      <c r="W74" s="25">
        <v>281</v>
      </c>
      <c r="X74" s="24">
        <f>W74*100/W63</f>
        <v>42.128935532233882</v>
      </c>
      <c r="Y74" s="25">
        <v>285</v>
      </c>
      <c r="Z74" s="24">
        <f>Y74*100/Y63</f>
        <v>42.600896860986545</v>
      </c>
      <c r="AA74" s="7"/>
      <c r="AB74" s="8"/>
      <c r="AC74" s="7"/>
      <c r="AD74" s="8"/>
      <c r="AF74" s="95"/>
      <c r="AH74" s="95"/>
      <c r="AJ74" s="95"/>
      <c r="AL74" s="95"/>
      <c r="AN74" s="95"/>
      <c r="AP74" s="95"/>
      <c r="AR74" s="95"/>
      <c r="AT74" s="95"/>
      <c r="AV74" s="95"/>
      <c r="AX74" s="95"/>
      <c r="AZ74" s="95"/>
      <c r="BB74" s="95"/>
      <c r="BD74" s="95"/>
    </row>
    <row r="75" spans="2:56" ht="25" customHeight="1" x14ac:dyDescent="0.3">
      <c r="B75" s="87" t="s">
        <v>55</v>
      </c>
      <c r="C75" s="7"/>
      <c r="D75" s="7"/>
      <c r="E75" s="8"/>
      <c r="F75" s="8"/>
      <c r="G75" s="8"/>
      <c r="H75" s="8"/>
      <c r="I75" s="8"/>
      <c r="J75" s="8"/>
      <c r="K75" s="8"/>
      <c r="L75" s="8"/>
      <c r="M75" s="8"/>
      <c r="N75" s="8"/>
      <c r="O75" s="8"/>
      <c r="P75" s="8"/>
      <c r="Q75" s="8"/>
      <c r="R75" s="8"/>
      <c r="S75" s="8"/>
      <c r="T75" s="8"/>
      <c r="U75" s="8"/>
      <c r="V75" s="8"/>
      <c r="W75" s="8"/>
      <c r="X75" s="8"/>
      <c r="Y75" s="8"/>
      <c r="Z75" s="8"/>
      <c r="AA75" s="7"/>
      <c r="AB75" s="8"/>
      <c r="AC75" s="25">
        <v>335</v>
      </c>
      <c r="AD75" s="24">
        <f>AC75*100/AC63</f>
        <v>51.06707317073171</v>
      </c>
      <c r="AF75" s="95"/>
      <c r="AH75" s="95"/>
      <c r="AJ75" s="95"/>
      <c r="AL75" s="95"/>
      <c r="AN75" s="95"/>
      <c r="AP75" s="95"/>
      <c r="AR75" s="95"/>
      <c r="AT75" s="95"/>
      <c r="AV75" s="95"/>
      <c r="AX75" s="95"/>
      <c r="AZ75" s="95"/>
      <c r="BB75" s="95"/>
      <c r="BD75" s="95"/>
    </row>
    <row r="76" spans="2:56" ht="24.75" customHeight="1" x14ac:dyDescent="0.3">
      <c r="B76" s="87" t="s">
        <v>20</v>
      </c>
      <c r="C76" s="25">
        <v>50</v>
      </c>
      <c r="D76" s="24">
        <f>C76*100/C63</f>
        <v>7.4404761904761907</v>
      </c>
      <c r="E76" s="16">
        <v>53</v>
      </c>
      <c r="F76" s="23">
        <f>E76*100/E63</f>
        <v>6.901041666666667</v>
      </c>
      <c r="G76" s="16">
        <v>58</v>
      </c>
      <c r="H76" s="23">
        <f>G76*100/G63</f>
        <v>8.4548104956268215</v>
      </c>
      <c r="I76" s="16">
        <v>61</v>
      </c>
      <c r="J76" s="23">
        <f>I76*100/I63</f>
        <v>10.758377425044092</v>
      </c>
      <c r="K76" s="16">
        <v>165</v>
      </c>
      <c r="L76" s="23">
        <f>K76*100/K63</f>
        <v>22.948539638386649</v>
      </c>
      <c r="M76" s="16">
        <v>248</v>
      </c>
      <c r="N76" s="23">
        <f>M76*100/M63</f>
        <v>32.375979112271537</v>
      </c>
      <c r="O76" s="16">
        <v>151</v>
      </c>
      <c r="P76" s="23">
        <f>O76*100/O63</f>
        <v>20.433017591339649</v>
      </c>
      <c r="Q76" s="7"/>
      <c r="R76" s="7"/>
      <c r="S76" s="25">
        <v>125</v>
      </c>
      <c r="T76" s="24">
        <f>S76*100/S63</f>
        <v>17.123287671232877</v>
      </c>
      <c r="U76" s="16">
        <v>247</v>
      </c>
      <c r="V76" s="23">
        <f>U76*100/U63</f>
        <v>34.116022099447513</v>
      </c>
      <c r="W76" s="25">
        <v>165</v>
      </c>
      <c r="X76" s="24">
        <f>W76*100/W63</f>
        <v>24.737631184407796</v>
      </c>
      <c r="Y76" s="25">
        <v>44</v>
      </c>
      <c r="Z76" s="24">
        <f>Y76*100/Y63</f>
        <v>6.5769805680119582</v>
      </c>
      <c r="AA76" s="25">
        <v>127</v>
      </c>
      <c r="AB76" s="24">
        <f>AA76*100/AA63</f>
        <v>20.385232744783305</v>
      </c>
      <c r="AC76" s="8"/>
      <c r="AD76" s="8"/>
      <c r="AF76" s="95"/>
      <c r="AH76" s="95"/>
      <c r="AJ76" s="95"/>
      <c r="AL76" s="95"/>
      <c r="AN76" s="95"/>
      <c r="AP76" s="95"/>
      <c r="AR76" s="95"/>
      <c r="AT76" s="95"/>
      <c r="AV76" s="95"/>
      <c r="AX76" s="95"/>
      <c r="AZ76" s="95"/>
      <c r="BB76" s="95"/>
      <c r="BD76" s="95"/>
    </row>
    <row r="77" spans="2:56" ht="24.75" customHeight="1" x14ac:dyDescent="0.3">
      <c r="B77" s="87" t="s">
        <v>52</v>
      </c>
      <c r="C77" s="7"/>
      <c r="D77" s="8"/>
      <c r="E77" s="7"/>
      <c r="F77" s="8"/>
      <c r="G77" s="7"/>
      <c r="H77" s="8"/>
      <c r="I77" s="7"/>
      <c r="J77" s="8"/>
      <c r="K77" s="8"/>
      <c r="L77" s="8"/>
      <c r="M77" s="7"/>
      <c r="N77" s="8"/>
      <c r="O77" s="7"/>
      <c r="P77" s="7"/>
      <c r="Q77" s="16">
        <v>224</v>
      </c>
      <c r="R77" s="23">
        <f>Q77*100/Q63</f>
        <v>29.866666666666667</v>
      </c>
      <c r="S77" s="7"/>
      <c r="T77" s="8"/>
      <c r="U77" s="7"/>
      <c r="V77" s="8"/>
      <c r="W77" s="7"/>
      <c r="X77" s="8"/>
      <c r="Y77" s="7"/>
      <c r="Z77" s="8"/>
      <c r="AA77" s="8"/>
      <c r="AB77" s="8"/>
      <c r="AC77" s="8"/>
      <c r="AD77" s="8"/>
      <c r="AF77" s="95"/>
      <c r="AH77" s="95"/>
      <c r="AJ77" s="95"/>
      <c r="AL77" s="95"/>
      <c r="AN77" s="95"/>
      <c r="AP77" s="95"/>
      <c r="AR77" s="95"/>
      <c r="AT77" s="95"/>
      <c r="AV77" s="95"/>
      <c r="AX77" s="95"/>
      <c r="AZ77" s="95"/>
      <c r="BB77" s="95"/>
      <c r="BD77" s="95"/>
    </row>
    <row r="78" spans="2:56" ht="24.75" customHeight="1" x14ac:dyDescent="0.3">
      <c r="B78" s="87" t="s">
        <v>22</v>
      </c>
      <c r="C78" s="7"/>
      <c r="D78" s="8"/>
      <c r="E78" s="7"/>
      <c r="F78" s="8"/>
      <c r="G78" s="7"/>
      <c r="H78" s="8"/>
      <c r="I78" s="7"/>
      <c r="J78" s="8"/>
      <c r="K78" s="8"/>
      <c r="L78" s="8"/>
      <c r="M78" s="7"/>
      <c r="N78" s="8"/>
      <c r="O78" s="7"/>
      <c r="P78" s="8"/>
      <c r="Q78" s="7"/>
      <c r="R78" s="7"/>
      <c r="S78" s="7"/>
      <c r="T78" s="8"/>
      <c r="U78" s="7"/>
      <c r="V78" s="8"/>
      <c r="W78" s="7"/>
      <c r="X78" s="8"/>
      <c r="Y78" s="25">
        <v>3</v>
      </c>
      <c r="Z78" s="24">
        <f>Y78*100/Y63</f>
        <v>0.44843049327354262</v>
      </c>
      <c r="AA78" s="8"/>
      <c r="AB78" s="8"/>
      <c r="AC78" s="8"/>
      <c r="AD78" s="8"/>
      <c r="AF78" s="95"/>
      <c r="AH78" s="95"/>
      <c r="AJ78" s="95"/>
      <c r="AL78" s="95"/>
      <c r="AN78" s="95"/>
      <c r="AP78" s="95"/>
      <c r="AR78" s="95"/>
      <c r="AT78" s="95"/>
      <c r="AV78" s="95"/>
      <c r="AX78" s="95"/>
      <c r="AZ78" s="95"/>
      <c r="BB78" s="95"/>
      <c r="BD78" s="95"/>
    </row>
    <row r="79" spans="2:56" ht="24.75" customHeight="1" x14ac:dyDescent="0.3">
      <c r="B79" s="87" t="s">
        <v>60</v>
      </c>
      <c r="C79" s="7"/>
      <c r="D79" s="8"/>
      <c r="E79" s="7"/>
      <c r="F79" s="8"/>
      <c r="G79" s="7"/>
      <c r="H79" s="8"/>
      <c r="I79" s="7"/>
      <c r="J79" s="8"/>
      <c r="K79" s="8"/>
      <c r="L79" s="8"/>
      <c r="M79" s="7"/>
      <c r="N79" s="8"/>
      <c r="O79" s="7"/>
      <c r="P79" s="8"/>
      <c r="Q79" s="7"/>
      <c r="R79" s="7"/>
      <c r="S79" s="7"/>
      <c r="T79" s="8"/>
      <c r="U79" s="7"/>
      <c r="V79" s="8"/>
      <c r="W79" s="7"/>
      <c r="X79" s="8"/>
      <c r="Y79" s="25">
        <v>271</v>
      </c>
      <c r="Z79" s="24">
        <f>Y79*100/Y63</f>
        <v>40.508221225710017</v>
      </c>
      <c r="AA79" s="25">
        <v>400</v>
      </c>
      <c r="AB79" s="24">
        <f>AA79*100/AA63</f>
        <v>64.205457463884429</v>
      </c>
      <c r="AC79" s="25">
        <v>234</v>
      </c>
      <c r="AD79" s="24">
        <f>AC79*100/AC63</f>
        <v>35.670731707317074</v>
      </c>
      <c r="AF79" s="95"/>
      <c r="AH79" s="95"/>
      <c r="AJ79" s="95"/>
      <c r="AL79" s="95"/>
      <c r="AN79" s="95"/>
      <c r="AP79" s="95"/>
      <c r="AR79" s="95"/>
      <c r="AT79" s="95"/>
      <c r="AV79" s="95"/>
      <c r="AX79" s="95"/>
      <c r="AZ79" s="95"/>
      <c r="BB79" s="95"/>
      <c r="BD79" s="95"/>
    </row>
    <row r="80" spans="2:56" ht="24.75" customHeight="1" x14ac:dyDescent="0.3">
      <c r="B80" s="6" t="s">
        <v>24</v>
      </c>
      <c r="C80" s="7"/>
      <c r="D80" s="8"/>
      <c r="E80" s="8"/>
      <c r="F80" s="8"/>
      <c r="G80" s="8"/>
      <c r="H80" s="8"/>
      <c r="I80" s="8"/>
      <c r="J80" s="8"/>
      <c r="K80" s="63">
        <v>2</v>
      </c>
      <c r="L80" s="24">
        <f>K80*100/K63</f>
        <v>0.27816411682892905</v>
      </c>
      <c r="M80" s="16">
        <v>5</v>
      </c>
      <c r="N80" s="23">
        <f>M80*100/M63</f>
        <v>0.65274151436031336</v>
      </c>
      <c r="O80" s="16">
        <v>13</v>
      </c>
      <c r="P80" s="23">
        <f>O80*100/O63</f>
        <v>1.7591339648173208</v>
      </c>
      <c r="Q80" s="25">
        <v>22</v>
      </c>
      <c r="R80" s="24">
        <f>Q80*100/Q63</f>
        <v>2.9333333333333331</v>
      </c>
      <c r="S80" s="7"/>
      <c r="T80" s="8"/>
      <c r="U80" s="7"/>
      <c r="V80" s="8"/>
      <c r="W80" s="8"/>
      <c r="X80" s="8"/>
      <c r="Y80" s="8"/>
      <c r="Z80" s="8"/>
      <c r="AA80" s="8"/>
      <c r="AB80" s="8"/>
      <c r="AC80" s="8"/>
      <c r="AD80" s="8"/>
      <c r="AF80" s="95"/>
      <c r="AH80" s="95"/>
      <c r="AJ80" s="95"/>
      <c r="AL80" s="95"/>
      <c r="AN80" s="95"/>
      <c r="AP80" s="95"/>
      <c r="AR80" s="95"/>
      <c r="AT80" s="95"/>
      <c r="AV80" s="95"/>
      <c r="AX80" s="95"/>
      <c r="AZ80" s="95"/>
      <c r="BB80" s="95"/>
      <c r="BD80" s="95"/>
    </row>
    <row r="81" spans="2:56" ht="3.75" customHeight="1" x14ac:dyDescent="0.3">
      <c r="B81" s="13"/>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row>
    <row r="82" spans="2:56" hidden="1" x14ac:dyDescent="0.3">
      <c r="B82" s="6"/>
      <c r="C82" s="18"/>
      <c r="D82" s="5"/>
      <c r="E82" s="18"/>
      <c r="F82" s="5"/>
      <c r="G82" s="18"/>
      <c r="H82" s="5"/>
      <c r="I82" s="18"/>
      <c r="J82" s="5"/>
      <c r="K82" s="18"/>
      <c r="L82" s="5"/>
      <c r="M82" s="18"/>
      <c r="N82" s="5"/>
      <c r="O82" s="18"/>
      <c r="P82" s="5"/>
      <c r="Q82" s="18"/>
      <c r="R82" s="5"/>
      <c r="S82" s="18"/>
      <c r="T82" s="5"/>
      <c r="U82" s="18"/>
      <c r="V82" s="5"/>
      <c r="W82" s="18"/>
      <c r="X82" s="5"/>
      <c r="Y82" s="18"/>
      <c r="Z82" s="5"/>
      <c r="AA82" s="18"/>
      <c r="AB82" s="5"/>
      <c r="AC82" s="18"/>
      <c r="AD82" s="5"/>
    </row>
    <row r="83" spans="2:56" x14ac:dyDescent="0.3">
      <c r="B83" s="6" t="s">
        <v>439</v>
      </c>
      <c r="C83" s="19"/>
      <c r="D83" s="5"/>
      <c r="E83" s="19"/>
      <c r="F83" s="5"/>
      <c r="G83" s="19"/>
      <c r="H83" s="5"/>
      <c r="I83" s="19"/>
      <c r="J83" s="5"/>
      <c r="K83" s="19"/>
      <c r="L83" s="5"/>
      <c r="M83" s="19"/>
      <c r="N83" s="5"/>
      <c r="O83" s="19"/>
      <c r="P83" s="5"/>
      <c r="Q83" s="19"/>
      <c r="R83" s="5"/>
      <c r="S83" s="19"/>
      <c r="T83" s="5"/>
      <c r="U83" s="19"/>
      <c r="V83" s="5"/>
      <c r="W83" s="19"/>
      <c r="X83" s="5"/>
      <c r="Y83" s="19"/>
      <c r="Z83" s="5"/>
      <c r="AA83" s="19"/>
      <c r="AB83" s="5"/>
      <c r="AC83" s="19"/>
      <c r="AD83" s="5"/>
    </row>
    <row r="84" spans="2:56" x14ac:dyDescent="0.3">
      <c r="C84" s="19"/>
      <c r="E84" s="19"/>
      <c r="G84" s="19"/>
      <c r="I84" s="19"/>
      <c r="K84" s="19"/>
      <c r="M84" s="19"/>
      <c r="O84" s="19"/>
      <c r="Q84" s="19"/>
      <c r="S84" s="19"/>
      <c r="U84" s="19"/>
      <c r="W84" s="19"/>
      <c r="Y84" s="19"/>
      <c r="AA84" s="19"/>
      <c r="AC84" s="19"/>
    </row>
    <row r="85" spans="2:56" ht="30" customHeight="1" x14ac:dyDescent="0.3">
      <c r="B85" s="115" t="s">
        <v>115</v>
      </c>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row>
    <row r="86" spans="2:56" x14ac:dyDescent="0.3">
      <c r="B86" s="15" t="s">
        <v>27</v>
      </c>
      <c r="C86" s="117">
        <v>1976</v>
      </c>
      <c r="D86" s="118"/>
      <c r="E86" s="117">
        <v>1979</v>
      </c>
      <c r="F86" s="118"/>
      <c r="G86" s="117">
        <v>1982</v>
      </c>
      <c r="H86" s="118"/>
      <c r="I86" s="117" t="s">
        <v>80</v>
      </c>
      <c r="J86" s="118"/>
      <c r="K86" s="117">
        <v>1989</v>
      </c>
      <c r="L86" s="118"/>
      <c r="M86" s="117">
        <v>1993</v>
      </c>
      <c r="N86" s="118"/>
      <c r="O86" s="117">
        <v>1997</v>
      </c>
      <c r="P86" s="118"/>
      <c r="Q86" s="117">
        <v>2001</v>
      </c>
      <c r="R86" s="118"/>
      <c r="S86" s="117">
        <v>2005</v>
      </c>
      <c r="T86" s="118"/>
      <c r="U86" s="117">
        <v>2009</v>
      </c>
      <c r="V86" s="118"/>
      <c r="W86" s="117">
        <v>2013</v>
      </c>
      <c r="X86" s="118"/>
      <c r="Y86" s="117">
        <v>2017</v>
      </c>
      <c r="Z86" s="118"/>
      <c r="AA86" s="117">
        <v>2021</v>
      </c>
      <c r="AB86" s="118"/>
      <c r="AC86" s="117">
        <v>2025</v>
      </c>
      <c r="AD86" s="118"/>
    </row>
    <row r="87" spans="2:56" ht="14.25" customHeight="1" x14ac:dyDescent="0.3">
      <c r="B87" s="127" t="s">
        <v>0</v>
      </c>
      <c r="C87" s="119">
        <v>44907</v>
      </c>
      <c r="D87" s="142"/>
      <c r="E87" s="119">
        <v>44911</v>
      </c>
      <c r="F87" s="142"/>
      <c r="G87" s="119">
        <v>44907</v>
      </c>
      <c r="H87" s="142"/>
      <c r="I87" s="119">
        <v>44910</v>
      </c>
      <c r="J87" s="142"/>
      <c r="K87" s="119">
        <v>44912</v>
      </c>
      <c r="L87" s="142"/>
      <c r="M87" s="119">
        <v>44907</v>
      </c>
      <c r="N87" s="142"/>
      <c r="O87" s="119">
        <v>44909</v>
      </c>
      <c r="P87" s="142"/>
      <c r="Q87" s="119">
        <v>44911</v>
      </c>
      <c r="R87" s="142"/>
      <c r="S87" s="119">
        <v>44843</v>
      </c>
      <c r="T87" s="142"/>
      <c r="U87" s="119">
        <v>44845</v>
      </c>
      <c r="V87" s="142"/>
      <c r="W87" s="119">
        <v>44833</v>
      </c>
      <c r="X87" s="142"/>
      <c r="Y87" s="119">
        <v>44835</v>
      </c>
      <c r="Z87" s="142"/>
      <c r="AA87" s="119">
        <v>44830</v>
      </c>
      <c r="AB87" s="142"/>
      <c r="AC87" s="119">
        <v>45942</v>
      </c>
      <c r="AD87" s="142"/>
    </row>
    <row r="88" spans="2:56" x14ac:dyDescent="0.3">
      <c r="B88" s="128"/>
      <c r="C88" s="71" t="s">
        <v>4</v>
      </c>
      <c r="D88" s="71" t="s">
        <v>5</v>
      </c>
      <c r="E88" s="71" t="s">
        <v>4</v>
      </c>
      <c r="F88" s="71" t="s">
        <v>5</v>
      </c>
      <c r="G88" s="71" t="s">
        <v>4</v>
      </c>
      <c r="H88" s="71" t="s">
        <v>5</v>
      </c>
      <c r="I88" s="71" t="s">
        <v>4</v>
      </c>
      <c r="J88" s="71" t="s">
        <v>5</v>
      </c>
      <c r="K88" s="71" t="s">
        <v>4</v>
      </c>
      <c r="L88" s="67" t="s">
        <v>5</v>
      </c>
      <c r="M88" s="71" t="s">
        <v>4</v>
      </c>
      <c r="N88" s="67" t="s">
        <v>5</v>
      </c>
      <c r="O88" s="71" t="s">
        <v>4</v>
      </c>
      <c r="P88" s="71" t="s">
        <v>5</v>
      </c>
      <c r="Q88" s="68" t="s">
        <v>4</v>
      </c>
      <c r="R88" s="72" t="s">
        <v>5</v>
      </c>
      <c r="S88" s="72" t="s">
        <v>4</v>
      </c>
      <c r="T88" s="72" t="s">
        <v>5</v>
      </c>
      <c r="U88" s="71" t="s">
        <v>4</v>
      </c>
      <c r="V88" s="71" t="s">
        <v>5</v>
      </c>
      <c r="W88" s="72" t="s">
        <v>4</v>
      </c>
      <c r="X88" s="71" t="s">
        <v>5</v>
      </c>
      <c r="Y88" s="68" t="s">
        <v>4</v>
      </c>
      <c r="Z88" s="71" t="s">
        <v>5</v>
      </c>
      <c r="AA88" s="68" t="s">
        <v>4</v>
      </c>
      <c r="AB88" s="71" t="s">
        <v>5</v>
      </c>
      <c r="AC88" s="68" t="s">
        <v>4</v>
      </c>
      <c r="AD88" s="71" t="s">
        <v>5</v>
      </c>
    </row>
    <row r="89" spans="2:56" ht="24.75" customHeight="1" x14ac:dyDescent="0.3">
      <c r="B89" s="10" t="s">
        <v>1</v>
      </c>
      <c r="C89" s="16">
        <v>927</v>
      </c>
      <c r="D89" s="23">
        <v>100</v>
      </c>
      <c r="E89" s="16">
        <v>835</v>
      </c>
      <c r="F89" s="23">
        <v>100</v>
      </c>
      <c r="G89" s="16">
        <v>881</v>
      </c>
      <c r="H89" s="23">
        <v>100</v>
      </c>
      <c r="I89" s="16">
        <v>906</v>
      </c>
      <c r="J89" s="23">
        <v>100</v>
      </c>
      <c r="K89" s="16">
        <v>972</v>
      </c>
      <c r="L89" s="23">
        <v>100</v>
      </c>
      <c r="M89" s="16">
        <v>1035</v>
      </c>
      <c r="N89" s="23">
        <v>100</v>
      </c>
      <c r="O89" s="16">
        <v>1105</v>
      </c>
      <c r="P89" s="23">
        <v>100</v>
      </c>
      <c r="Q89" s="16">
        <v>947</v>
      </c>
      <c r="R89" s="23">
        <v>100</v>
      </c>
      <c r="S89" s="25">
        <v>1030</v>
      </c>
      <c r="T89" s="24">
        <v>100</v>
      </c>
      <c r="U89" s="16">
        <v>1183</v>
      </c>
      <c r="V89" s="23">
        <v>100</v>
      </c>
      <c r="W89" s="25">
        <v>1204</v>
      </c>
      <c r="X89" s="24">
        <v>100</v>
      </c>
      <c r="Y89" s="25">
        <v>1204</v>
      </c>
      <c r="Z89" s="24">
        <v>100</v>
      </c>
      <c r="AA89" s="25">
        <v>1252</v>
      </c>
      <c r="AB89" s="24">
        <v>100</v>
      </c>
      <c r="AC89" s="25">
        <v>1297</v>
      </c>
      <c r="AD89" s="24">
        <v>100</v>
      </c>
      <c r="AF89" s="95"/>
      <c r="AH89" s="95"/>
      <c r="AJ89" s="95"/>
      <c r="AL89" s="95"/>
      <c r="AN89" s="95"/>
      <c r="AP89" s="95"/>
      <c r="AR89" s="95"/>
      <c r="AT89" s="95"/>
      <c r="AV89" s="95"/>
      <c r="AX89" s="95"/>
      <c r="AZ89" s="95"/>
      <c r="BB89" s="95"/>
      <c r="BD89" s="95"/>
    </row>
    <row r="90" spans="2:56" ht="24.75" customHeight="1" x14ac:dyDescent="0.3">
      <c r="B90" s="11" t="s">
        <v>28</v>
      </c>
      <c r="C90" s="16">
        <v>578</v>
      </c>
      <c r="D90" s="23">
        <f>C90*100/C89</f>
        <v>62.351672060409925</v>
      </c>
      <c r="E90" s="16">
        <v>666</v>
      </c>
      <c r="F90" s="23">
        <f>E90*100/E89</f>
        <v>79.76047904191617</v>
      </c>
      <c r="G90" s="16">
        <v>620</v>
      </c>
      <c r="H90" s="23">
        <f>G90*100/G89</f>
        <v>70.374574347332583</v>
      </c>
      <c r="I90" s="16" t="s">
        <v>81</v>
      </c>
      <c r="J90" s="16" t="s">
        <v>81</v>
      </c>
      <c r="K90" s="16">
        <v>592</v>
      </c>
      <c r="L90" s="23">
        <f>K90*100/K89</f>
        <v>60.905349794238681</v>
      </c>
      <c r="M90" s="16">
        <v>618</v>
      </c>
      <c r="N90" s="23">
        <f>M90*100/M89</f>
        <v>59.710144927536234</v>
      </c>
      <c r="O90" s="16">
        <v>541</v>
      </c>
      <c r="P90" s="23">
        <f>O90*100/O89</f>
        <v>48.959276018099544</v>
      </c>
      <c r="Q90" s="16">
        <v>518</v>
      </c>
      <c r="R90" s="23">
        <f>Q90*100/Q89</f>
        <v>54.699049630411828</v>
      </c>
      <c r="S90" s="25">
        <v>625</v>
      </c>
      <c r="T90" s="24">
        <f>S90*100/S89</f>
        <v>60.679611650485434</v>
      </c>
      <c r="U90" s="16">
        <v>587</v>
      </c>
      <c r="V90" s="23">
        <f>U90*100/U89</f>
        <v>49.619611158072694</v>
      </c>
      <c r="W90" s="25">
        <v>593</v>
      </c>
      <c r="X90" s="24">
        <f>W90*100/W89</f>
        <v>49.252491694352159</v>
      </c>
      <c r="Y90" s="25">
        <v>670</v>
      </c>
      <c r="Z90" s="24">
        <f>Y90*100/Y89</f>
        <v>55.647840531561464</v>
      </c>
      <c r="AA90" s="25">
        <v>669</v>
      </c>
      <c r="AB90" s="24">
        <f>AA90*100/AA89</f>
        <v>53.43450479233227</v>
      </c>
      <c r="AC90" s="25">
        <v>679</v>
      </c>
      <c r="AD90" s="24">
        <f>AC90*100/AC89</f>
        <v>52.351580570547419</v>
      </c>
      <c r="AF90" s="95"/>
      <c r="AH90" s="95"/>
      <c r="AJ90" s="95"/>
      <c r="AL90" s="95"/>
      <c r="AN90" s="95"/>
      <c r="AP90" s="95"/>
      <c r="AR90" s="95"/>
      <c r="AT90" s="95"/>
      <c r="AV90" s="95"/>
      <c r="AX90" s="95"/>
      <c r="AZ90" s="95"/>
      <c r="BB90" s="95"/>
      <c r="BD90" s="95"/>
    </row>
    <row r="91" spans="2:56" ht="24.75" customHeight="1" x14ac:dyDescent="0.3">
      <c r="B91" s="11" t="s">
        <v>2</v>
      </c>
      <c r="C91" s="16">
        <v>15</v>
      </c>
      <c r="D91" s="23">
        <f t="shared" ref="D91" si="29">C91*100/C90</f>
        <v>2.5951557093425603</v>
      </c>
      <c r="E91" s="16">
        <v>3</v>
      </c>
      <c r="F91" s="23">
        <f t="shared" ref="F91" si="30">E91*100/E90</f>
        <v>0.45045045045045046</v>
      </c>
      <c r="G91" s="16">
        <v>6</v>
      </c>
      <c r="H91" s="23">
        <f>G91*100/G90</f>
        <v>0.967741935483871</v>
      </c>
      <c r="I91" s="16">
        <v>4</v>
      </c>
      <c r="J91" s="16" t="s">
        <v>81</v>
      </c>
      <c r="K91" s="16">
        <v>10</v>
      </c>
      <c r="L91" s="23">
        <f>K91*100/K90</f>
        <v>1.6891891891891893</v>
      </c>
      <c r="M91" s="16">
        <v>5</v>
      </c>
      <c r="N91" s="23">
        <f>M91*100/M90</f>
        <v>0.80906148867313921</v>
      </c>
      <c r="O91" s="16">
        <v>9</v>
      </c>
      <c r="P91" s="23">
        <f>O91*100/O90</f>
        <v>1.6635859519408502</v>
      </c>
      <c r="Q91" s="16">
        <v>2</v>
      </c>
      <c r="R91" s="23">
        <f>Q91*100/Q90</f>
        <v>0.38610038610038611</v>
      </c>
      <c r="S91" s="25">
        <v>2</v>
      </c>
      <c r="T91" s="24">
        <f>S91*100/S90</f>
        <v>0.32</v>
      </c>
      <c r="U91" s="16">
        <v>1</v>
      </c>
      <c r="V91" s="23">
        <f>U91*100/U90</f>
        <v>0.17035775127768313</v>
      </c>
      <c r="W91" s="25">
        <v>4</v>
      </c>
      <c r="X91" s="24">
        <f>W91*100/W90</f>
        <v>0.67453625632377745</v>
      </c>
      <c r="Y91" s="25">
        <v>3</v>
      </c>
      <c r="Z91" s="24">
        <f>Y91*100/Y90</f>
        <v>0.44776119402985076</v>
      </c>
      <c r="AA91" s="25">
        <v>12</v>
      </c>
      <c r="AB91" s="24">
        <f>AA91*100/AA90</f>
        <v>1.7937219730941705</v>
      </c>
      <c r="AC91" s="25">
        <v>1</v>
      </c>
      <c r="AD91" s="24">
        <f>AC91*100/AC90</f>
        <v>0.14727540500736377</v>
      </c>
      <c r="AF91" s="95"/>
      <c r="AH91" s="95"/>
      <c r="AJ91" s="95"/>
      <c r="AL91" s="95"/>
      <c r="AN91" s="95"/>
      <c r="AP91" s="95"/>
      <c r="AR91" s="95"/>
      <c r="AT91" s="95"/>
      <c r="AV91" s="95"/>
      <c r="AX91" s="95"/>
      <c r="AZ91" s="95"/>
      <c r="BB91" s="95"/>
      <c r="BD91" s="95"/>
    </row>
    <row r="92" spans="2:56" ht="24.75" customHeight="1" x14ac:dyDescent="0.3">
      <c r="B92" s="6" t="s">
        <v>3</v>
      </c>
      <c r="C92" s="22">
        <v>18</v>
      </c>
      <c r="D92" s="23">
        <f>C92*100/C90</f>
        <v>3.1141868512110729</v>
      </c>
      <c r="E92" s="16">
        <v>6</v>
      </c>
      <c r="F92" s="23">
        <f>E92*100/E90</f>
        <v>0.90090090090090091</v>
      </c>
      <c r="G92" s="16">
        <v>12</v>
      </c>
      <c r="H92" s="23">
        <f>G92*100/G90</f>
        <v>1.935483870967742</v>
      </c>
      <c r="I92" s="16">
        <v>9</v>
      </c>
      <c r="J92" s="16" t="s">
        <v>81</v>
      </c>
      <c r="K92" s="16">
        <v>13</v>
      </c>
      <c r="L92" s="23">
        <f>K92*100/K90</f>
        <v>2.1959459459459461</v>
      </c>
      <c r="M92" s="16">
        <v>15</v>
      </c>
      <c r="N92" s="23">
        <f>M92*100/M90</f>
        <v>2.4271844660194173</v>
      </c>
      <c r="O92" s="16">
        <v>24</v>
      </c>
      <c r="P92" s="23">
        <f>O92*100/O90</f>
        <v>4.4362292051756009</v>
      </c>
      <c r="Q92" s="16">
        <v>19</v>
      </c>
      <c r="R92" s="23">
        <f>Q92*100/Q90</f>
        <v>3.6679536679536682</v>
      </c>
      <c r="S92" s="25">
        <v>11</v>
      </c>
      <c r="T92" s="24">
        <f>S92*100/S90</f>
        <v>1.76</v>
      </c>
      <c r="U92" s="16">
        <v>8</v>
      </c>
      <c r="V92" s="23">
        <f>U92*100/U90</f>
        <v>1.362862010221465</v>
      </c>
      <c r="W92" s="25">
        <v>9</v>
      </c>
      <c r="X92" s="24">
        <f>W92*100/W90</f>
        <v>1.5177065767284992</v>
      </c>
      <c r="Y92" s="25">
        <v>10</v>
      </c>
      <c r="Z92" s="24">
        <f>Y92*100/Y90</f>
        <v>1.4925373134328359</v>
      </c>
      <c r="AA92" s="25">
        <v>12</v>
      </c>
      <c r="AB92" s="24">
        <f>AA92*100/AA90</f>
        <v>1.7937219730941705</v>
      </c>
      <c r="AC92" s="25">
        <v>8</v>
      </c>
      <c r="AD92" s="24">
        <f>AC92*100/AC90</f>
        <v>1.1782032400589102</v>
      </c>
      <c r="AF92" s="95"/>
      <c r="AH92" s="95"/>
      <c r="AJ92" s="95"/>
      <c r="AL92" s="95"/>
      <c r="AN92" s="95"/>
      <c r="AP92" s="95"/>
      <c r="AR92" s="95"/>
      <c r="AT92" s="95"/>
      <c r="AV92" s="95"/>
      <c r="AX92" s="95"/>
      <c r="AZ92" s="95"/>
      <c r="BB92" s="95"/>
      <c r="BD92" s="95"/>
    </row>
    <row r="93" spans="2:56" ht="24.75" customHeight="1" x14ac:dyDescent="0.3">
      <c r="B93" s="12" t="s">
        <v>6</v>
      </c>
      <c r="C93" s="7"/>
      <c r="D93" s="9"/>
      <c r="E93" s="9"/>
      <c r="F93" s="9"/>
      <c r="G93" s="16">
        <v>9</v>
      </c>
      <c r="H93" s="23">
        <f>G93*100/G90</f>
        <v>1.4516129032258065</v>
      </c>
      <c r="I93" s="25">
        <v>4</v>
      </c>
      <c r="J93" s="16" t="s">
        <v>81</v>
      </c>
      <c r="K93" s="7"/>
      <c r="L93" s="8"/>
      <c r="M93" s="7"/>
      <c r="N93" s="8"/>
      <c r="O93" s="7"/>
      <c r="P93" s="8"/>
      <c r="Q93" s="7"/>
      <c r="R93" s="8"/>
      <c r="S93" s="7"/>
      <c r="T93" s="8"/>
      <c r="U93" s="7"/>
      <c r="V93" s="8"/>
      <c r="W93" s="7"/>
      <c r="X93" s="8"/>
      <c r="Y93" s="7"/>
      <c r="Z93" s="8"/>
      <c r="AA93" s="7"/>
      <c r="AB93" s="8"/>
      <c r="AC93" s="7"/>
      <c r="AD93" s="8"/>
      <c r="AF93" s="95"/>
      <c r="AH93" s="95"/>
      <c r="AJ93" s="95"/>
      <c r="AL93" s="95"/>
      <c r="AN93" s="95"/>
      <c r="AP93" s="95"/>
      <c r="AR93" s="95"/>
      <c r="AT93" s="95"/>
      <c r="AV93" s="95"/>
      <c r="AX93" s="95"/>
      <c r="AZ93" s="95"/>
      <c r="BB93" s="95"/>
      <c r="BD93" s="95"/>
    </row>
    <row r="94" spans="2:56" ht="24.75" customHeight="1" x14ac:dyDescent="0.3">
      <c r="B94" s="11" t="s">
        <v>7</v>
      </c>
      <c r="C94" s="7"/>
      <c r="D94" s="9"/>
      <c r="E94" s="7"/>
      <c r="F94" s="8"/>
      <c r="G94" s="7"/>
      <c r="H94" s="8"/>
      <c r="I94" s="7"/>
      <c r="J94" s="8"/>
      <c r="K94" s="7"/>
      <c r="L94" s="8"/>
      <c r="M94" s="7"/>
      <c r="N94" s="8"/>
      <c r="O94" s="7"/>
      <c r="P94" s="8"/>
      <c r="Q94" s="8"/>
      <c r="R94" s="8"/>
      <c r="S94" s="25">
        <v>15</v>
      </c>
      <c r="T94" s="24">
        <f>S94*100/S90</f>
        <v>2.4</v>
      </c>
      <c r="U94" s="16">
        <v>8</v>
      </c>
      <c r="V94" s="23">
        <f>U94*100/U90</f>
        <v>1.362862010221465</v>
      </c>
      <c r="W94" s="7"/>
      <c r="X94" s="8"/>
      <c r="Y94" s="8"/>
      <c r="Z94" s="8"/>
      <c r="AA94" s="7"/>
      <c r="AB94" s="8"/>
      <c r="AC94" s="7"/>
      <c r="AD94" s="8"/>
      <c r="AF94" s="95"/>
      <c r="AH94" s="95"/>
      <c r="AJ94" s="95"/>
      <c r="AL94" s="95"/>
      <c r="AN94" s="95"/>
      <c r="AP94" s="95"/>
      <c r="AR94" s="95"/>
      <c r="AT94" s="95"/>
      <c r="AV94" s="95"/>
      <c r="AX94" s="95"/>
      <c r="AZ94" s="95"/>
      <c r="BB94" s="95"/>
      <c r="BD94" s="95"/>
    </row>
    <row r="95" spans="2:56" ht="24.75" customHeight="1" x14ac:dyDescent="0.3">
      <c r="B95" s="12" t="s">
        <v>29</v>
      </c>
      <c r="C95" s="16">
        <v>36</v>
      </c>
      <c r="D95" s="23">
        <f>C95*100/C90</f>
        <v>6.2283737024221457</v>
      </c>
      <c r="E95" s="16">
        <v>46</v>
      </c>
      <c r="F95" s="23">
        <f>E95*100/E90</f>
        <v>6.9069069069069071</v>
      </c>
      <c r="G95" s="16">
        <v>33</v>
      </c>
      <c r="H95" s="23">
        <f>G95*100/G90</f>
        <v>5.32258064516129</v>
      </c>
      <c r="I95" s="16">
        <v>53</v>
      </c>
      <c r="J95" s="16" t="s">
        <v>81</v>
      </c>
      <c r="K95" s="16">
        <v>45</v>
      </c>
      <c r="L95" s="23">
        <f>K95*100/K90</f>
        <v>7.6013513513513518</v>
      </c>
      <c r="M95" s="8"/>
      <c r="N95" s="8"/>
      <c r="O95" s="8"/>
      <c r="P95" s="8"/>
      <c r="Q95" s="8"/>
      <c r="R95" s="8"/>
      <c r="S95" s="7"/>
      <c r="T95" s="8"/>
      <c r="U95" s="7"/>
      <c r="V95" s="8"/>
      <c r="W95" s="7"/>
      <c r="X95" s="8"/>
      <c r="Y95" s="7"/>
      <c r="Z95" s="8"/>
      <c r="AA95" s="7"/>
      <c r="AB95" s="8"/>
      <c r="AC95" s="7"/>
      <c r="AD95" s="8"/>
      <c r="AF95" s="95"/>
      <c r="AH95" s="95"/>
      <c r="AJ95" s="95"/>
      <c r="AL95" s="95"/>
      <c r="AN95" s="95"/>
      <c r="AP95" s="95"/>
      <c r="AR95" s="95"/>
      <c r="AT95" s="95"/>
      <c r="AV95" s="95"/>
      <c r="AX95" s="95"/>
      <c r="AZ95" s="95"/>
      <c r="BB95" s="95"/>
      <c r="BD95" s="95"/>
    </row>
    <row r="96" spans="2:56" ht="24.75" customHeight="1" x14ac:dyDescent="0.3">
      <c r="B96" s="12" t="s">
        <v>8</v>
      </c>
      <c r="C96" s="7"/>
      <c r="D96" s="7"/>
      <c r="E96" s="7"/>
      <c r="F96" s="8"/>
      <c r="G96" s="7"/>
      <c r="H96" s="8"/>
      <c r="I96" s="7"/>
      <c r="J96" s="8"/>
      <c r="K96" s="7"/>
      <c r="L96" s="8"/>
      <c r="M96" s="8"/>
      <c r="N96" s="8"/>
      <c r="O96" s="16">
        <v>52</v>
      </c>
      <c r="P96" s="23">
        <f>O96*100/O90</f>
        <v>9.6118299445471358</v>
      </c>
      <c r="Q96" s="8"/>
      <c r="R96" s="8"/>
      <c r="S96" s="25">
        <v>29</v>
      </c>
      <c r="T96" s="24">
        <f>S96*100/S90</f>
        <v>4.6399999999999997</v>
      </c>
      <c r="U96" s="16">
        <v>57</v>
      </c>
      <c r="V96" s="23">
        <f>U96*100/U90</f>
        <v>9.7103918228279387</v>
      </c>
      <c r="W96" s="25">
        <v>75</v>
      </c>
      <c r="X96" s="24">
        <f>W96*100/W90</f>
        <v>12.647554806070826</v>
      </c>
      <c r="Y96" s="7"/>
      <c r="Z96" s="8"/>
      <c r="AA96" s="7"/>
      <c r="AB96" s="8"/>
      <c r="AC96" s="7"/>
      <c r="AD96" s="8"/>
      <c r="AF96" s="95"/>
      <c r="AH96" s="95"/>
      <c r="AJ96" s="95"/>
      <c r="AL96" s="95"/>
      <c r="AN96" s="95"/>
      <c r="AP96" s="95"/>
      <c r="AR96" s="95"/>
      <c r="AT96" s="95"/>
      <c r="AV96" s="95"/>
      <c r="AX96" s="95"/>
      <c r="AZ96" s="95"/>
      <c r="BB96" s="95"/>
      <c r="BD96" s="95"/>
    </row>
    <row r="97" spans="2:56" ht="24.75" customHeight="1" x14ac:dyDescent="0.3">
      <c r="B97" s="12" t="s">
        <v>437</v>
      </c>
      <c r="C97" s="7"/>
      <c r="D97" s="7"/>
      <c r="E97" s="7"/>
      <c r="F97" s="7"/>
      <c r="G97" s="7"/>
      <c r="H97" s="7"/>
      <c r="I97" s="7"/>
      <c r="J97" s="7"/>
      <c r="K97" s="7"/>
      <c r="L97" s="7"/>
      <c r="M97" s="7"/>
      <c r="N97" s="7"/>
      <c r="O97" s="7"/>
      <c r="P97" s="7"/>
      <c r="Q97" s="7"/>
      <c r="R97" s="7"/>
      <c r="S97" s="7"/>
      <c r="T97" s="7"/>
      <c r="U97" s="7"/>
      <c r="V97" s="7"/>
      <c r="W97" s="7"/>
      <c r="X97" s="7"/>
      <c r="Y97" s="7"/>
      <c r="Z97" s="7"/>
      <c r="AA97" s="7"/>
      <c r="AB97" s="8"/>
      <c r="AC97" s="25">
        <v>76</v>
      </c>
      <c r="AD97" s="24">
        <f>AC97*100/AC90</f>
        <v>11.192930780559646</v>
      </c>
      <c r="AF97" s="95"/>
      <c r="AH97" s="95"/>
      <c r="AJ97" s="95"/>
      <c r="AL97" s="95"/>
      <c r="AN97" s="95"/>
      <c r="AP97" s="95"/>
      <c r="AR97" s="95"/>
      <c r="AT97" s="95"/>
      <c r="AV97" s="95"/>
      <c r="AX97" s="95"/>
      <c r="AZ97" s="95"/>
      <c r="BB97" s="95"/>
      <c r="BD97" s="95"/>
    </row>
    <row r="98" spans="2:56" ht="24.75" customHeight="1" x14ac:dyDescent="0.3">
      <c r="B98" s="12" t="s">
        <v>61</v>
      </c>
      <c r="C98" s="7"/>
      <c r="D98" s="7"/>
      <c r="E98" s="7"/>
      <c r="F98" s="8"/>
      <c r="G98" s="7"/>
      <c r="H98" s="8"/>
      <c r="I98" s="7"/>
      <c r="J98" s="8"/>
      <c r="K98" s="7"/>
      <c r="L98" s="8"/>
      <c r="M98" s="8"/>
      <c r="N98" s="8"/>
      <c r="O98" s="8"/>
      <c r="P98" s="8"/>
      <c r="Q98" s="8"/>
      <c r="R98" s="8"/>
      <c r="S98" s="8"/>
      <c r="T98" s="8"/>
      <c r="U98" s="8"/>
      <c r="V98" s="8"/>
      <c r="W98" s="8"/>
      <c r="X98" s="8"/>
      <c r="Y98" s="7"/>
      <c r="Z98" s="8"/>
      <c r="AA98" s="25">
        <v>119</v>
      </c>
      <c r="AB98" s="24">
        <f>AA98*100/AA90</f>
        <v>17.787742899850524</v>
      </c>
      <c r="AC98" s="7"/>
      <c r="AD98" s="7">
        <f>AC98*100/AC90</f>
        <v>0</v>
      </c>
      <c r="AF98" s="95"/>
      <c r="AH98" s="95"/>
      <c r="AJ98" s="95"/>
      <c r="AL98" s="95"/>
      <c r="AN98" s="95"/>
      <c r="AP98" s="95"/>
      <c r="AR98" s="95"/>
      <c r="AT98" s="95"/>
      <c r="AV98" s="95"/>
      <c r="AX98" s="95"/>
      <c r="AZ98" s="95"/>
      <c r="BB98" s="95"/>
      <c r="BD98" s="95"/>
    </row>
    <row r="99" spans="2:56" ht="24.75" customHeight="1" x14ac:dyDescent="0.3">
      <c r="B99" s="12" t="s">
        <v>12</v>
      </c>
      <c r="C99" s="7"/>
      <c r="D99" s="7"/>
      <c r="E99" s="7"/>
      <c r="F99" s="8"/>
      <c r="G99" s="7"/>
      <c r="H99" s="8"/>
      <c r="I99" s="7"/>
      <c r="J99" s="8"/>
      <c r="K99" s="7"/>
      <c r="L99" s="8"/>
      <c r="M99" s="8"/>
      <c r="N99" s="8"/>
      <c r="O99" s="8"/>
      <c r="P99" s="8"/>
      <c r="Q99" s="8"/>
      <c r="R99" s="8"/>
      <c r="S99" s="7"/>
      <c r="T99" s="8"/>
      <c r="U99" s="7"/>
      <c r="V99" s="8"/>
      <c r="W99" s="7"/>
      <c r="X99" s="8"/>
      <c r="Y99" s="25">
        <v>25</v>
      </c>
      <c r="Z99" s="24">
        <f>Y99*100/Y90</f>
        <v>3.7313432835820897</v>
      </c>
      <c r="AA99" s="7"/>
      <c r="AB99" s="8"/>
      <c r="AC99" s="25">
        <v>36</v>
      </c>
      <c r="AD99" s="24">
        <f>AC99*100/AC90</f>
        <v>5.3019145802650955</v>
      </c>
      <c r="AF99" s="95"/>
      <c r="AH99" s="95"/>
      <c r="AJ99" s="95"/>
      <c r="AL99" s="95"/>
      <c r="AN99" s="95"/>
      <c r="AP99" s="95"/>
      <c r="AR99" s="95"/>
      <c r="AT99" s="95"/>
      <c r="AV99" s="95"/>
      <c r="AX99" s="95"/>
      <c r="AZ99" s="95"/>
      <c r="BB99" s="95"/>
      <c r="BD99" s="95"/>
    </row>
    <row r="100" spans="2:56" ht="24.75" customHeight="1" x14ac:dyDescent="0.3">
      <c r="B100" s="12" t="s">
        <v>15</v>
      </c>
      <c r="C100" s="7"/>
      <c r="D100" s="9"/>
      <c r="E100" s="7"/>
      <c r="F100" s="8"/>
      <c r="G100" s="7"/>
      <c r="H100" s="8"/>
      <c r="I100" s="7"/>
      <c r="J100" s="8"/>
      <c r="K100" s="7"/>
      <c r="L100" s="8"/>
      <c r="M100" s="8"/>
      <c r="N100" s="8"/>
      <c r="O100" s="7"/>
      <c r="P100" s="8"/>
      <c r="Q100" s="25">
        <v>10</v>
      </c>
      <c r="R100" s="24">
        <f>Q100*100/Q90</f>
        <v>1.9305019305019304</v>
      </c>
      <c r="S100" s="25">
        <v>29</v>
      </c>
      <c r="T100" s="24">
        <f>S100*100/S90</f>
        <v>4.6399999999999997</v>
      </c>
      <c r="U100" s="16">
        <v>26</v>
      </c>
      <c r="V100" s="23">
        <f>U100*100/U90</f>
        <v>4.4293015332197614</v>
      </c>
      <c r="W100" s="25">
        <v>24</v>
      </c>
      <c r="X100" s="24">
        <f>W100*100/W90</f>
        <v>4.0472175379426645</v>
      </c>
      <c r="Y100" s="25">
        <v>5</v>
      </c>
      <c r="Z100" s="24">
        <f>Y100*100/Y90</f>
        <v>0.74626865671641796</v>
      </c>
      <c r="AA100" s="25">
        <v>15</v>
      </c>
      <c r="AB100" s="24">
        <f>AA100*100/AA90</f>
        <v>2.2421524663677128</v>
      </c>
      <c r="AC100" s="25">
        <v>3</v>
      </c>
      <c r="AD100" s="24">
        <f>AC100*100/AC90</f>
        <v>0.4418262150220913</v>
      </c>
      <c r="AF100" s="95"/>
      <c r="AH100" s="95"/>
      <c r="AJ100" s="95"/>
      <c r="AL100" s="95"/>
      <c r="AN100" s="95"/>
      <c r="AP100" s="95"/>
      <c r="AR100" s="95"/>
      <c r="AT100" s="95"/>
      <c r="AV100" s="95"/>
      <c r="AX100" s="95"/>
      <c r="AZ100" s="95"/>
      <c r="BB100" s="95"/>
      <c r="BD100" s="95"/>
    </row>
    <row r="101" spans="2:56" ht="24.75" customHeight="1" x14ac:dyDescent="0.3">
      <c r="B101" s="12" t="s">
        <v>19</v>
      </c>
      <c r="C101" s="16">
        <v>509</v>
      </c>
      <c r="D101" s="23">
        <f>C101*100/C90</f>
        <v>88.062283737024217</v>
      </c>
      <c r="E101" s="16">
        <v>611</v>
      </c>
      <c r="F101" s="23">
        <f>E101*100/E90</f>
        <v>91.741741741741748</v>
      </c>
      <c r="G101" s="16">
        <v>535</v>
      </c>
      <c r="H101" s="23">
        <f>G101*100/G90</f>
        <v>86.290322580645167</v>
      </c>
      <c r="I101" s="22" t="s">
        <v>81</v>
      </c>
      <c r="J101" s="16" t="s">
        <v>81</v>
      </c>
      <c r="K101" s="16">
        <v>421</v>
      </c>
      <c r="L101" s="23">
        <f>K101*100/K90</f>
        <v>71.11486486486487</v>
      </c>
      <c r="M101" s="16">
        <v>437</v>
      </c>
      <c r="N101" s="23">
        <f>M101*100/M90</f>
        <v>70.711974110032358</v>
      </c>
      <c r="O101" s="16">
        <v>386</v>
      </c>
      <c r="P101" s="23">
        <f>O101*100/O90</f>
        <v>71.349353049907577</v>
      </c>
      <c r="Q101" s="16">
        <v>380</v>
      </c>
      <c r="R101" s="23">
        <f>Q101*100/Q90</f>
        <v>73.359073359073363</v>
      </c>
      <c r="S101" s="25">
        <v>441</v>
      </c>
      <c r="T101" s="24">
        <f>S101*100/S90</f>
        <v>70.56</v>
      </c>
      <c r="U101" s="16">
        <v>375</v>
      </c>
      <c r="V101" s="23">
        <f>U101*100/U90</f>
        <v>63.884156729131178</v>
      </c>
      <c r="W101" s="25">
        <v>361</v>
      </c>
      <c r="X101" s="24">
        <f>W101*100/W90</f>
        <v>60.876897133220908</v>
      </c>
      <c r="Y101" s="25">
        <v>358</v>
      </c>
      <c r="Z101" s="24">
        <f>Y101*100/Y90</f>
        <v>53.432835820895519</v>
      </c>
      <c r="AA101" s="7"/>
      <c r="AB101" s="8"/>
      <c r="AC101" s="7"/>
      <c r="AD101" s="8"/>
      <c r="AF101" s="95"/>
      <c r="AH101" s="95"/>
      <c r="AJ101" s="95"/>
      <c r="AL101" s="95"/>
      <c r="AN101" s="95"/>
      <c r="AP101" s="95"/>
      <c r="AR101" s="95"/>
      <c r="AT101" s="95"/>
      <c r="AV101" s="95"/>
      <c r="AX101" s="95"/>
      <c r="AZ101" s="95"/>
      <c r="BB101" s="95"/>
      <c r="BD101" s="95"/>
    </row>
    <row r="102" spans="2:56" ht="25" customHeight="1" x14ac:dyDescent="0.3">
      <c r="B102" s="87" t="s">
        <v>55</v>
      </c>
      <c r="C102" s="9"/>
      <c r="D102" s="9"/>
      <c r="E102" s="8"/>
      <c r="F102" s="8"/>
      <c r="G102" s="8"/>
      <c r="H102" s="8"/>
      <c r="I102" s="8"/>
      <c r="J102" s="8"/>
      <c r="K102" s="8"/>
      <c r="L102" s="8"/>
      <c r="M102" s="8"/>
      <c r="N102" s="8"/>
      <c r="O102" s="8"/>
      <c r="P102" s="8"/>
      <c r="Q102" s="8"/>
      <c r="R102" s="8"/>
      <c r="S102" s="8"/>
      <c r="T102" s="8"/>
      <c r="U102" s="8"/>
      <c r="V102" s="8"/>
      <c r="W102" s="8"/>
      <c r="X102" s="8"/>
      <c r="Y102" s="8"/>
      <c r="Z102" s="8"/>
      <c r="AA102" s="7"/>
      <c r="AB102" s="8"/>
      <c r="AC102" s="25">
        <v>366</v>
      </c>
      <c r="AD102" s="24">
        <f>AC102*100/AC90</f>
        <v>53.90279823269514</v>
      </c>
      <c r="AF102" s="95"/>
      <c r="AH102" s="95"/>
      <c r="AJ102" s="95"/>
      <c r="AL102" s="95"/>
      <c r="AN102" s="95"/>
      <c r="AP102" s="95"/>
      <c r="AR102" s="95"/>
      <c r="AT102" s="95"/>
      <c r="AV102" s="95"/>
      <c r="AX102" s="95"/>
      <c r="AZ102" s="95"/>
      <c r="BB102" s="95"/>
      <c r="BD102" s="95"/>
    </row>
    <row r="103" spans="2:56" ht="24.75" customHeight="1" x14ac:dyDescent="0.3">
      <c r="B103" s="12" t="s">
        <v>20</v>
      </c>
      <c r="C103" s="7"/>
      <c r="D103" s="9"/>
      <c r="E103" s="9"/>
      <c r="F103" s="9"/>
      <c r="G103" s="16">
        <v>25</v>
      </c>
      <c r="H103" s="23">
        <f>G103*100/G90</f>
        <v>4.032258064516129</v>
      </c>
      <c r="I103" s="16">
        <v>21</v>
      </c>
      <c r="J103" s="16" t="s">
        <v>81</v>
      </c>
      <c r="K103" s="16">
        <v>100</v>
      </c>
      <c r="L103" s="23">
        <f>K103*100/K90</f>
        <v>16.891891891891891</v>
      </c>
      <c r="M103" s="16">
        <v>155</v>
      </c>
      <c r="N103" s="23">
        <f>M103*100/M90</f>
        <v>25.080906148867314</v>
      </c>
      <c r="O103" s="16">
        <v>63</v>
      </c>
      <c r="P103" s="23">
        <f>O103*100/O90</f>
        <v>11.645101663585953</v>
      </c>
      <c r="Q103" s="7"/>
      <c r="R103" s="7"/>
      <c r="S103" s="25">
        <v>98</v>
      </c>
      <c r="T103" s="24">
        <f>S103*100/S90</f>
        <v>15.68</v>
      </c>
      <c r="U103" s="16">
        <v>112</v>
      </c>
      <c r="V103" s="23">
        <f>U103*100/U90</f>
        <v>19.080068143100512</v>
      </c>
      <c r="W103" s="25">
        <v>107</v>
      </c>
      <c r="X103" s="24">
        <f>W103*100/W90</f>
        <v>18.043844856661046</v>
      </c>
      <c r="Y103" s="25">
        <v>39</v>
      </c>
      <c r="Z103" s="24">
        <f>Y103*100/Y90</f>
        <v>5.8208955223880601</v>
      </c>
      <c r="AA103" s="25">
        <v>165</v>
      </c>
      <c r="AB103" s="24">
        <f>AA103*100/AA90</f>
        <v>24.663677130044842</v>
      </c>
      <c r="AC103" s="7"/>
      <c r="AD103" s="7">
        <f>AC103*100/AC90</f>
        <v>0</v>
      </c>
      <c r="AF103" s="95"/>
      <c r="AH103" s="95"/>
      <c r="AJ103" s="95"/>
      <c r="AL103" s="95"/>
      <c r="AN103" s="95"/>
      <c r="AP103" s="95"/>
      <c r="AR103" s="95"/>
      <c r="AT103" s="95"/>
      <c r="AV103" s="95"/>
      <c r="AX103" s="95"/>
      <c r="AZ103" s="95"/>
      <c r="BB103" s="95"/>
      <c r="BD103" s="95"/>
    </row>
    <row r="104" spans="2:56" ht="24.75" customHeight="1" x14ac:dyDescent="0.3">
      <c r="B104" s="12" t="s">
        <v>52</v>
      </c>
      <c r="C104" s="7"/>
      <c r="D104" s="8"/>
      <c r="E104" s="9"/>
      <c r="F104" s="9"/>
      <c r="G104" s="7"/>
      <c r="H104" s="8"/>
      <c r="I104" s="7"/>
      <c r="J104" s="8"/>
      <c r="K104" s="8"/>
      <c r="L104" s="8"/>
      <c r="M104" s="7"/>
      <c r="N104" s="8"/>
      <c r="O104" s="7"/>
      <c r="P104" s="7"/>
      <c r="Q104" s="16">
        <v>94</v>
      </c>
      <c r="R104" s="23">
        <f>Q104*100/Q90</f>
        <v>18.146718146718147</v>
      </c>
      <c r="S104" s="7"/>
      <c r="T104" s="8"/>
      <c r="U104" s="7"/>
      <c r="V104" s="8"/>
      <c r="W104" s="7"/>
      <c r="X104" s="8"/>
      <c r="Y104" s="7"/>
      <c r="Z104" s="8"/>
      <c r="AA104" s="8"/>
      <c r="AB104" s="8"/>
      <c r="AC104" s="8"/>
      <c r="AD104" s="8"/>
      <c r="AF104" s="95"/>
      <c r="AH104" s="95"/>
      <c r="AJ104" s="95"/>
      <c r="AL104" s="95"/>
      <c r="AN104" s="95"/>
      <c r="AP104" s="95"/>
      <c r="AR104" s="95"/>
      <c r="AT104" s="95"/>
      <c r="AV104" s="95"/>
      <c r="AX104" s="95"/>
      <c r="AZ104" s="95"/>
      <c r="BB104" s="95"/>
      <c r="BD104" s="95"/>
    </row>
    <row r="105" spans="2:56" ht="24.75" customHeight="1" x14ac:dyDescent="0.3">
      <c r="B105" s="12" t="s">
        <v>22</v>
      </c>
      <c r="C105" s="7"/>
      <c r="D105" s="8"/>
      <c r="E105" s="9"/>
      <c r="F105" s="9"/>
      <c r="G105" s="7"/>
      <c r="H105" s="8"/>
      <c r="I105" s="7"/>
      <c r="J105" s="8"/>
      <c r="K105" s="8"/>
      <c r="L105" s="8"/>
      <c r="M105" s="7"/>
      <c r="N105" s="8"/>
      <c r="O105" s="7"/>
      <c r="P105" s="8"/>
      <c r="Q105" s="7"/>
      <c r="R105" s="7"/>
      <c r="S105" s="7"/>
      <c r="T105" s="8"/>
      <c r="U105" s="7"/>
      <c r="V105" s="8"/>
      <c r="W105" s="25">
        <v>13</v>
      </c>
      <c r="X105" s="24">
        <f>W105*100/W90</f>
        <v>2.1922428330522767</v>
      </c>
      <c r="Y105" s="25">
        <v>3</v>
      </c>
      <c r="Z105" s="24">
        <f>Y105*100/Y90</f>
        <v>0.44776119402985076</v>
      </c>
      <c r="AA105" s="8"/>
      <c r="AB105" s="8"/>
      <c r="AC105" s="8"/>
      <c r="AD105" s="8"/>
      <c r="AF105" s="95"/>
      <c r="AH105" s="95"/>
      <c r="AJ105" s="95"/>
      <c r="AL105" s="95"/>
      <c r="AN105" s="95"/>
      <c r="AP105" s="95"/>
      <c r="AR105" s="95"/>
      <c r="AT105" s="95"/>
      <c r="AV105" s="95"/>
      <c r="AX105" s="95"/>
      <c r="AZ105" s="95"/>
      <c r="BB105" s="95"/>
      <c r="BD105" s="95"/>
    </row>
    <row r="106" spans="2:56" ht="24.75" customHeight="1" x14ac:dyDescent="0.3">
      <c r="B106" s="12" t="s">
        <v>60</v>
      </c>
      <c r="C106" s="7"/>
      <c r="D106" s="8"/>
      <c r="E106" s="9"/>
      <c r="F106" s="9"/>
      <c r="G106" s="7"/>
      <c r="H106" s="8"/>
      <c r="I106" s="7"/>
      <c r="J106" s="8"/>
      <c r="K106" s="8"/>
      <c r="L106" s="8"/>
      <c r="M106" s="7"/>
      <c r="N106" s="8"/>
      <c r="O106" s="7"/>
      <c r="P106" s="8"/>
      <c r="Q106" s="7"/>
      <c r="R106" s="7"/>
      <c r="S106" s="7"/>
      <c r="T106" s="8"/>
      <c r="U106" s="7"/>
      <c r="V106" s="8"/>
      <c r="W106" s="7"/>
      <c r="X106" s="8"/>
      <c r="Y106" s="25">
        <v>227</v>
      </c>
      <c r="Z106" s="24">
        <f>Y106*100/Y90</f>
        <v>33.880597014925371</v>
      </c>
      <c r="AA106" s="25">
        <v>346</v>
      </c>
      <c r="AB106" s="24">
        <f>AA106*100/AA90</f>
        <v>51.718983557548583</v>
      </c>
      <c r="AC106" s="25">
        <v>189</v>
      </c>
      <c r="AD106" s="24">
        <f>AC106*100/AC90</f>
        <v>27.835051546391753</v>
      </c>
      <c r="AF106" s="95"/>
      <c r="AH106" s="95"/>
      <c r="AJ106" s="95"/>
      <c r="AL106" s="95"/>
      <c r="AN106" s="95"/>
      <c r="AP106" s="95"/>
      <c r="AR106" s="95"/>
      <c r="AT106" s="95"/>
      <c r="AV106" s="95"/>
      <c r="AX106" s="95"/>
      <c r="AZ106" s="95"/>
      <c r="BB106" s="95"/>
      <c r="BD106" s="95"/>
    </row>
    <row r="107" spans="2:56" ht="24.75" customHeight="1" x14ac:dyDescent="0.3">
      <c r="B107" s="12" t="s">
        <v>24</v>
      </c>
      <c r="C107" s="7"/>
      <c r="D107" s="8"/>
      <c r="E107" s="9"/>
      <c r="F107" s="9"/>
      <c r="G107" s="9"/>
      <c r="H107" s="9"/>
      <c r="I107" s="9"/>
      <c r="J107" s="9"/>
      <c r="K107" s="63">
        <v>3</v>
      </c>
      <c r="L107" s="24">
        <f>K107*100/K90</f>
        <v>0.5067567567567568</v>
      </c>
      <c r="M107" s="16">
        <v>6</v>
      </c>
      <c r="N107" s="23">
        <f>M107*100/M90</f>
        <v>0.970873786407767</v>
      </c>
      <c r="O107" s="16">
        <v>7</v>
      </c>
      <c r="P107" s="23">
        <f>O107*100/O90</f>
        <v>1.2939001848428835</v>
      </c>
      <c r="Q107" s="25">
        <v>13</v>
      </c>
      <c r="R107" s="24">
        <f>Q107*100/Q90</f>
        <v>2.5096525096525095</v>
      </c>
      <c r="S107" s="7"/>
      <c r="T107" s="8"/>
      <c r="U107" s="7"/>
      <c r="V107" s="8"/>
      <c r="W107" s="8"/>
      <c r="X107" s="8"/>
      <c r="Y107" s="8"/>
      <c r="Z107" s="8"/>
      <c r="AA107" s="8"/>
      <c r="AB107" s="8"/>
      <c r="AC107" s="8"/>
      <c r="AD107" s="8"/>
      <c r="AF107" s="95"/>
      <c r="AH107" s="95"/>
      <c r="AJ107" s="95"/>
      <c r="AL107" s="95"/>
      <c r="AN107" s="95"/>
      <c r="AP107" s="95"/>
      <c r="AR107" s="95"/>
      <c r="AT107" s="95"/>
      <c r="AV107" s="95"/>
      <c r="AX107" s="95"/>
      <c r="AZ107" s="95"/>
      <c r="BB107" s="95"/>
      <c r="BD107" s="95"/>
    </row>
    <row r="108" spans="2:56" ht="3.75" customHeight="1" x14ac:dyDescent="0.3">
      <c r="B108" s="13"/>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F108" s="95"/>
    </row>
    <row r="109" spans="2:56" ht="6" customHeight="1" x14ac:dyDescent="0.3">
      <c r="B109" s="6"/>
      <c r="C109" s="18"/>
      <c r="D109" s="5"/>
      <c r="E109" s="18"/>
      <c r="F109" s="5"/>
      <c r="G109" s="18"/>
      <c r="H109" s="5"/>
      <c r="I109" s="18"/>
      <c r="J109" s="5"/>
      <c r="K109" s="18"/>
      <c r="L109" s="5"/>
      <c r="M109" s="18"/>
      <c r="N109" s="5"/>
      <c r="O109" s="18"/>
      <c r="P109" s="5"/>
      <c r="Q109" s="18"/>
      <c r="R109" s="5"/>
      <c r="S109" s="18"/>
      <c r="T109" s="5"/>
      <c r="U109" s="18"/>
      <c r="V109" s="5"/>
      <c r="W109" s="18"/>
      <c r="X109" s="5"/>
      <c r="Y109" s="18"/>
      <c r="Z109" s="5"/>
      <c r="AA109" s="18"/>
      <c r="AB109" s="5"/>
      <c r="AC109" s="18"/>
      <c r="AD109" s="5"/>
    </row>
    <row r="110" spans="2:56" x14ac:dyDescent="0.3">
      <c r="B110" s="144" t="s">
        <v>439</v>
      </c>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row>
    <row r="111" spans="2:56" x14ac:dyDescent="0.3">
      <c r="B111" s="144" t="s">
        <v>148</v>
      </c>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row>
    <row r="112" spans="2:56" x14ac:dyDescent="0.3">
      <c r="B112" s="4" t="s">
        <v>179</v>
      </c>
    </row>
  </sheetData>
  <mergeCells count="123">
    <mergeCell ref="AA3:AB3"/>
    <mergeCell ref="AA4:AB4"/>
    <mergeCell ref="AA31:AB31"/>
    <mergeCell ref="AA32:AB32"/>
    <mergeCell ref="AA59:AB59"/>
    <mergeCell ref="AA60:AB60"/>
    <mergeCell ref="AA86:AB86"/>
    <mergeCell ref="AA87:AB87"/>
    <mergeCell ref="G4:H4"/>
    <mergeCell ref="I4:J4"/>
    <mergeCell ref="K4:L4"/>
    <mergeCell ref="U31:V31"/>
    <mergeCell ref="W31:X31"/>
    <mergeCell ref="K31:L31"/>
    <mergeCell ref="M31:N31"/>
    <mergeCell ref="O31:P31"/>
    <mergeCell ref="U59:V59"/>
    <mergeCell ref="W59:X59"/>
    <mergeCell ref="Y59:Z59"/>
    <mergeCell ref="Y31:Z31"/>
    <mergeCell ref="Q60:R60"/>
    <mergeCell ref="S60:T60"/>
    <mergeCell ref="U60:V60"/>
    <mergeCell ref="W60:X60"/>
    <mergeCell ref="B32:B33"/>
    <mergeCell ref="Q32:R32"/>
    <mergeCell ref="B30:AD30"/>
    <mergeCell ref="C31:D31"/>
    <mergeCell ref="E31:F31"/>
    <mergeCell ref="G31:H31"/>
    <mergeCell ref="I31:J31"/>
    <mergeCell ref="Y4:Z4"/>
    <mergeCell ref="AC4:AD4"/>
    <mergeCell ref="C32:D32"/>
    <mergeCell ref="E32:F32"/>
    <mergeCell ref="G32:H32"/>
    <mergeCell ref="I32:J32"/>
    <mergeCell ref="K32:L32"/>
    <mergeCell ref="M32:N32"/>
    <mergeCell ref="O32:P32"/>
    <mergeCell ref="M4:N4"/>
    <mergeCell ref="O4:P4"/>
    <mergeCell ref="Q4:R4"/>
    <mergeCell ref="S4:T4"/>
    <mergeCell ref="U4:V4"/>
    <mergeCell ref="W4:X4"/>
    <mergeCell ref="Q31:R31"/>
    <mergeCell ref="S31:T31"/>
    <mergeCell ref="B110:AD110"/>
    <mergeCell ref="B111:AD111"/>
    <mergeCell ref="B2:AD2"/>
    <mergeCell ref="C3:D3"/>
    <mergeCell ref="E3:F3"/>
    <mergeCell ref="G3:H3"/>
    <mergeCell ref="I3:J3"/>
    <mergeCell ref="K3:L3"/>
    <mergeCell ref="M3:N3"/>
    <mergeCell ref="O3:P3"/>
    <mergeCell ref="Q3:R3"/>
    <mergeCell ref="S3:T3"/>
    <mergeCell ref="U3:V3"/>
    <mergeCell ref="W3:X3"/>
    <mergeCell ref="Y3:Z3"/>
    <mergeCell ref="AC3:AD3"/>
    <mergeCell ref="B4:B5"/>
    <mergeCell ref="C4:D4"/>
    <mergeCell ref="E4:F4"/>
    <mergeCell ref="K60:L60"/>
    <mergeCell ref="M60:N60"/>
    <mergeCell ref="O60:P60"/>
    <mergeCell ref="AC86:AD86"/>
    <mergeCell ref="AC87:AD87"/>
    <mergeCell ref="B60:B61"/>
    <mergeCell ref="B85:AD85"/>
    <mergeCell ref="B58:AD58"/>
    <mergeCell ref="C59:D59"/>
    <mergeCell ref="E59:F59"/>
    <mergeCell ref="G59:H59"/>
    <mergeCell ref="I59:J59"/>
    <mergeCell ref="K59:L59"/>
    <mergeCell ref="M59:N59"/>
    <mergeCell ref="O59:P59"/>
    <mergeCell ref="Q59:R59"/>
    <mergeCell ref="S59:T59"/>
    <mergeCell ref="C60:D60"/>
    <mergeCell ref="E60:F60"/>
    <mergeCell ref="G60:H60"/>
    <mergeCell ref="I60:J60"/>
    <mergeCell ref="W32:X32"/>
    <mergeCell ref="Y32:Z32"/>
    <mergeCell ref="AC32:AD32"/>
    <mergeCell ref="M87:N87"/>
    <mergeCell ref="O87:P87"/>
    <mergeCell ref="G87:H87"/>
    <mergeCell ref="I87:J87"/>
    <mergeCell ref="K87:L87"/>
    <mergeCell ref="Y60:Z60"/>
    <mergeCell ref="AC60:AD60"/>
    <mergeCell ref="AC59:AD59"/>
    <mergeCell ref="B1:AD1"/>
    <mergeCell ref="B87:B88"/>
    <mergeCell ref="O86:P86"/>
    <mergeCell ref="Q86:R86"/>
    <mergeCell ref="S86:T86"/>
    <mergeCell ref="U86:V86"/>
    <mergeCell ref="W86:X86"/>
    <mergeCell ref="Y86:Z86"/>
    <mergeCell ref="C86:D86"/>
    <mergeCell ref="E86:F86"/>
    <mergeCell ref="G86:H86"/>
    <mergeCell ref="I86:J86"/>
    <mergeCell ref="K86:L86"/>
    <mergeCell ref="M86:N86"/>
    <mergeCell ref="Q87:R87"/>
    <mergeCell ref="S87:T87"/>
    <mergeCell ref="U87:V87"/>
    <mergeCell ref="W87:X87"/>
    <mergeCell ref="Y87:Z87"/>
    <mergeCell ref="C87:D87"/>
    <mergeCell ref="E87:F87"/>
    <mergeCell ref="AC31:AD31"/>
    <mergeCell ref="S32:T32"/>
    <mergeCell ref="U32:V32"/>
  </mergeCells>
  <conditionalFormatting sqref="C28">
    <cfRule type="cellIs" dxfId="876" priority="116" operator="lessThan">
      <formula>0</formula>
    </cfRule>
  </conditionalFormatting>
  <conditionalFormatting sqref="C29">
    <cfRule type="cellIs" dxfId="875" priority="115" operator="greaterThan">
      <formula>0</formula>
    </cfRule>
  </conditionalFormatting>
  <conditionalFormatting sqref="C56">
    <cfRule type="cellIs" dxfId="874" priority="90" operator="lessThan">
      <formula>0</formula>
    </cfRule>
  </conditionalFormatting>
  <conditionalFormatting sqref="C57">
    <cfRule type="cellIs" dxfId="873" priority="89" operator="greaterThan">
      <formula>0</formula>
    </cfRule>
  </conditionalFormatting>
  <conditionalFormatting sqref="C83">
    <cfRule type="cellIs" dxfId="872" priority="58" operator="lessThan">
      <formula>0</formula>
    </cfRule>
  </conditionalFormatting>
  <conditionalFormatting sqref="C84">
    <cfRule type="cellIs" dxfId="871" priority="57" operator="greaterThan">
      <formula>0</formula>
    </cfRule>
  </conditionalFormatting>
  <conditionalFormatting sqref="E28">
    <cfRule type="cellIs" dxfId="870" priority="114" operator="lessThan">
      <formula>0</formula>
    </cfRule>
  </conditionalFormatting>
  <conditionalFormatting sqref="E29">
    <cfRule type="cellIs" dxfId="869" priority="113" operator="greaterThan">
      <formula>0</formula>
    </cfRule>
  </conditionalFormatting>
  <conditionalFormatting sqref="E56">
    <cfRule type="cellIs" dxfId="868" priority="82" operator="lessThan">
      <formula>0</formula>
    </cfRule>
  </conditionalFormatting>
  <conditionalFormatting sqref="E57">
    <cfRule type="cellIs" dxfId="867" priority="81" operator="greaterThan">
      <formula>0</formula>
    </cfRule>
  </conditionalFormatting>
  <conditionalFormatting sqref="E83">
    <cfRule type="cellIs" dxfId="866" priority="56" operator="lessThan">
      <formula>0</formula>
    </cfRule>
  </conditionalFormatting>
  <conditionalFormatting sqref="E84">
    <cfRule type="cellIs" dxfId="865" priority="55" operator="greaterThan">
      <formula>0</formula>
    </cfRule>
  </conditionalFormatting>
  <conditionalFormatting sqref="G28">
    <cfRule type="cellIs" dxfId="864" priority="112" operator="lessThan">
      <formula>0</formula>
    </cfRule>
  </conditionalFormatting>
  <conditionalFormatting sqref="G29">
    <cfRule type="cellIs" dxfId="863" priority="111" operator="greaterThan">
      <formula>0</formula>
    </cfRule>
  </conditionalFormatting>
  <conditionalFormatting sqref="G56">
    <cfRule type="cellIs" dxfId="862" priority="80" operator="lessThan">
      <formula>0</formula>
    </cfRule>
  </conditionalFormatting>
  <conditionalFormatting sqref="G57">
    <cfRule type="cellIs" dxfId="861" priority="79" operator="greaterThan">
      <formula>0</formula>
    </cfRule>
  </conditionalFormatting>
  <conditionalFormatting sqref="G83">
    <cfRule type="cellIs" dxfId="860" priority="54" operator="lessThan">
      <formula>0</formula>
    </cfRule>
  </conditionalFormatting>
  <conditionalFormatting sqref="G84">
    <cfRule type="cellIs" dxfId="859" priority="53" operator="greaterThan">
      <formula>0</formula>
    </cfRule>
  </conditionalFormatting>
  <conditionalFormatting sqref="I28">
    <cfRule type="cellIs" dxfId="858" priority="110" operator="lessThan">
      <formula>0</formula>
    </cfRule>
  </conditionalFormatting>
  <conditionalFormatting sqref="I29">
    <cfRule type="cellIs" dxfId="857" priority="109" operator="greaterThan">
      <formula>0</formula>
    </cfRule>
  </conditionalFormatting>
  <conditionalFormatting sqref="I56">
    <cfRule type="cellIs" dxfId="856" priority="78" operator="lessThan">
      <formula>0</formula>
    </cfRule>
  </conditionalFormatting>
  <conditionalFormatting sqref="I57">
    <cfRule type="cellIs" dxfId="855" priority="77" operator="greaterThan">
      <formula>0</formula>
    </cfRule>
  </conditionalFormatting>
  <conditionalFormatting sqref="I83">
    <cfRule type="cellIs" dxfId="854" priority="52" operator="lessThan">
      <formula>0</formula>
    </cfRule>
  </conditionalFormatting>
  <conditionalFormatting sqref="I84">
    <cfRule type="cellIs" dxfId="853" priority="51" operator="greaterThan">
      <formula>0</formula>
    </cfRule>
  </conditionalFormatting>
  <conditionalFormatting sqref="K28">
    <cfRule type="cellIs" dxfId="852" priority="108" operator="lessThan">
      <formula>0</formula>
    </cfRule>
  </conditionalFormatting>
  <conditionalFormatting sqref="K29">
    <cfRule type="cellIs" dxfId="851" priority="107" operator="greaterThan">
      <formula>0</formula>
    </cfRule>
  </conditionalFormatting>
  <conditionalFormatting sqref="K56">
    <cfRule type="cellIs" dxfId="850" priority="76" operator="lessThan">
      <formula>0</formula>
    </cfRule>
  </conditionalFormatting>
  <conditionalFormatting sqref="K57">
    <cfRule type="cellIs" dxfId="849" priority="75" operator="greaterThan">
      <formula>0</formula>
    </cfRule>
  </conditionalFormatting>
  <conditionalFormatting sqref="K83">
    <cfRule type="cellIs" dxfId="848" priority="50" operator="lessThan">
      <formula>0</formula>
    </cfRule>
  </conditionalFormatting>
  <conditionalFormatting sqref="K84">
    <cfRule type="cellIs" dxfId="847" priority="49" operator="greaterThan">
      <formula>0</formula>
    </cfRule>
  </conditionalFormatting>
  <conditionalFormatting sqref="M28">
    <cfRule type="cellIs" dxfId="846" priority="106" operator="lessThan">
      <formula>0</formula>
    </cfRule>
  </conditionalFormatting>
  <conditionalFormatting sqref="M29">
    <cfRule type="cellIs" dxfId="845" priority="105" operator="greaterThan">
      <formula>0</formula>
    </cfRule>
  </conditionalFormatting>
  <conditionalFormatting sqref="M56">
    <cfRule type="cellIs" dxfId="844" priority="74" operator="lessThan">
      <formula>0</formula>
    </cfRule>
  </conditionalFormatting>
  <conditionalFormatting sqref="M57">
    <cfRule type="cellIs" dxfId="843" priority="73" operator="greaterThan">
      <formula>0</formula>
    </cfRule>
  </conditionalFormatting>
  <conditionalFormatting sqref="M83">
    <cfRule type="cellIs" dxfId="842" priority="48" operator="lessThan">
      <formula>0</formula>
    </cfRule>
  </conditionalFormatting>
  <conditionalFormatting sqref="M84">
    <cfRule type="cellIs" dxfId="841" priority="47" operator="greaterThan">
      <formula>0</formula>
    </cfRule>
  </conditionalFormatting>
  <conditionalFormatting sqref="O28">
    <cfRule type="cellIs" dxfId="840" priority="104" operator="lessThan">
      <formula>0</formula>
    </cfRule>
  </conditionalFormatting>
  <conditionalFormatting sqref="O29">
    <cfRule type="cellIs" dxfId="839" priority="103" operator="greaterThan">
      <formula>0</formula>
    </cfRule>
  </conditionalFormatting>
  <conditionalFormatting sqref="O56">
    <cfRule type="cellIs" dxfId="838" priority="72" operator="lessThan">
      <formula>0</formula>
    </cfRule>
  </conditionalFormatting>
  <conditionalFormatting sqref="O57">
    <cfRule type="cellIs" dxfId="837" priority="71" operator="greaterThan">
      <formula>0</formula>
    </cfRule>
  </conditionalFormatting>
  <conditionalFormatting sqref="O83">
    <cfRule type="cellIs" dxfId="836" priority="46" operator="lessThan">
      <formula>0</formula>
    </cfRule>
  </conditionalFormatting>
  <conditionalFormatting sqref="O84">
    <cfRule type="cellIs" dxfId="835" priority="45" operator="greaterThan">
      <formula>0</formula>
    </cfRule>
  </conditionalFormatting>
  <conditionalFormatting sqref="Q28">
    <cfRule type="cellIs" dxfId="834" priority="102" operator="lessThan">
      <formula>0</formula>
    </cfRule>
  </conditionalFormatting>
  <conditionalFormatting sqref="Q29">
    <cfRule type="cellIs" dxfId="833" priority="101" operator="greaterThan">
      <formula>0</formula>
    </cfRule>
  </conditionalFormatting>
  <conditionalFormatting sqref="Q56">
    <cfRule type="cellIs" dxfId="832" priority="70" operator="lessThan">
      <formula>0</formula>
    </cfRule>
  </conditionalFormatting>
  <conditionalFormatting sqref="Q57">
    <cfRule type="cellIs" dxfId="831" priority="69" operator="greaterThan">
      <formula>0</formula>
    </cfRule>
  </conditionalFormatting>
  <conditionalFormatting sqref="Q83">
    <cfRule type="cellIs" dxfId="830" priority="44" operator="lessThan">
      <formula>0</formula>
    </cfRule>
  </conditionalFormatting>
  <conditionalFormatting sqref="Q84">
    <cfRule type="cellIs" dxfId="829" priority="43" operator="greaterThan">
      <formula>0</formula>
    </cfRule>
  </conditionalFormatting>
  <conditionalFormatting sqref="S28">
    <cfRule type="cellIs" dxfId="828" priority="100" operator="lessThan">
      <formula>0</formula>
    </cfRule>
  </conditionalFormatting>
  <conditionalFormatting sqref="S29">
    <cfRule type="cellIs" dxfId="827" priority="99" operator="greaterThan">
      <formula>0</formula>
    </cfRule>
  </conditionalFormatting>
  <conditionalFormatting sqref="S56">
    <cfRule type="cellIs" dxfId="826" priority="68" operator="lessThan">
      <formula>0</formula>
    </cfRule>
  </conditionalFormatting>
  <conditionalFormatting sqref="S57">
    <cfRule type="cellIs" dxfId="825" priority="67" operator="greaterThan">
      <formula>0</formula>
    </cfRule>
  </conditionalFormatting>
  <conditionalFormatting sqref="S83">
    <cfRule type="cellIs" dxfId="824" priority="42" operator="lessThan">
      <formula>0</formula>
    </cfRule>
  </conditionalFormatting>
  <conditionalFormatting sqref="S84">
    <cfRule type="cellIs" dxfId="823" priority="41" operator="greaterThan">
      <formula>0</formula>
    </cfRule>
  </conditionalFormatting>
  <conditionalFormatting sqref="U28">
    <cfRule type="cellIs" dxfId="822" priority="98" operator="lessThan">
      <formula>0</formula>
    </cfRule>
  </conditionalFormatting>
  <conditionalFormatting sqref="U29">
    <cfRule type="cellIs" dxfId="821" priority="97" operator="greaterThan">
      <formula>0</formula>
    </cfRule>
  </conditionalFormatting>
  <conditionalFormatting sqref="U56">
    <cfRule type="cellIs" dxfId="820" priority="66" operator="lessThan">
      <formula>0</formula>
    </cfRule>
  </conditionalFormatting>
  <conditionalFormatting sqref="U57">
    <cfRule type="cellIs" dxfId="819" priority="65" operator="greaterThan">
      <formula>0</formula>
    </cfRule>
  </conditionalFormatting>
  <conditionalFormatting sqref="U83">
    <cfRule type="cellIs" dxfId="818" priority="40" operator="lessThan">
      <formula>0</formula>
    </cfRule>
  </conditionalFormatting>
  <conditionalFormatting sqref="U84">
    <cfRule type="cellIs" dxfId="817" priority="39" operator="greaterThan">
      <formula>0</formula>
    </cfRule>
  </conditionalFormatting>
  <conditionalFormatting sqref="W28">
    <cfRule type="cellIs" dxfId="816" priority="96" operator="lessThan">
      <formula>0</formula>
    </cfRule>
  </conditionalFormatting>
  <conditionalFormatting sqref="W29">
    <cfRule type="cellIs" dxfId="815" priority="95" operator="greaterThan">
      <formula>0</formula>
    </cfRule>
  </conditionalFormatting>
  <conditionalFormatting sqref="W56">
    <cfRule type="cellIs" dxfId="814" priority="64" operator="lessThan">
      <formula>0</formula>
    </cfRule>
  </conditionalFormatting>
  <conditionalFormatting sqref="W57">
    <cfRule type="cellIs" dxfId="813" priority="63" operator="greaterThan">
      <formula>0</formula>
    </cfRule>
  </conditionalFormatting>
  <conditionalFormatting sqref="W83">
    <cfRule type="cellIs" dxfId="812" priority="38" operator="lessThan">
      <formula>0</formula>
    </cfRule>
  </conditionalFormatting>
  <conditionalFormatting sqref="W84">
    <cfRule type="cellIs" dxfId="811" priority="37" operator="greaterThan">
      <formula>0</formula>
    </cfRule>
  </conditionalFormatting>
  <conditionalFormatting sqref="Y28">
    <cfRule type="cellIs" dxfId="810" priority="94" operator="lessThan">
      <formula>0</formula>
    </cfRule>
  </conditionalFormatting>
  <conditionalFormatting sqref="Y29">
    <cfRule type="cellIs" dxfId="809" priority="93" operator="greaterThan">
      <formula>0</formula>
    </cfRule>
  </conditionalFormatting>
  <conditionalFormatting sqref="Y56">
    <cfRule type="cellIs" dxfId="808" priority="62" operator="lessThan">
      <formula>0</formula>
    </cfRule>
  </conditionalFormatting>
  <conditionalFormatting sqref="Y57">
    <cfRule type="cellIs" dxfId="807" priority="61" operator="greaterThan">
      <formula>0</formula>
    </cfRule>
  </conditionalFormatting>
  <conditionalFormatting sqref="Y83">
    <cfRule type="cellIs" dxfId="806" priority="36" operator="lessThan">
      <formula>0</formula>
    </cfRule>
  </conditionalFormatting>
  <conditionalFormatting sqref="Y84">
    <cfRule type="cellIs" dxfId="805" priority="35" operator="greaterThan">
      <formula>0</formula>
    </cfRule>
  </conditionalFormatting>
  <conditionalFormatting sqref="AA28">
    <cfRule type="cellIs" dxfId="804" priority="6" operator="lessThan">
      <formula>0</formula>
    </cfRule>
  </conditionalFormatting>
  <conditionalFormatting sqref="AA29">
    <cfRule type="cellIs" dxfId="803" priority="5" operator="greaterThan">
      <formula>0</formula>
    </cfRule>
  </conditionalFormatting>
  <conditionalFormatting sqref="AA56">
    <cfRule type="cellIs" dxfId="802" priority="4" operator="lessThan">
      <formula>0</formula>
    </cfRule>
  </conditionalFormatting>
  <conditionalFormatting sqref="AA57">
    <cfRule type="cellIs" dxfId="801" priority="3" operator="greaterThan">
      <formula>0</formula>
    </cfRule>
  </conditionalFormatting>
  <conditionalFormatting sqref="AA83">
    <cfRule type="cellIs" dxfId="800" priority="2" operator="lessThan">
      <formula>0</formula>
    </cfRule>
  </conditionalFormatting>
  <conditionalFormatting sqref="AA84">
    <cfRule type="cellIs" dxfId="799" priority="1" operator="greaterThan">
      <formula>0</formula>
    </cfRule>
  </conditionalFormatting>
  <conditionalFormatting sqref="AC28">
    <cfRule type="cellIs" dxfId="798" priority="92" operator="lessThan">
      <formula>0</formula>
    </cfRule>
  </conditionalFormatting>
  <conditionalFormatting sqref="AC29">
    <cfRule type="cellIs" dxfId="797" priority="91" operator="greaterThan">
      <formula>0</formula>
    </cfRule>
  </conditionalFormatting>
  <conditionalFormatting sqref="AC56">
    <cfRule type="cellIs" dxfId="796" priority="60" operator="lessThan">
      <formula>0</formula>
    </cfRule>
  </conditionalFormatting>
  <conditionalFormatting sqref="AC57">
    <cfRule type="cellIs" dxfId="795" priority="59" operator="greaterThan">
      <formula>0</formula>
    </cfRule>
  </conditionalFormatting>
  <conditionalFormatting sqref="AC83">
    <cfRule type="cellIs" dxfId="794" priority="34" operator="lessThan">
      <formula>0</formula>
    </cfRule>
  </conditionalFormatting>
  <conditionalFormatting sqref="AC84">
    <cfRule type="cellIs" dxfId="793" priority="33" operator="greaterThan">
      <formula>0</formula>
    </cfRule>
  </conditionalFormatting>
  <hyperlinks>
    <hyperlink ref="AF3" location="ÍNDICE!A1" display="(Voltar ao Índice)" xr:uid="{C8A19783-C5B0-4965-A1AD-8E80C2461FCC}"/>
  </hyperlinks>
  <printOptions horizontalCentered="1"/>
  <pageMargins left="0.47244094488188981" right="0.47244094488188981" top="0.6692913385826772" bottom="0.6692913385826772" header="0" footer="0"/>
  <pageSetup paperSize="9" scale="50" fitToHeight="3" orientation="landscape" verticalDpi="0" r:id="rId1"/>
  <ignoredErrors>
    <ignoredError sqref="D10:AA10" formula="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BD46"/>
  <sheetViews>
    <sheetView showGridLines="0" zoomScaleNormal="100" workbookViewId="0">
      <pane xSplit="2" ySplit="4" topLeftCell="C5"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28.5" customHeight="1"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350</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14.25" customHeight="1" x14ac:dyDescent="0.3">
      <c r="B2" s="15" t="s">
        <v>27</v>
      </c>
      <c r="C2" s="125">
        <v>1976</v>
      </c>
      <c r="D2" s="126"/>
      <c r="E2" s="125">
        <v>1979</v>
      </c>
      <c r="F2" s="126"/>
      <c r="G2" s="125">
        <v>1982</v>
      </c>
      <c r="H2" s="126"/>
      <c r="I2" s="125">
        <v>1985</v>
      </c>
      <c r="J2" s="126"/>
      <c r="K2" s="129">
        <v>1989</v>
      </c>
      <c r="L2" s="126"/>
      <c r="M2" s="125">
        <v>1993</v>
      </c>
      <c r="N2" s="126"/>
      <c r="O2" s="129">
        <v>1997</v>
      </c>
      <c r="P2" s="126"/>
      <c r="Q2" s="125" t="s">
        <v>82</v>
      </c>
      <c r="R2" s="126"/>
      <c r="S2" s="129">
        <v>2005</v>
      </c>
      <c r="T2" s="130"/>
      <c r="U2" s="125">
        <v>2009</v>
      </c>
      <c r="V2" s="126"/>
      <c r="W2" s="129">
        <v>2013</v>
      </c>
      <c r="X2" s="126"/>
      <c r="Y2" s="129">
        <v>2017</v>
      </c>
      <c r="Z2" s="126"/>
      <c r="AA2" s="125">
        <v>2021</v>
      </c>
      <c r="AB2" s="130"/>
      <c r="AC2" s="125">
        <v>2025</v>
      </c>
      <c r="AD2" s="130"/>
    </row>
    <row r="3" spans="2:56" ht="15" customHeight="1" x14ac:dyDescent="0.3">
      <c r="B3" s="134" t="s">
        <v>0</v>
      </c>
      <c r="C3" s="132">
        <v>44907</v>
      </c>
      <c r="D3" s="128"/>
      <c r="E3" s="132">
        <v>44911</v>
      </c>
      <c r="F3" s="128"/>
      <c r="G3" s="132">
        <v>44907</v>
      </c>
      <c r="H3" s="128"/>
      <c r="I3" s="132">
        <v>44910</v>
      </c>
      <c r="J3" s="128"/>
      <c r="K3" s="135">
        <v>44912</v>
      </c>
      <c r="L3" s="128"/>
      <c r="M3" s="123">
        <v>44907</v>
      </c>
      <c r="N3" s="124"/>
      <c r="O3" s="135">
        <v>44909</v>
      </c>
      <c r="P3" s="128"/>
      <c r="Q3" s="132">
        <v>44911</v>
      </c>
      <c r="R3" s="128"/>
      <c r="S3" s="119">
        <v>44843</v>
      </c>
      <c r="T3" s="118"/>
      <c r="U3" s="137">
        <v>44845</v>
      </c>
      <c r="V3" s="127"/>
      <c r="W3" s="135">
        <v>44833</v>
      </c>
      <c r="X3" s="128"/>
      <c r="Y3" s="135">
        <v>44835</v>
      </c>
      <c r="Z3" s="128"/>
      <c r="AA3" s="132">
        <v>44830</v>
      </c>
      <c r="AB3" s="133"/>
      <c r="AC3" s="132">
        <v>45942</v>
      </c>
      <c r="AD3" s="133"/>
      <c r="AF3" s="105" t="s">
        <v>371</v>
      </c>
    </row>
    <row r="4" spans="2:56" ht="14.25" customHeight="1" x14ac:dyDescent="0.3">
      <c r="B4" s="133"/>
      <c r="C4" s="71" t="s">
        <v>4</v>
      </c>
      <c r="D4" s="71" t="s">
        <v>5</v>
      </c>
      <c r="E4" s="71" t="s">
        <v>4</v>
      </c>
      <c r="F4" s="71" t="s">
        <v>5</v>
      </c>
      <c r="G4" s="71" t="s">
        <v>4</v>
      </c>
      <c r="H4" s="71" t="s">
        <v>5</v>
      </c>
      <c r="I4" s="71" t="s">
        <v>4</v>
      </c>
      <c r="J4" s="71" t="s">
        <v>5</v>
      </c>
      <c r="K4" s="71" t="s">
        <v>4</v>
      </c>
      <c r="L4" s="67" t="s">
        <v>5</v>
      </c>
      <c r="M4" s="71" t="s">
        <v>4</v>
      </c>
      <c r="N4" s="67" t="s">
        <v>5</v>
      </c>
      <c r="O4" s="71" t="s">
        <v>4</v>
      </c>
      <c r="P4" s="71" t="s">
        <v>5</v>
      </c>
      <c r="Q4" s="68" t="s">
        <v>4</v>
      </c>
      <c r="R4" s="72" t="s">
        <v>5</v>
      </c>
      <c r="S4" s="72" t="s">
        <v>4</v>
      </c>
      <c r="T4" s="72" t="s">
        <v>5</v>
      </c>
      <c r="U4" s="71" t="s">
        <v>4</v>
      </c>
      <c r="V4" s="71" t="s">
        <v>5</v>
      </c>
      <c r="W4" s="72" t="s">
        <v>4</v>
      </c>
      <c r="X4" s="71" t="s">
        <v>5</v>
      </c>
      <c r="Y4" s="68" t="s">
        <v>4</v>
      </c>
      <c r="Z4" s="71" t="s">
        <v>5</v>
      </c>
      <c r="AA4" s="75" t="s">
        <v>4</v>
      </c>
      <c r="AB4" s="75" t="s">
        <v>5</v>
      </c>
      <c r="AC4" s="75" t="s">
        <v>4</v>
      </c>
      <c r="AD4" s="75" t="s">
        <v>5</v>
      </c>
    </row>
    <row r="5" spans="2:56" ht="24.75" customHeight="1" x14ac:dyDescent="0.3">
      <c r="B5" s="6" t="s">
        <v>1</v>
      </c>
      <c r="C5" s="16">
        <v>13494</v>
      </c>
      <c r="D5" s="23">
        <v>100</v>
      </c>
      <c r="E5" s="16">
        <v>14133</v>
      </c>
      <c r="F5" s="23">
        <v>100</v>
      </c>
      <c r="G5" s="16">
        <v>15276</v>
      </c>
      <c r="H5" s="23">
        <v>100</v>
      </c>
      <c r="I5" s="16">
        <v>16471</v>
      </c>
      <c r="J5" s="23">
        <v>100</v>
      </c>
      <c r="K5" s="16">
        <v>18045</v>
      </c>
      <c r="L5" s="23">
        <v>100</v>
      </c>
      <c r="M5" s="16">
        <v>19513</v>
      </c>
      <c r="N5" s="23">
        <v>100</v>
      </c>
      <c r="O5" s="16">
        <v>21482</v>
      </c>
      <c r="P5" s="23">
        <v>100</v>
      </c>
      <c r="Q5" s="16">
        <v>23140</v>
      </c>
      <c r="R5" s="23">
        <v>100</v>
      </c>
      <c r="S5" s="25">
        <v>28904</v>
      </c>
      <c r="T5" s="24">
        <v>100</v>
      </c>
      <c r="U5" s="16">
        <v>34167</v>
      </c>
      <c r="V5" s="23">
        <v>100</v>
      </c>
      <c r="W5" s="25">
        <v>37491</v>
      </c>
      <c r="X5" s="24">
        <v>100</v>
      </c>
      <c r="Y5" s="25">
        <v>38542</v>
      </c>
      <c r="Z5" s="24">
        <v>100</v>
      </c>
      <c r="AA5" s="25">
        <v>40013</v>
      </c>
      <c r="AB5" s="24">
        <v>100</v>
      </c>
      <c r="AC5" s="25">
        <v>40384</v>
      </c>
      <c r="AD5" s="24">
        <v>100</v>
      </c>
      <c r="AF5" s="95"/>
      <c r="AH5" s="95"/>
      <c r="AJ5" s="95"/>
      <c r="AL5" s="95"/>
      <c r="AN5" s="95"/>
      <c r="AP5" s="95"/>
      <c r="AR5" s="95"/>
      <c r="AT5" s="95"/>
      <c r="AV5" s="95"/>
      <c r="AX5" s="95"/>
      <c r="AZ5" s="95"/>
      <c r="BB5" s="95"/>
      <c r="BD5" s="95"/>
    </row>
    <row r="6" spans="2:56" ht="24.75" customHeight="1" x14ac:dyDescent="0.3">
      <c r="B6" s="87" t="s">
        <v>28</v>
      </c>
      <c r="C6" s="16">
        <v>7315</v>
      </c>
      <c r="D6" s="23">
        <f>C6*100/C5</f>
        <v>54.209278197717502</v>
      </c>
      <c r="E6" s="16">
        <v>10976</v>
      </c>
      <c r="F6" s="23">
        <f>E6*100/E5</f>
        <v>77.66220901436354</v>
      </c>
      <c r="G6" s="16">
        <v>11199</v>
      </c>
      <c r="H6" s="23">
        <f>G6*100/G5</f>
        <v>73.311076197957576</v>
      </c>
      <c r="I6" s="16">
        <v>11189</v>
      </c>
      <c r="J6" s="23">
        <f>I6*100/I5</f>
        <v>67.931515997814344</v>
      </c>
      <c r="K6" s="16">
        <v>11508</v>
      </c>
      <c r="L6" s="23">
        <f>K6*100/K5</f>
        <v>63.773898586866167</v>
      </c>
      <c r="M6" s="16">
        <v>13199</v>
      </c>
      <c r="N6" s="23">
        <f>M6*100/M5</f>
        <v>67.642084764003485</v>
      </c>
      <c r="O6" s="16">
        <v>14489</v>
      </c>
      <c r="P6" s="23">
        <f>O6*100/O5</f>
        <v>67.447165068429385</v>
      </c>
      <c r="Q6" s="16">
        <v>15076</v>
      </c>
      <c r="R6" s="23">
        <f>Q6*100/Q5</f>
        <v>65.151253241140878</v>
      </c>
      <c r="S6" s="25">
        <v>18741</v>
      </c>
      <c r="T6" s="24">
        <f>S6*100/S5</f>
        <v>64.83877663991143</v>
      </c>
      <c r="U6" s="16">
        <v>20138</v>
      </c>
      <c r="V6" s="23">
        <f>U6*100/U5</f>
        <v>58.93991278133872</v>
      </c>
      <c r="W6" s="25">
        <v>21554</v>
      </c>
      <c r="X6" s="24">
        <f>W6*100/W5</f>
        <v>57.491131204822494</v>
      </c>
      <c r="Y6" s="25">
        <v>21736</v>
      </c>
      <c r="Z6" s="24">
        <f>Y6*100/Y5</f>
        <v>56.395620362202273</v>
      </c>
      <c r="AA6" s="25">
        <v>22042</v>
      </c>
      <c r="AB6" s="24">
        <f>AA6*100/AA5</f>
        <v>55.087096693574587</v>
      </c>
      <c r="AC6" s="25">
        <v>22774</v>
      </c>
      <c r="AD6" s="24">
        <f>AC6*100/AC5</f>
        <v>56.393621236133121</v>
      </c>
      <c r="AF6" s="95"/>
      <c r="AH6" s="95"/>
      <c r="AJ6" s="95"/>
      <c r="AL6" s="95"/>
      <c r="AN6" s="95"/>
      <c r="AP6" s="95"/>
      <c r="AR6" s="95"/>
      <c r="AT6" s="95"/>
      <c r="AV6" s="95"/>
      <c r="AX6" s="95"/>
      <c r="AZ6" s="95"/>
      <c r="BB6" s="95"/>
      <c r="BD6" s="95"/>
    </row>
    <row r="7" spans="2:56" ht="24.75" customHeight="1" x14ac:dyDescent="0.3">
      <c r="B7" s="87" t="s">
        <v>2</v>
      </c>
      <c r="C7" s="16">
        <v>112</v>
      </c>
      <c r="D7" s="23">
        <f t="shared" ref="D7" si="0">C7*100/C6</f>
        <v>1.5311004784688995</v>
      </c>
      <c r="E7" s="16">
        <v>80</v>
      </c>
      <c r="F7" s="23">
        <f t="shared" ref="F7" si="1">E7*100/E6</f>
        <v>0.7288629737609329</v>
      </c>
      <c r="G7" s="16">
        <v>164</v>
      </c>
      <c r="H7" s="23">
        <f>G7*100/G6</f>
        <v>1.4644164657558711</v>
      </c>
      <c r="I7" s="16">
        <v>169</v>
      </c>
      <c r="J7" s="23">
        <f>I7*100/I6</f>
        <v>1.510412011797301</v>
      </c>
      <c r="K7" s="16">
        <v>210</v>
      </c>
      <c r="L7" s="23">
        <f>K7*100/K6</f>
        <v>1.8248175182481752</v>
      </c>
      <c r="M7" s="16">
        <v>202</v>
      </c>
      <c r="N7" s="23">
        <f>M7*100/M6</f>
        <v>1.5304189711341769</v>
      </c>
      <c r="O7" s="16">
        <v>186</v>
      </c>
      <c r="P7" s="23">
        <f>O7*100/O6</f>
        <v>1.2837324867140589</v>
      </c>
      <c r="Q7" s="16">
        <v>201</v>
      </c>
      <c r="R7" s="23">
        <f>Q7*100/Q6</f>
        <v>1.3332448925444416</v>
      </c>
      <c r="S7" s="25">
        <v>317</v>
      </c>
      <c r="T7" s="24">
        <f>S7*100/S6</f>
        <v>1.6914785763833307</v>
      </c>
      <c r="U7" s="16">
        <v>264</v>
      </c>
      <c r="V7" s="23">
        <f>U7*100/U6</f>
        <v>1.3109544145396763</v>
      </c>
      <c r="W7" s="25">
        <v>220</v>
      </c>
      <c r="X7" s="24">
        <f>W7*100/W6</f>
        <v>1.0206922149021063</v>
      </c>
      <c r="Y7" s="25">
        <v>248</v>
      </c>
      <c r="Z7" s="24">
        <f>Y7*100/Y6</f>
        <v>1.1409642988590356</v>
      </c>
      <c r="AA7" s="25">
        <v>179</v>
      </c>
      <c r="AB7" s="24">
        <f>AA7*100/AA6</f>
        <v>0.81208601760275834</v>
      </c>
      <c r="AC7" s="25">
        <v>190</v>
      </c>
      <c r="AD7" s="24">
        <f>AC7*100/AC6</f>
        <v>0.83428471063493459</v>
      </c>
      <c r="AF7" s="95"/>
      <c r="AH7" s="95"/>
      <c r="AJ7" s="95"/>
      <c r="AL7" s="95"/>
      <c r="AN7" s="95"/>
      <c r="AP7" s="95"/>
      <c r="AR7" s="95"/>
      <c r="AT7" s="95"/>
      <c r="AV7" s="95"/>
      <c r="AX7" s="95"/>
      <c r="AZ7" s="95"/>
      <c r="BB7" s="95"/>
      <c r="BD7" s="95"/>
    </row>
    <row r="8" spans="2:56" ht="24.75" customHeight="1" x14ac:dyDescent="0.3">
      <c r="B8" s="87" t="s">
        <v>3</v>
      </c>
      <c r="C8" s="22">
        <v>241</v>
      </c>
      <c r="D8" s="23">
        <f>C8*100/C6</f>
        <v>3.2946001367053999</v>
      </c>
      <c r="E8" s="16">
        <v>159</v>
      </c>
      <c r="F8" s="23">
        <f>E8*100/E6</f>
        <v>1.4486151603498543</v>
      </c>
      <c r="G8" s="16">
        <v>259</v>
      </c>
      <c r="H8" s="23">
        <f>G8*100/G6</f>
        <v>2.3127064916510403</v>
      </c>
      <c r="I8" s="16">
        <v>151</v>
      </c>
      <c r="J8" s="23">
        <f>I8*100/I6</f>
        <v>1.349539726517115</v>
      </c>
      <c r="K8" s="16">
        <v>183</v>
      </c>
      <c r="L8" s="23">
        <f>K8*100/K6</f>
        <v>1.5901981230448383</v>
      </c>
      <c r="M8" s="16">
        <v>190</v>
      </c>
      <c r="N8" s="23">
        <f>M8*100/M6</f>
        <v>1.4395029926509584</v>
      </c>
      <c r="O8" s="16">
        <v>213</v>
      </c>
      <c r="P8" s="23">
        <f>O8*100/O6</f>
        <v>1.4700807509144869</v>
      </c>
      <c r="Q8" s="16">
        <v>209</v>
      </c>
      <c r="R8" s="23">
        <f>Q8*100/Q6</f>
        <v>1.3863093658795436</v>
      </c>
      <c r="S8" s="25">
        <v>340</v>
      </c>
      <c r="T8" s="24">
        <f>S8*100/S6</f>
        <v>1.8142041513259699</v>
      </c>
      <c r="U8" s="16">
        <v>376</v>
      </c>
      <c r="V8" s="23">
        <f>U8*100/U6</f>
        <v>1.8671168934352964</v>
      </c>
      <c r="W8" s="25">
        <v>609</v>
      </c>
      <c r="X8" s="24">
        <f>W8*100/W6</f>
        <v>2.82546163125174</v>
      </c>
      <c r="Y8" s="25">
        <v>577</v>
      </c>
      <c r="Z8" s="24">
        <f>Y8*100/Y6</f>
        <v>2.6545822598454176</v>
      </c>
      <c r="AA8" s="25">
        <v>368</v>
      </c>
      <c r="AB8" s="24">
        <f>AA8*100/AA6</f>
        <v>1.669539969149805</v>
      </c>
      <c r="AC8" s="25">
        <v>381</v>
      </c>
      <c r="AD8" s="24">
        <f>AC8*100/AC6</f>
        <v>1.6729603934311057</v>
      </c>
      <c r="AF8" s="95"/>
      <c r="AH8" s="95"/>
      <c r="AJ8" s="95"/>
      <c r="AL8" s="95"/>
      <c r="AN8" s="95"/>
      <c r="AP8" s="95"/>
      <c r="AR8" s="95"/>
      <c r="AT8" s="95"/>
      <c r="AV8" s="95"/>
      <c r="AX8" s="95"/>
      <c r="AZ8" s="95"/>
      <c r="BB8" s="95"/>
      <c r="BD8" s="95"/>
    </row>
    <row r="9" spans="2:56" ht="24.75" customHeight="1" x14ac:dyDescent="0.3">
      <c r="B9" s="12" t="s">
        <v>130</v>
      </c>
      <c r="C9" s="22">
        <f>+C6-C7-C8-SUM(C10:C30)</f>
        <v>0</v>
      </c>
      <c r="D9" s="23">
        <f>+D5-D7-D8-SUM(D10:D30)</f>
        <v>0</v>
      </c>
      <c r="E9" s="22">
        <f t="shared" ref="E9" si="2">+E6-E7-E8-SUM(E10:E30)</f>
        <v>0</v>
      </c>
      <c r="F9" s="23">
        <f t="shared" ref="F9" si="3">+F5-F7-F8-SUM(F10:F30)</f>
        <v>0</v>
      </c>
      <c r="G9" s="22">
        <f t="shared" ref="G9" si="4">+G6-G7-G8-SUM(G10:G30)</f>
        <v>0</v>
      </c>
      <c r="H9" s="23">
        <f t="shared" ref="H9" si="5">+H5-H7-H8-SUM(H10:H30)</f>
        <v>0</v>
      </c>
      <c r="I9" s="22">
        <f t="shared" ref="I9" si="6">+I6-I7-I8-SUM(I10:I30)</f>
        <v>0</v>
      </c>
      <c r="J9" s="23">
        <f t="shared" ref="J9" si="7">+J5-J7-J8-SUM(J10:J30)</f>
        <v>0</v>
      </c>
      <c r="K9" s="22">
        <f t="shared" ref="K9" si="8">+K6-K7-K8-SUM(K10:K30)</f>
        <v>0</v>
      </c>
      <c r="L9" s="23">
        <f t="shared" ref="L9" si="9">+L5-L7-L8-SUM(L10:L30)</f>
        <v>0</v>
      </c>
      <c r="M9" s="22">
        <f t="shared" ref="M9" si="10">+M6-M7-M8-SUM(M10:M30)</f>
        <v>0</v>
      </c>
      <c r="N9" s="23">
        <f t="shared" ref="N9" si="11">+N5-N7-N8-SUM(N10:N30)</f>
        <v>0</v>
      </c>
      <c r="O9" s="22">
        <f t="shared" ref="O9" si="12">+O6-O7-O8-SUM(O10:O30)</f>
        <v>0</v>
      </c>
      <c r="P9" s="23">
        <f t="shared" ref="P9" si="13">+P5-P7-P8-SUM(P10:P30)</f>
        <v>0</v>
      </c>
      <c r="Q9" s="22">
        <f t="shared" ref="Q9" si="14">+Q6-Q7-Q8-SUM(Q10:Q30)</f>
        <v>7</v>
      </c>
      <c r="R9" s="23">
        <f t="shared" ref="R9" si="15">+R5-R7-R8-SUM(R10:R30)</f>
        <v>4.643141416822516E-2</v>
      </c>
      <c r="S9" s="22">
        <f t="shared" ref="S9" si="16">+S6-S7-S8-SUM(S10:S30)</f>
        <v>0</v>
      </c>
      <c r="T9" s="23">
        <f t="shared" ref="T9" si="17">+T5-T7-T8-SUM(T10:T30)</f>
        <v>0</v>
      </c>
      <c r="U9" s="22">
        <f t="shared" ref="U9" si="18">+U6-U7-U8-SUM(U10:U30)</f>
        <v>0</v>
      </c>
      <c r="V9" s="23">
        <f t="shared" ref="V9" si="19">+V5-V7-V8-SUM(V10:V30)</f>
        <v>0</v>
      </c>
      <c r="W9" s="22">
        <f t="shared" ref="W9" si="20">+W6-W7-W8-SUM(W10:W30)</f>
        <v>0</v>
      </c>
      <c r="X9" s="23">
        <f t="shared" ref="X9" si="21">+X5-X7-X8-SUM(X10:X30)</f>
        <v>0</v>
      </c>
      <c r="Y9" s="22">
        <f t="shared" ref="Y9" si="22">+Y6-Y7-Y8-SUM(Y10:Y30)</f>
        <v>0</v>
      </c>
      <c r="Z9" s="23">
        <f t="shared" ref="Z9" si="23">+Z5-Z7-Z8-SUM(Z10:Z30)</f>
        <v>0</v>
      </c>
      <c r="AA9" s="22">
        <f t="shared" ref="AA9" si="24">+AA6-AA7-AA8-SUM(AA10:AA30)</f>
        <v>0</v>
      </c>
      <c r="AB9" s="23">
        <f t="shared" ref="AB9:AD9" si="25">+AB5-AB7-AB8-SUM(AB10:AB30)</f>
        <v>0</v>
      </c>
      <c r="AC9" s="22">
        <v>0</v>
      </c>
      <c r="AD9" s="23">
        <f t="shared" si="25"/>
        <v>0</v>
      </c>
      <c r="AF9" s="95"/>
      <c r="AH9" s="95"/>
      <c r="AJ9" s="95"/>
      <c r="AL9" s="95"/>
      <c r="AN9" s="95"/>
      <c r="AP9" s="95"/>
      <c r="AR9" s="95"/>
      <c r="AT9" s="95"/>
      <c r="AV9" s="95"/>
      <c r="AX9" s="95"/>
      <c r="AZ9" s="95"/>
      <c r="BB9" s="95"/>
      <c r="BD9" s="95"/>
    </row>
    <row r="10" spans="2:56" ht="24.75" customHeight="1" x14ac:dyDescent="0.3">
      <c r="B10" s="87" t="s">
        <v>6</v>
      </c>
      <c r="C10" s="7"/>
      <c r="D10" s="9"/>
      <c r="E10" s="16">
        <v>287</v>
      </c>
      <c r="F10" s="23">
        <f>E10*100/E6</f>
        <v>2.614795918367347</v>
      </c>
      <c r="G10" s="16">
        <v>685</v>
      </c>
      <c r="H10" s="23">
        <f>G10*100/G6</f>
        <v>6.116617555138852</v>
      </c>
      <c r="I10" s="25">
        <v>845</v>
      </c>
      <c r="J10" s="24">
        <f>I10*100/I6</f>
        <v>7.5520600589865046</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c r="BB10" s="95"/>
      <c r="BD10" s="95"/>
    </row>
    <row r="11" spans="2:56" ht="24.75" customHeight="1" x14ac:dyDescent="0.3">
      <c r="B11" s="87" t="s">
        <v>7</v>
      </c>
      <c r="C11" s="7"/>
      <c r="D11" s="9"/>
      <c r="E11" s="7"/>
      <c r="F11" s="8"/>
      <c r="G11" s="7"/>
      <c r="H11" s="8"/>
      <c r="I11" s="7"/>
      <c r="J11" s="8"/>
      <c r="K11" s="7"/>
      <c r="L11" s="8"/>
      <c r="M11" s="7"/>
      <c r="N11" s="8"/>
      <c r="O11" s="7"/>
      <c r="P11" s="8"/>
      <c r="Q11" s="8"/>
      <c r="R11" s="8"/>
      <c r="S11" s="25">
        <v>639</v>
      </c>
      <c r="T11" s="24">
        <f>S11*100/S6</f>
        <v>3.4096366255802786</v>
      </c>
      <c r="U11" s="7"/>
      <c r="V11" s="8"/>
      <c r="W11" s="7"/>
      <c r="X11" s="8"/>
      <c r="Y11" s="25">
        <v>380</v>
      </c>
      <c r="Z11" s="24">
        <f>Y11*100/Y6</f>
        <v>1.7482517482517483</v>
      </c>
      <c r="AA11" s="7"/>
      <c r="AB11" s="8"/>
      <c r="AC11" s="63">
        <v>290</v>
      </c>
      <c r="AD11" s="24">
        <f>AC11*100/AC6</f>
        <v>1.2733819267585844</v>
      </c>
      <c r="AF11" s="95"/>
      <c r="AH11" s="95"/>
      <c r="AJ11" s="95"/>
      <c r="AL11" s="95"/>
      <c r="AN11" s="95"/>
      <c r="AP11" s="95"/>
      <c r="AR11" s="95"/>
      <c r="AT11" s="95"/>
      <c r="AV11" s="95"/>
      <c r="AX11" s="95"/>
      <c r="AZ11" s="95"/>
      <c r="BB11" s="95"/>
      <c r="BD11" s="95"/>
    </row>
    <row r="12" spans="2:56" ht="24.75" customHeight="1" x14ac:dyDescent="0.3">
      <c r="B12" s="87" t="s">
        <v>29</v>
      </c>
      <c r="C12" s="16">
        <v>894</v>
      </c>
      <c r="D12" s="23">
        <f>C12*100/C6</f>
        <v>12.221462747778537</v>
      </c>
      <c r="E12" s="16">
        <v>702</v>
      </c>
      <c r="F12" s="23">
        <f>E12*100/E6</f>
        <v>6.3957725947521862</v>
      </c>
      <c r="G12" s="16">
        <v>719</v>
      </c>
      <c r="H12" s="23">
        <f>G12*100/G6</f>
        <v>6.420216090722386</v>
      </c>
      <c r="I12" s="16">
        <v>437</v>
      </c>
      <c r="J12" s="23">
        <f>I12*100/I6</f>
        <v>3.9056215926356241</v>
      </c>
      <c r="K12" s="16">
        <v>677</v>
      </c>
      <c r="L12" s="23">
        <f>K12*100/K6</f>
        <v>5.8828640945429269</v>
      </c>
      <c r="M12" s="8"/>
      <c r="N12" s="8"/>
      <c r="O12" s="8"/>
      <c r="P12" s="8"/>
      <c r="Q12" s="8"/>
      <c r="R12" s="8"/>
      <c r="S12" s="7"/>
      <c r="T12" s="8"/>
      <c r="U12" s="7"/>
      <c r="V12" s="8"/>
      <c r="W12" s="7"/>
      <c r="X12" s="8"/>
      <c r="Y12" s="7"/>
      <c r="Z12" s="8"/>
      <c r="AA12" s="7"/>
      <c r="AB12" s="8"/>
      <c r="AC12" s="7"/>
      <c r="AD12" s="8"/>
      <c r="AF12" s="95"/>
      <c r="AH12" s="95"/>
      <c r="AJ12" s="95"/>
      <c r="AL12" s="95"/>
      <c r="AN12" s="95"/>
      <c r="AP12" s="95"/>
      <c r="AR12" s="95"/>
      <c r="AT12" s="95"/>
      <c r="AV12" s="95"/>
      <c r="AX12" s="95"/>
      <c r="AZ12" s="95"/>
      <c r="BB12" s="95"/>
      <c r="BD12" s="95"/>
    </row>
    <row r="13" spans="2:56" ht="24.75" customHeight="1" x14ac:dyDescent="0.3">
      <c r="B13" s="87" t="s">
        <v>8</v>
      </c>
      <c r="C13" s="7"/>
      <c r="D13" s="7"/>
      <c r="E13" s="7"/>
      <c r="F13" s="8"/>
      <c r="G13" s="7"/>
      <c r="H13" s="8"/>
      <c r="I13" s="7"/>
      <c r="J13" s="8"/>
      <c r="K13" s="7"/>
      <c r="L13" s="8"/>
      <c r="M13" s="63">
        <v>597</v>
      </c>
      <c r="N13" s="24">
        <f>M13*100/M6</f>
        <v>4.5230699295401164</v>
      </c>
      <c r="O13" s="16">
        <v>614</v>
      </c>
      <c r="P13" s="23">
        <f>O13*100/O6</f>
        <v>4.2376975636689904</v>
      </c>
      <c r="Q13" s="8"/>
      <c r="R13" s="8"/>
      <c r="S13" s="25">
        <v>699</v>
      </c>
      <c r="T13" s="24">
        <f>S13*100/S6</f>
        <v>3.7297902993436849</v>
      </c>
      <c r="U13" s="7"/>
      <c r="V13" s="8"/>
      <c r="W13" s="7"/>
      <c r="X13" s="8"/>
      <c r="Y13" s="25">
        <v>1029</v>
      </c>
      <c r="Z13" s="24">
        <f>Y13*100/Y6</f>
        <v>4.7340817077659185</v>
      </c>
      <c r="AA13" s="7"/>
      <c r="AB13" s="8"/>
      <c r="AC13" s="7"/>
      <c r="AD13" s="8"/>
      <c r="AF13" s="95"/>
      <c r="AH13" s="95"/>
      <c r="AJ13" s="95"/>
      <c r="AL13" s="95"/>
      <c r="AN13" s="95"/>
      <c r="AP13" s="95"/>
      <c r="AR13" s="95"/>
      <c r="AT13" s="95"/>
      <c r="AV13" s="95"/>
      <c r="AX13" s="95"/>
      <c r="AZ13" s="95"/>
      <c r="BB13" s="95"/>
      <c r="BD13" s="95"/>
    </row>
    <row r="14" spans="2:56" ht="24.75" customHeight="1" x14ac:dyDescent="0.3">
      <c r="B14" s="87" t="s">
        <v>10</v>
      </c>
      <c r="C14" s="7"/>
      <c r="D14" s="7"/>
      <c r="E14" s="7"/>
      <c r="F14" s="8"/>
      <c r="G14" s="7"/>
      <c r="H14" s="8"/>
      <c r="I14" s="7"/>
      <c r="J14" s="8"/>
      <c r="K14" s="7"/>
      <c r="L14" s="8"/>
      <c r="M14" s="8"/>
      <c r="N14" s="8"/>
      <c r="O14" s="8"/>
      <c r="P14" s="8"/>
      <c r="Q14" s="8"/>
      <c r="R14" s="8"/>
      <c r="S14" s="8"/>
      <c r="T14" s="8"/>
      <c r="U14" s="8"/>
      <c r="V14" s="8"/>
      <c r="W14" s="8"/>
      <c r="X14" s="8"/>
      <c r="Y14" s="7"/>
      <c r="Z14" s="8"/>
      <c r="AA14" s="25">
        <v>605</v>
      </c>
      <c r="AB14" s="24">
        <f>AA14*100/AA6</f>
        <v>2.7447600036294348</v>
      </c>
      <c r="AC14" s="63">
        <v>0</v>
      </c>
      <c r="AD14" s="24">
        <f>AC14*100/AC6</f>
        <v>0</v>
      </c>
      <c r="AF14" s="95"/>
      <c r="AH14" s="95"/>
      <c r="AJ14" s="95"/>
      <c r="AL14" s="95"/>
      <c r="AN14" s="95"/>
      <c r="AP14" s="95"/>
      <c r="AR14" s="95"/>
      <c r="AT14" s="95"/>
      <c r="AV14" s="95"/>
      <c r="AX14" s="95"/>
      <c r="AZ14" s="95"/>
      <c r="BB14" s="95"/>
      <c r="BD14" s="95"/>
    </row>
    <row r="15" spans="2:56" ht="24.75" customHeight="1" x14ac:dyDescent="0.3">
      <c r="B15" s="87" t="s">
        <v>31</v>
      </c>
      <c r="C15" s="16">
        <v>127</v>
      </c>
      <c r="D15" s="16">
        <f>C15*100/C6</f>
        <v>1.7361585782638413</v>
      </c>
      <c r="E15" s="7"/>
      <c r="F15" s="8"/>
      <c r="G15" s="7"/>
      <c r="H15" s="8"/>
      <c r="I15" s="7"/>
      <c r="J15" s="8"/>
      <c r="K15" s="7"/>
      <c r="L15" s="8"/>
      <c r="M15" s="8"/>
      <c r="N15" s="8"/>
      <c r="O15" s="8"/>
      <c r="P15" s="8"/>
      <c r="Q15" s="8"/>
      <c r="R15" s="8"/>
      <c r="S15" s="7"/>
      <c r="T15" s="8"/>
      <c r="U15" s="7"/>
      <c r="V15" s="8"/>
      <c r="W15" s="7"/>
      <c r="X15" s="8"/>
      <c r="Y15" s="7"/>
      <c r="Z15" s="8"/>
      <c r="AA15" s="7"/>
      <c r="AB15" s="8"/>
      <c r="AC15" s="7"/>
      <c r="AD15" s="8"/>
      <c r="AF15" s="95"/>
      <c r="AH15" s="95"/>
      <c r="AJ15" s="95"/>
      <c r="AL15" s="95"/>
      <c r="AN15" s="95"/>
      <c r="AP15" s="95"/>
      <c r="AR15" s="95"/>
      <c r="AT15" s="95"/>
      <c r="AV15" s="95"/>
      <c r="AX15" s="95"/>
      <c r="AZ15" s="95"/>
      <c r="BB15" s="95"/>
      <c r="BD15" s="95"/>
    </row>
    <row r="16" spans="2:56" ht="24.75" customHeight="1" x14ac:dyDescent="0.3">
      <c r="B16" s="87" t="s">
        <v>11</v>
      </c>
      <c r="C16" s="7"/>
      <c r="D16" s="7"/>
      <c r="E16" s="7"/>
      <c r="F16" s="8"/>
      <c r="G16" s="7"/>
      <c r="H16" s="8"/>
      <c r="I16" s="7"/>
      <c r="J16" s="8"/>
      <c r="K16" s="7"/>
      <c r="L16" s="8"/>
      <c r="M16" s="8"/>
      <c r="N16" s="8"/>
      <c r="O16" s="8"/>
      <c r="P16" s="8"/>
      <c r="Q16" s="8"/>
      <c r="R16" s="8"/>
      <c r="S16" s="7"/>
      <c r="T16" s="8"/>
      <c r="U16" s="7"/>
      <c r="V16" s="8"/>
      <c r="W16" s="7"/>
      <c r="X16" s="8"/>
      <c r="Y16" s="7"/>
      <c r="Z16" s="8"/>
      <c r="AA16" s="25">
        <v>268</v>
      </c>
      <c r="AB16" s="24">
        <f>AA16*100/AA6</f>
        <v>1.2158606297069232</v>
      </c>
      <c r="AC16" s="25">
        <v>473</v>
      </c>
      <c r="AD16" s="24">
        <f>AC16*100/AC6</f>
        <v>2.0769298322648635</v>
      </c>
      <c r="AF16" s="95"/>
      <c r="AH16" s="95"/>
      <c r="AJ16" s="95"/>
      <c r="AL16" s="95"/>
      <c r="AN16" s="95"/>
      <c r="AP16" s="95"/>
      <c r="AR16" s="95"/>
      <c r="AT16" s="95"/>
      <c r="AV16" s="95"/>
      <c r="AX16" s="95"/>
      <c r="AZ16" s="95"/>
      <c r="BB16" s="95"/>
      <c r="BD16" s="95"/>
    </row>
    <row r="17" spans="2:56" ht="24.75" customHeight="1" x14ac:dyDescent="0.3">
      <c r="B17" s="87" t="s">
        <v>12</v>
      </c>
      <c r="C17" s="7"/>
      <c r="D17" s="7"/>
      <c r="E17" s="7"/>
      <c r="F17" s="8"/>
      <c r="G17" s="7"/>
      <c r="H17" s="8"/>
      <c r="I17" s="7"/>
      <c r="J17" s="8"/>
      <c r="K17" s="7"/>
      <c r="L17" s="8"/>
      <c r="M17" s="8"/>
      <c r="N17" s="8"/>
      <c r="O17" s="8"/>
      <c r="P17" s="8"/>
      <c r="Q17" s="8"/>
      <c r="R17" s="8"/>
      <c r="S17" s="7"/>
      <c r="T17" s="8"/>
      <c r="U17" s="25">
        <v>5868</v>
      </c>
      <c r="V17" s="24">
        <f>U17*100/U6</f>
        <v>29.13894130499553</v>
      </c>
      <c r="W17" s="25">
        <v>13905</v>
      </c>
      <c r="X17" s="24">
        <f>W17*100/W6</f>
        <v>64.512387491880858</v>
      </c>
      <c r="Y17" s="25">
        <v>12365</v>
      </c>
      <c r="Z17" s="24">
        <f>Y17*100/Y6</f>
        <v>56.887191755612811</v>
      </c>
      <c r="AA17" s="25">
        <v>11412</v>
      </c>
      <c r="AB17" s="24">
        <f>AA17*100/AA6</f>
        <v>51.773886217221666</v>
      </c>
      <c r="AC17" s="25">
        <v>11147</v>
      </c>
      <c r="AD17" s="24">
        <f>AC17*100/AC6</f>
        <v>48.946166681303239</v>
      </c>
      <c r="AF17" s="95"/>
      <c r="AH17" s="95"/>
      <c r="AJ17" s="95"/>
      <c r="AL17" s="95"/>
      <c r="AN17" s="95"/>
      <c r="AP17" s="95"/>
      <c r="AR17" s="95"/>
      <c r="AT17" s="95"/>
      <c r="AV17" s="95"/>
      <c r="AX17" s="95"/>
      <c r="AZ17" s="95"/>
      <c r="BB17" s="95"/>
      <c r="BD17" s="95"/>
    </row>
    <row r="18" spans="2:56" ht="24.75" customHeight="1" x14ac:dyDescent="0.3">
      <c r="B18" s="87" t="s">
        <v>13</v>
      </c>
      <c r="C18" s="7"/>
      <c r="D18" s="9"/>
      <c r="E18" s="7"/>
      <c r="F18" s="8"/>
      <c r="G18" s="7"/>
      <c r="H18" s="8"/>
      <c r="I18" s="7"/>
      <c r="J18" s="8"/>
      <c r="K18" s="7"/>
      <c r="L18" s="8"/>
      <c r="M18" s="7"/>
      <c r="N18" s="8"/>
      <c r="O18" s="7"/>
      <c r="P18" s="8"/>
      <c r="Q18" s="7"/>
      <c r="R18" s="8"/>
      <c r="S18" s="7"/>
      <c r="T18" s="8"/>
      <c r="U18" s="25">
        <v>1016</v>
      </c>
      <c r="V18" s="24">
        <f>U18*100/U6</f>
        <v>5.0451882014102694</v>
      </c>
      <c r="W18" s="7"/>
      <c r="X18" s="8"/>
      <c r="Y18" s="25">
        <v>269</v>
      </c>
      <c r="Z18" s="24">
        <f>Y18*100/Y6</f>
        <v>1.2375782112624218</v>
      </c>
      <c r="AA18" s="7"/>
      <c r="AB18" s="8"/>
      <c r="AC18" s="7"/>
      <c r="AD18" s="8"/>
      <c r="AF18" s="95"/>
      <c r="AH18" s="95"/>
      <c r="AJ18" s="95"/>
      <c r="AL18" s="95"/>
      <c r="AN18" s="95"/>
      <c r="AP18" s="95"/>
      <c r="AR18" s="95"/>
      <c r="AT18" s="95"/>
      <c r="AV18" s="95"/>
      <c r="AX18" s="95"/>
      <c r="AZ18" s="95"/>
      <c r="BB18" s="95"/>
      <c r="BD18" s="95"/>
    </row>
    <row r="19" spans="2:56" ht="24.75" customHeight="1" x14ac:dyDescent="0.3">
      <c r="B19" s="87" t="s">
        <v>14</v>
      </c>
      <c r="C19" s="7"/>
      <c r="D19" s="9"/>
      <c r="E19" s="7"/>
      <c r="F19" s="8"/>
      <c r="G19" s="7"/>
      <c r="H19" s="8"/>
      <c r="I19" s="7"/>
      <c r="J19" s="8"/>
      <c r="K19" s="7"/>
      <c r="L19" s="8"/>
      <c r="M19" s="7"/>
      <c r="N19" s="8"/>
      <c r="O19" s="7"/>
      <c r="P19" s="8"/>
      <c r="Q19" s="7"/>
      <c r="R19" s="8"/>
      <c r="S19" s="7"/>
      <c r="T19" s="8"/>
      <c r="U19" s="8"/>
      <c r="V19" s="8"/>
      <c r="W19" s="25">
        <v>814</v>
      </c>
      <c r="X19" s="24">
        <f>W19*100/W6</f>
        <v>3.7765611951377935</v>
      </c>
      <c r="Y19" s="7"/>
      <c r="Z19" s="8"/>
      <c r="AA19" s="7"/>
      <c r="AB19" s="8"/>
      <c r="AC19" s="25">
        <v>364</v>
      </c>
      <c r="AD19" s="24">
        <f>AC19*100/AC6</f>
        <v>1.5983138666900851</v>
      </c>
      <c r="AF19" s="95"/>
      <c r="AH19" s="95"/>
      <c r="AJ19" s="95"/>
      <c r="AL19" s="95"/>
      <c r="AN19" s="95"/>
      <c r="AP19" s="95"/>
      <c r="AR19" s="95"/>
      <c r="AT19" s="95"/>
      <c r="AV19" s="95"/>
      <c r="AX19" s="95"/>
      <c r="AZ19" s="95"/>
      <c r="BB19" s="95"/>
      <c r="BD19" s="95"/>
    </row>
    <row r="20" spans="2:56" ht="24.75" customHeight="1" x14ac:dyDescent="0.3">
      <c r="B20" s="87" t="s">
        <v>15</v>
      </c>
      <c r="C20" s="7"/>
      <c r="D20" s="9"/>
      <c r="E20" s="7"/>
      <c r="F20" s="8"/>
      <c r="G20" s="7"/>
      <c r="H20" s="8"/>
      <c r="I20" s="7"/>
      <c r="J20" s="8"/>
      <c r="K20" s="16">
        <v>130</v>
      </c>
      <c r="L20" s="23">
        <f>K20*100/K6</f>
        <v>1.1296489398679179</v>
      </c>
      <c r="M20" s="25">
        <v>207</v>
      </c>
      <c r="N20" s="24">
        <f>M20*100/M6</f>
        <v>1.5683006288355179</v>
      </c>
      <c r="O20" s="16">
        <v>272</v>
      </c>
      <c r="P20" s="23">
        <f>O20*100/O6</f>
        <v>1.8772862171302367</v>
      </c>
      <c r="Q20" s="16">
        <v>469</v>
      </c>
      <c r="R20" s="23">
        <f>Q20*100/Q6</f>
        <v>3.1109047492703636</v>
      </c>
      <c r="S20" s="25">
        <v>700</v>
      </c>
      <c r="T20" s="24">
        <f>S20*100/S6</f>
        <v>3.7351261939064084</v>
      </c>
      <c r="U20" s="16">
        <v>1133</v>
      </c>
      <c r="V20" s="23">
        <f>U20*100/U6</f>
        <v>5.6261793623994443</v>
      </c>
      <c r="W20" s="25">
        <v>994</v>
      </c>
      <c r="X20" s="24">
        <f>W20*100/W6</f>
        <v>4.6116730073304257</v>
      </c>
      <c r="Y20" s="25">
        <v>355</v>
      </c>
      <c r="Z20" s="24">
        <f>Y20*100/Y6</f>
        <v>1.6332351858667649</v>
      </c>
      <c r="AA20" s="25">
        <v>418</v>
      </c>
      <c r="AB20" s="24">
        <f>AA20*100/AA6</f>
        <v>1.8963796388712457</v>
      </c>
      <c r="AC20" s="25">
        <v>261</v>
      </c>
      <c r="AD20" s="24">
        <f>AC20*100/AC6</f>
        <v>1.1460437340827259</v>
      </c>
      <c r="AF20" s="95"/>
      <c r="AH20" s="95"/>
      <c r="AJ20" s="95"/>
      <c r="AL20" s="95"/>
      <c r="AN20" s="95"/>
      <c r="AP20" s="95"/>
      <c r="AR20" s="95"/>
      <c r="AT20" s="95"/>
      <c r="AV20" s="95"/>
      <c r="AX20" s="95"/>
      <c r="AZ20" s="95"/>
      <c r="BB20" s="95"/>
      <c r="BD20" s="95"/>
    </row>
    <row r="21" spans="2:56" ht="24.75" customHeight="1" x14ac:dyDescent="0.3">
      <c r="B21" s="87" t="s">
        <v>16</v>
      </c>
      <c r="C21" s="7"/>
      <c r="D21" s="9"/>
      <c r="E21" s="7"/>
      <c r="F21" s="8"/>
      <c r="G21" s="7"/>
      <c r="H21" s="8"/>
      <c r="I21" s="7"/>
      <c r="J21" s="8"/>
      <c r="K21" s="8"/>
      <c r="L21" s="8"/>
      <c r="M21" s="8"/>
      <c r="N21" s="8"/>
      <c r="O21" s="8"/>
      <c r="P21" s="8"/>
      <c r="Q21" s="8"/>
      <c r="R21" s="8"/>
      <c r="S21" s="8"/>
      <c r="T21" s="8"/>
      <c r="U21" s="8"/>
      <c r="V21" s="8"/>
      <c r="W21" s="8"/>
      <c r="X21" s="8"/>
      <c r="Y21" s="25">
        <v>77</v>
      </c>
      <c r="Z21" s="24">
        <f>Y21*100/Y6</f>
        <v>0.354251012145749</v>
      </c>
      <c r="AA21" s="7"/>
      <c r="AB21" s="8"/>
      <c r="AC21" s="7"/>
      <c r="AD21" s="8"/>
      <c r="AF21" s="95"/>
      <c r="AH21" s="95"/>
      <c r="AJ21" s="95"/>
      <c r="AL21" s="95"/>
      <c r="AN21" s="95"/>
      <c r="AP21" s="95"/>
      <c r="AR21" s="95"/>
      <c r="AT21" s="95"/>
      <c r="AV21" s="95"/>
      <c r="AX21" s="95"/>
      <c r="AZ21" s="95"/>
      <c r="BB21" s="95"/>
      <c r="BD21" s="95"/>
    </row>
    <row r="22" spans="2:56" ht="24.75" customHeight="1" x14ac:dyDescent="0.3">
      <c r="B22" s="87" t="s">
        <v>18</v>
      </c>
      <c r="C22" s="7"/>
      <c r="D22" s="9"/>
      <c r="E22" s="7"/>
      <c r="F22" s="8"/>
      <c r="G22" s="7"/>
      <c r="H22" s="8"/>
      <c r="I22" s="7"/>
      <c r="J22" s="8"/>
      <c r="K22" s="8"/>
      <c r="L22" s="8"/>
      <c r="M22" s="8"/>
      <c r="N22" s="8"/>
      <c r="O22" s="8"/>
      <c r="P22" s="8"/>
      <c r="Q22" s="8"/>
      <c r="R22" s="8"/>
      <c r="S22" s="8"/>
      <c r="T22" s="8"/>
      <c r="U22" s="8"/>
      <c r="V22" s="8"/>
      <c r="W22" s="8"/>
      <c r="X22" s="8"/>
      <c r="Y22" s="25">
        <v>200</v>
      </c>
      <c r="Z22" s="24">
        <f>Y22*100/Y6</f>
        <v>0.92013249907986749</v>
      </c>
      <c r="AA22" s="7"/>
      <c r="AB22" s="8"/>
      <c r="AC22" s="7"/>
      <c r="AD22" s="8"/>
      <c r="AF22" s="95"/>
      <c r="AH22" s="95"/>
      <c r="AJ22" s="95"/>
      <c r="AL22" s="95"/>
      <c r="AN22" s="95"/>
      <c r="AP22" s="95"/>
      <c r="AR22" s="95"/>
      <c r="AT22" s="95"/>
      <c r="AV22" s="95"/>
      <c r="AX22" s="95"/>
      <c r="AZ22" s="95"/>
      <c r="BB22" s="95"/>
      <c r="BD22" s="95"/>
    </row>
    <row r="23" spans="2:56" ht="24.75" customHeight="1" x14ac:dyDescent="0.3">
      <c r="B23" s="87" t="s">
        <v>35</v>
      </c>
      <c r="C23" s="7"/>
      <c r="D23" s="9"/>
      <c r="E23" s="7"/>
      <c r="F23" s="8"/>
      <c r="G23" s="7"/>
      <c r="H23" s="8"/>
      <c r="I23" s="7"/>
      <c r="J23" s="8"/>
      <c r="K23" s="8"/>
      <c r="L23" s="8"/>
      <c r="M23" s="8"/>
      <c r="N23" s="8"/>
      <c r="O23" s="8"/>
      <c r="P23" s="8"/>
      <c r="Q23" s="8"/>
      <c r="R23" s="8"/>
      <c r="S23" s="8"/>
      <c r="T23" s="8"/>
      <c r="U23" s="8"/>
      <c r="V23" s="8"/>
      <c r="W23" s="8"/>
      <c r="X23" s="8"/>
      <c r="Y23" s="8"/>
      <c r="Z23" s="8"/>
      <c r="AA23" s="25">
        <v>152</v>
      </c>
      <c r="AB23" s="24">
        <f>AA23*100/AA6</f>
        <v>0.68959259595318034</v>
      </c>
      <c r="AC23" s="7"/>
      <c r="AD23" s="7">
        <f>AC23*100/AC6</f>
        <v>0</v>
      </c>
      <c r="AF23" s="95"/>
      <c r="AH23" s="95"/>
      <c r="AJ23" s="95"/>
      <c r="AL23" s="95"/>
      <c r="AN23" s="95"/>
      <c r="AP23" s="95"/>
      <c r="AR23" s="95"/>
      <c r="AT23" s="95"/>
      <c r="AV23" s="95"/>
      <c r="AX23" s="95"/>
      <c r="AZ23" s="95"/>
      <c r="BB23" s="95"/>
      <c r="BD23" s="95"/>
    </row>
    <row r="24" spans="2:56" ht="24.75" customHeight="1" x14ac:dyDescent="0.3">
      <c r="B24" s="87" t="s">
        <v>19</v>
      </c>
      <c r="C24" s="16">
        <v>4680</v>
      </c>
      <c r="D24" s="23">
        <f>C24*100/C6</f>
        <v>63.978127136021875</v>
      </c>
      <c r="E24" s="16">
        <v>8123</v>
      </c>
      <c r="F24" s="23">
        <f>E24*100/E6</f>
        <v>74.006924198250729</v>
      </c>
      <c r="G24" s="16">
        <v>7098</v>
      </c>
      <c r="H24" s="23">
        <f>G24*100/G6</f>
        <v>63.380658987409589</v>
      </c>
      <c r="I24" s="16">
        <v>7812</v>
      </c>
      <c r="J24" s="23">
        <f>I24*100/I6</f>
        <v>69.818571811600677</v>
      </c>
      <c r="K24" s="16">
        <v>7293</v>
      </c>
      <c r="L24" s="23">
        <f>K24*100/K6</f>
        <v>63.373305526590201</v>
      </c>
      <c r="M24" s="16">
        <v>6807</v>
      </c>
      <c r="N24" s="23">
        <f>M24*100/M6</f>
        <v>51.572088794605655</v>
      </c>
      <c r="O24" s="16">
        <v>6904</v>
      </c>
      <c r="P24" s="23">
        <f>O24*100/O6</f>
        <v>47.649941334805717</v>
      </c>
      <c r="Q24" s="16">
        <v>8708</v>
      </c>
      <c r="R24" s="23">
        <f>Q24*100/Q6</f>
        <v>57.760679225258691</v>
      </c>
      <c r="S24" s="25">
        <v>8923</v>
      </c>
      <c r="T24" s="24">
        <f>S24*100/S6</f>
        <v>47.612187183181263</v>
      </c>
      <c r="U24" s="16">
        <v>8680</v>
      </c>
      <c r="V24" s="23">
        <f>U24*100/U6</f>
        <v>43.102592114410569</v>
      </c>
      <c r="W24" s="25">
        <v>5012</v>
      </c>
      <c r="X24" s="24">
        <f>W24*100/W6</f>
        <v>23.253224459497076</v>
      </c>
      <c r="Y24" s="25">
        <v>4026</v>
      </c>
      <c r="Z24" s="24">
        <f>Y24*100/Y6</f>
        <v>18.522267206477732</v>
      </c>
      <c r="AA24" s="7"/>
      <c r="AB24" s="8"/>
      <c r="AC24" s="7"/>
      <c r="AD24" s="8"/>
      <c r="AF24" s="95"/>
      <c r="AH24" s="95"/>
      <c r="AJ24" s="95"/>
      <c r="AL24" s="95"/>
      <c r="AN24" s="95"/>
      <c r="AP24" s="95"/>
      <c r="AR24" s="95"/>
      <c r="AT24" s="95"/>
      <c r="AV24" s="95"/>
      <c r="AX24" s="95"/>
      <c r="AZ24" s="95"/>
      <c r="BB24" s="95"/>
      <c r="BD24" s="95"/>
    </row>
    <row r="25" spans="2:56" ht="24.75" customHeight="1" x14ac:dyDescent="0.3">
      <c r="B25" s="87" t="s">
        <v>47</v>
      </c>
      <c r="C25" s="7"/>
      <c r="D25" s="8"/>
      <c r="E25" s="7"/>
      <c r="F25" s="8"/>
      <c r="G25" s="7"/>
      <c r="H25" s="8"/>
      <c r="I25" s="7"/>
      <c r="J25" s="8"/>
      <c r="K25" s="7"/>
      <c r="L25" s="8"/>
      <c r="M25" s="7"/>
      <c r="N25" s="8"/>
      <c r="O25" s="7"/>
      <c r="P25" s="8"/>
      <c r="Q25" s="7"/>
      <c r="R25" s="8"/>
      <c r="S25" s="7"/>
      <c r="T25" s="8"/>
      <c r="U25" s="7"/>
      <c r="V25" s="8"/>
      <c r="W25" s="7"/>
      <c r="X25" s="8"/>
      <c r="Y25" s="7"/>
      <c r="Z25" s="8"/>
      <c r="AA25" s="25">
        <v>6348</v>
      </c>
      <c r="AB25" s="24">
        <f>AA25*100/AA6</f>
        <v>28.799564467834134</v>
      </c>
      <c r="AC25" s="25">
        <v>8297</v>
      </c>
      <c r="AD25" s="24">
        <f>AC25*100/AC6</f>
        <v>36.431896021779224</v>
      </c>
      <c r="AF25" s="95"/>
      <c r="AH25" s="95"/>
      <c r="AJ25" s="95"/>
      <c r="AL25" s="95"/>
      <c r="AN25" s="95"/>
      <c r="AP25" s="95"/>
      <c r="AR25" s="95"/>
      <c r="AT25" s="95"/>
      <c r="AV25" s="95"/>
      <c r="AX25" s="95"/>
      <c r="AZ25" s="95"/>
      <c r="BB25" s="95"/>
      <c r="BD25" s="95"/>
    </row>
    <row r="26" spans="2:56" ht="24.75" customHeight="1" x14ac:dyDescent="0.3">
      <c r="B26" s="87" t="s">
        <v>20</v>
      </c>
      <c r="C26" s="25">
        <v>1261</v>
      </c>
      <c r="D26" s="24">
        <f>C26*100/C6</f>
        <v>17.238550922761448</v>
      </c>
      <c r="E26" s="16">
        <v>1224</v>
      </c>
      <c r="F26" s="23">
        <f>E26*100/E6</f>
        <v>11.151603498542274</v>
      </c>
      <c r="G26" s="16">
        <v>1935</v>
      </c>
      <c r="H26" s="23">
        <f>G26*100/G6</f>
        <v>17.27832842218055</v>
      </c>
      <c r="I26" s="16">
        <v>1577</v>
      </c>
      <c r="J26" s="23">
        <f>I26*100/I6</f>
        <v>14.094199660380731</v>
      </c>
      <c r="K26" s="16">
        <v>2734</v>
      </c>
      <c r="L26" s="23">
        <f>K26*100/K6</f>
        <v>23.757386166145292</v>
      </c>
      <c r="M26" s="16">
        <v>4875</v>
      </c>
      <c r="N26" s="23">
        <f>M26*100/M6</f>
        <v>36.934616258807488</v>
      </c>
      <c r="O26" s="16">
        <v>6040</v>
      </c>
      <c r="P26" s="23">
        <f>O26*100/O6</f>
        <v>41.686796880392023</v>
      </c>
      <c r="Q26" s="7"/>
      <c r="R26" s="7"/>
      <c r="S26" s="25">
        <v>7123</v>
      </c>
      <c r="T26" s="24">
        <f>S26*100/S6</f>
        <v>38.007576970279068</v>
      </c>
      <c r="U26" s="16">
        <v>2801</v>
      </c>
      <c r="V26" s="23">
        <f>U26*100/U6</f>
        <v>13.909027708809216</v>
      </c>
      <c r="W26" s="7"/>
      <c r="X26" s="7">
        <f>W26*100/W6</f>
        <v>0</v>
      </c>
      <c r="Y26" s="25">
        <v>1629</v>
      </c>
      <c r="Z26" s="24">
        <f>Y26*100/Y6</f>
        <v>7.4944792050055211</v>
      </c>
      <c r="AA26" s="25">
        <v>1772</v>
      </c>
      <c r="AB26" s="24">
        <f>AA26*100/AA6</f>
        <v>8.0391978949278649</v>
      </c>
      <c r="AC26" s="25">
        <v>1111</v>
      </c>
      <c r="AD26" s="24">
        <f>AC26*100/AC6</f>
        <v>4.878370071133749</v>
      </c>
      <c r="AF26" s="95"/>
      <c r="AH26" s="95"/>
      <c r="AJ26" s="95"/>
      <c r="AL26" s="95"/>
      <c r="AN26" s="95"/>
      <c r="AP26" s="95"/>
      <c r="AR26" s="95"/>
      <c r="AT26" s="95"/>
      <c r="AV26" s="95"/>
      <c r="AX26" s="95"/>
      <c r="AZ26" s="95"/>
      <c r="BB26" s="95"/>
      <c r="BD26" s="95"/>
    </row>
    <row r="27" spans="2:56" ht="24.75" customHeight="1" x14ac:dyDescent="0.3">
      <c r="B27" s="87" t="s">
        <v>52</v>
      </c>
      <c r="C27" s="7"/>
      <c r="D27" s="8"/>
      <c r="E27" s="7"/>
      <c r="F27" s="8"/>
      <c r="G27" s="7"/>
      <c r="H27" s="8"/>
      <c r="I27" s="7"/>
      <c r="J27" s="8"/>
      <c r="K27" s="8"/>
      <c r="L27" s="8"/>
      <c r="M27" s="7"/>
      <c r="N27" s="8"/>
      <c r="O27" s="7"/>
      <c r="P27" s="7"/>
      <c r="Q27" s="16">
        <v>4950</v>
      </c>
      <c r="R27" s="23">
        <f>Q27*100/Q6</f>
        <v>32.833642876094451</v>
      </c>
      <c r="S27" s="7"/>
      <c r="T27" s="8"/>
      <c r="U27" s="7"/>
      <c r="V27" s="8"/>
      <c r="W27" s="7"/>
      <c r="X27" s="7"/>
      <c r="Y27" s="7"/>
      <c r="Z27" s="8"/>
      <c r="AA27" s="8"/>
      <c r="AB27" s="8"/>
      <c r="AC27" s="8"/>
      <c r="AD27" s="8"/>
      <c r="AF27" s="95"/>
      <c r="AH27" s="95"/>
      <c r="AJ27" s="95"/>
      <c r="AL27" s="95"/>
      <c r="AN27" s="95"/>
      <c r="AP27" s="95"/>
      <c r="AR27" s="95"/>
      <c r="AT27" s="95"/>
      <c r="AV27" s="95"/>
      <c r="AX27" s="95"/>
      <c r="AZ27" s="95"/>
      <c r="BB27" s="95"/>
      <c r="BD27" s="95"/>
    </row>
    <row r="28" spans="2:56" ht="24.75" customHeight="1" x14ac:dyDescent="0.3">
      <c r="B28" s="87" t="s">
        <v>22</v>
      </c>
      <c r="C28" s="7"/>
      <c r="D28" s="8"/>
      <c r="E28" s="7"/>
      <c r="F28" s="8"/>
      <c r="G28" s="7"/>
      <c r="H28" s="8"/>
      <c r="I28" s="7"/>
      <c r="J28" s="8"/>
      <c r="K28" s="8"/>
      <c r="L28" s="8"/>
      <c r="M28" s="7"/>
      <c r="N28" s="8"/>
      <c r="O28" s="7"/>
      <c r="P28" s="8"/>
      <c r="Q28" s="7"/>
      <c r="R28" s="7"/>
      <c r="S28" s="7"/>
      <c r="T28" s="8"/>
      <c r="U28" s="7"/>
      <c r="V28" s="8"/>
      <c r="W28" s="7"/>
      <c r="X28" s="7"/>
      <c r="Y28" s="25">
        <v>581</v>
      </c>
      <c r="Z28" s="24">
        <f>Y28*100/Y6</f>
        <v>2.6729849098270151</v>
      </c>
      <c r="AA28" s="25">
        <v>406</v>
      </c>
      <c r="AB28" s="24">
        <f>AA28*100/AA6</f>
        <v>1.8419381181381</v>
      </c>
      <c r="AC28" s="25">
        <v>260</v>
      </c>
      <c r="AD28" s="24">
        <f>AC28*100/AC6</f>
        <v>1.1416527619214893</v>
      </c>
      <c r="AF28" s="95"/>
      <c r="AH28" s="95"/>
      <c r="AJ28" s="95"/>
      <c r="AL28" s="95"/>
      <c r="AN28" s="95"/>
      <c r="AP28" s="95"/>
      <c r="AR28" s="95"/>
      <c r="AT28" s="95"/>
      <c r="AV28" s="95"/>
      <c r="AX28" s="95"/>
      <c r="AZ28" s="95"/>
      <c r="BB28" s="95"/>
      <c r="BD28" s="95"/>
    </row>
    <row r="29" spans="2:56" ht="24.75" customHeight="1" x14ac:dyDescent="0.3">
      <c r="B29" s="87" t="s">
        <v>23</v>
      </c>
      <c r="C29" s="7"/>
      <c r="D29" s="8"/>
      <c r="E29" s="7"/>
      <c r="F29" s="8"/>
      <c r="G29" s="7"/>
      <c r="H29" s="8"/>
      <c r="I29" s="7"/>
      <c r="J29" s="8"/>
      <c r="K29" s="8"/>
      <c r="L29" s="8"/>
      <c r="M29" s="7"/>
      <c r="N29" s="8"/>
      <c r="O29" s="7"/>
      <c r="P29" s="8"/>
      <c r="Q29" s="7"/>
      <c r="R29" s="7"/>
      <c r="S29" s="7"/>
      <c r="T29" s="8"/>
      <c r="U29" s="7"/>
      <c r="V29" s="8"/>
      <c r="W29" s="7"/>
      <c r="X29" s="7"/>
      <c r="Y29" s="7"/>
      <c r="Z29" s="7"/>
      <c r="AA29" s="25">
        <v>114</v>
      </c>
      <c r="AB29" s="24">
        <f>AA29*100/AA6</f>
        <v>0.51719444696488526</v>
      </c>
      <c r="AC29" s="8"/>
      <c r="AD29" s="8"/>
      <c r="AF29" s="95"/>
      <c r="AH29" s="95"/>
      <c r="AJ29" s="95"/>
      <c r="AL29" s="95"/>
      <c r="AN29" s="95"/>
      <c r="AP29" s="95"/>
      <c r="AR29" s="95"/>
      <c r="AT29" s="95"/>
      <c r="AV29" s="95"/>
      <c r="AX29" s="95"/>
      <c r="AZ29" s="95"/>
      <c r="BB29" s="95"/>
      <c r="BD29" s="95"/>
    </row>
    <row r="30" spans="2:56" ht="24.75" customHeight="1" x14ac:dyDescent="0.3">
      <c r="B30" s="6" t="s">
        <v>24</v>
      </c>
      <c r="C30" s="7"/>
      <c r="D30" s="8"/>
      <c r="E30" s="25">
        <v>401</v>
      </c>
      <c r="F30" s="24">
        <f>E30*100/E6</f>
        <v>3.6534256559766765</v>
      </c>
      <c r="G30" s="25">
        <v>339</v>
      </c>
      <c r="H30" s="24">
        <f>G30*100/G6</f>
        <v>3.0270559871417091</v>
      </c>
      <c r="I30" s="25">
        <v>198</v>
      </c>
      <c r="J30" s="24">
        <f>I30*100/I6</f>
        <v>1.7695951380820449</v>
      </c>
      <c r="K30" s="63">
        <v>281</v>
      </c>
      <c r="L30" s="24">
        <f>K30*100/K6</f>
        <v>2.4417796315606535</v>
      </c>
      <c r="M30" s="16">
        <v>321</v>
      </c>
      <c r="N30" s="23">
        <f>M30*100/M6</f>
        <v>2.4320024244260927</v>
      </c>
      <c r="O30" s="16">
        <v>260</v>
      </c>
      <c r="P30" s="23">
        <f>O30*100/O6</f>
        <v>1.794464766374491</v>
      </c>
      <c r="Q30" s="25">
        <v>532</v>
      </c>
      <c r="R30" s="24">
        <f>Q30*100/Q6</f>
        <v>3.5287874767842928</v>
      </c>
      <c r="S30" s="7"/>
      <c r="T30" s="8"/>
      <c r="U30" s="7"/>
      <c r="V30" s="8"/>
      <c r="W30" s="8"/>
      <c r="X30" s="8"/>
      <c r="Y30" s="8"/>
      <c r="Z30" s="8"/>
      <c r="AA30" s="8"/>
      <c r="AB30" s="8"/>
      <c r="AC30" s="8"/>
      <c r="AD30" s="8"/>
      <c r="AF30" s="95"/>
      <c r="AH30" s="95"/>
      <c r="AJ30" s="95"/>
      <c r="AL30" s="95"/>
      <c r="AN30" s="95"/>
      <c r="AP30" s="95"/>
      <c r="AR30" s="95"/>
      <c r="AT30" s="95"/>
      <c r="AV30" s="95"/>
      <c r="AX30" s="95"/>
      <c r="AZ30" s="95"/>
      <c r="BB30" s="95"/>
      <c r="BD30" s="95"/>
    </row>
    <row r="31" spans="2:56" ht="3.75" customHeight="1" x14ac:dyDescent="0.3">
      <c r="B31" s="13"/>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F31" s="95"/>
    </row>
    <row r="32" spans="2:56" ht="14.25" customHeight="1" x14ac:dyDescent="0.3">
      <c r="B32" s="6" t="s">
        <v>439</v>
      </c>
      <c r="C32" s="4"/>
      <c r="D32" s="5"/>
      <c r="E32" s="4"/>
      <c r="F32" s="5"/>
      <c r="G32" s="18"/>
      <c r="H32" s="5"/>
      <c r="I32" s="4"/>
      <c r="J32" s="5"/>
      <c r="K32" s="4"/>
      <c r="L32" s="5"/>
      <c r="M32" s="4"/>
      <c r="N32" s="5"/>
      <c r="O32" s="4"/>
      <c r="P32" s="5"/>
      <c r="Q32" s="4"/>
      <c r="R32" s="5"/>
      <c r="S32" s="4"/>
      <c r="T32" s="5"/>
      <c r="U32" s="4"/>
      <c r="V32" s="5"/>
      <c r="W32" s="4"/>
      <c r="X32" s="5"/>
      <c r="Y32" s="4"/>
      <c r="Z32" s="5"/>
    </row>
    <row r="33" spans="2:30" ht="14.25" customHeight="1" x14ac:dyDescent="0.3">
      <c r="B33" s="4" t="s">
        <v>149</v>
      </c>
      <c r="C33" s="3"/>
    </row>
    <row r="34" spans="2:30" ht="24.75" customHeight="1" x14ac:dyDescent="0.3">
      <c r="B34" s="1"/>
      <c r="C34" s="93"/>
      <c r="D34" s="94"/>
      <c r="E34" s="93"/>
      <c r="F34" s="94"/>
      <c r="G34" s="93"/>
      <c r="H34" s="94"/>
      <c r="I34" s="93"/>
      <c r="J34" s="94"/>
      <c r="K34" s="93"/>
      <c r="L34" s="94"/>
      <c r="M34" s="93"/>
      <c r="N34" s="94"/>
      <c r="O34" s="93"/>
      <c r="P34" s="94"/>
      <c r="Q34" s="93"/>
      <c r="R34" s="94"/>
      <c r="S34" s="93"/>
      <c r="T34" s="94"/>
      <c r="U34" s="93"/>
      <c r="V34" s="94"/>
      <c r="W34" s="93"/>
      <c r="X34" s="94"/>
      <c r="Y34" s="93"/>
      <c r="Z34" s="94"/>
      <c r="AA34" s="93"/>
      <c r="AB34" s="94"/>
      <c r="AC34" s="93"/>
      <c r="AD34" s="94"/>
    </row>
    <row r="35" spans="2:30" ht="24.75" customHeight="1" x14ac:dyDescent="0.3">
      <c r="B35" s="1"/>
    </row>
    <row r="36" spans="2:30" ht="24.75" customHeight="1" x14ac:dyDescent="0.3">
      <c r="B36" s="1"/>
      <c r="C36" s="19"/>
      <c r="E36" s="19"/>
      <c r="G36" s="19"/>
      <c r="I36" s="19"/>
      <c r="K36" s="19"/>
      <c r="M36" s="19"/>
      <c r="O36" s="19"/>
      <c r="Q36" s="19"/>
      <c r="S36" s="19"/>
      <c r="U36" s="19"/>
      <c r="W36" s="19"/>
      <c r="Y36" s="19"/>
      <c r="AA36" s="19"/>
      <c r="AC36" s="19"/>
    </row>
    <row r="37" spans="2:30" ht="24.75" customHeight="1" x14ac:dyDescent="0.3">
      <c r="B37" s="1"/>
      <c r="C37" s="19"/>
      <c r="E37" s="19"/>
      <c r="G37" s="19"/>
      <c r="I37" s="19"/>
      <c r="K37" s="19"/>
      <c r="M37" s="19"/>
      <c r="O37" s="19"/>
      <c r="Q37" s="19"/>
      <c r="S37" s="19"/>
      <c r="U37" s="19"/>
      <c r="W37" s="19"/>
      <c r="Y37" s="19"/>
      <c r="AA37" s="19"/>
      <c r="AC37" s="19"/>
    </row>
    <row r="38" spans="2:30" ht="24.75" customHeight="1" x14ac:dyDescent="0.3">
      <c r="B38" s="1"/>
      <c r="C38" s="3"/>
    </row>
    <row r="39" spans="2:30" ht="24.75" customHeight="1" x14ac:dyDescent="0.3">
      <c r="B39" s="1"/>
      <c r="C39" s="3"/>
    </row>
    <row r="40" spans="2:30" ht="24.75" customHeight="1" x14ac:dyDescent="0.3">
      <c r="B40" s="1"/>
      <c r="C40" s="3"/>
    </row>
    <row r="41" spans="2:30" ht="24.75" customHeight="1" x14ac:dyDescent="0.3">
      <c r="B41" s="1"/>
      <c r="C41" s="3"/>
    </row>
    <row r="42" spans="2:30" ht="3.75" customHeight="1" x14ac:dyDescent="0.3">
      <c r="B42" s="1"/>
      <c r="C42" s="3"/>
    </row>
    <row r="43" spans="2:30" ht="14" x14ac:dyDescent="0.3">
      <c r="B43" s="1"/>
      <c r="C43" s="3"/>
    </row>
    <row r="44" spans="2:30" ht="14" x14ac:dyDescent="0.3">
      <c r="B44" s="1"/>
      <c r="C44" s="3"/>
    </row>
    <row r="45" spans="2:30" ht="28.5" customHeight="1" x14ac:dyDescent="0.3">
      <c r="B45" s="1"/>
      <c r="C45" s="3"/>
    </row>
    <row r="46" spans="2:30" ht="28.5" customHeight="1" x14ac:dyDescent="0.3">
      <c r="B46" s="1"/>
      <c r="C46" s="3"/>
    </row>
  </sheetData>
  <mergeCells count="30">
    <mergeCell ref="B1:AD1"/>
    <mergeCell ref="AC2:AD2"/>
    <mergeCell ref="M2:N2"/>
    <mergeCell ref="O2:P2"/>
    <mergeCell ref="Q2:R2"/>
    <mergeCell ref="S2:T2"/>
    <mergeCell ref="C2:D2"/>
    <mergeCell ref="E2:F2"/>
    <mergeCell ref="G2:H2"/>
    <mergeCell ref="I2:J2"/>
    <mergeCell ref="K2:L2"/>
    <mergeCell ref="AA2:AB2"/>
    <mergeCell ref="K3:L3"/>
    <mergeCell ref="M3:N3"/>
    <mergeCell ref="O3:P3"/>
    <mergeCell ref="Q3:R3"/>
    <mergeCell ref="S3:T3"/>
    <mergeCell ref="B3:B4"/>
    <mergeCell ref="C3:D3"/>
    <mergeCell ref="E3:F3"/>
    <mergeCell ref="G3:H3"/>
    <mergeCell ref="I3:J3"/>
    <mergeCell ref="AC3:AD3"/>
    <mergeCell ref="Y3:Z3"/>
    <mergeCell ref="U2:V2"/>
    <mergeCell ref="W2:X2"/>
    <mergeCell ref="Y2:Z2"/>
    <mergeCell ref="U3:V3"/>
    <mergeCell ref="W3:X3"/>
    <mergeCell ref="AA3:AB3"/>
  </mergeCells>
  <conditionalFormatting sqref="C36">
    <cfRule type="cellIs" dxfId="792" priority="28" operator="lessThan">
      <formula>0</formula>
    </cfRule>
  </conditionalFormatting>
  <conditionalFormatting sqref="C37">
    <cfRule type="cellIs" dxfId="791" priority="27" operator="greaterThan">
      <formula>0</formula>
    </cfRule>
  </conditionalFormatting>
  <conditionalFormatting sqref="E36">
    <cfRule type="cellIs" dxfId="790" priority="26" operator="lessThan">
      <formula>0</formula>
    </cfRule>
  </conditionalFormatting>
  <conditionalFormatting sqref="E37">
    <cfRule type="cellIs" dxfId="789" priority="25" operator="greaterThan">
      <formula>0</formula>
    </cfRule>
  </conditionalFormatting>
  <conditionalFormatting sqref="G36">
    <cfRule type="cellIs" dxfId="788" priority="24" operator="lessThan">
      <formula>0</formula>
    </cfRule>
  </conditionalFormatting>
  <conditionalFormatting sqref="G37">
    <cfRule type="cellIs" dxfId="787" priority="23" operator="greaterThan">
      <formula>0</formula>
    </cfRule>
  </conditionalFormatting>
  <conditionalFormatting sqref="I36">
    <cfRule type="cellIs" dxfId="786" priority="22" operator="lessThan">
      <formula>0</formula>
    </cfRule>
  </conditionalFormatting>
  <conditionalFormatting sqref="I37">
    <cfRule type="cellIs" dxfId="785" priority="21" operator="greaterThan">
      <formula>0</formula>
    </cfRule>
  </conditionalFormatting>
  <conditionalFormatting sqref="K36">
    <cfRule type="cellIs" dxfId="784" priority="20" operator="lessThan">
      <formula>0</formula>
    </cfRule>
  </conditionalFormatting>
  <conditionalFormatting sqref="K37">
    <cfRule type="cellIs" dxfId="783" priority="19" operator="greaterThan">
      <formula>0</formula>
    </cfRule>
  </conditionalFormatting>
  <conditionalFormatting sqref="M36">
    <cfRule type="cellIs" dxfId="782" priority="18" operator="lessThan">
      <formula>0</formula>
    </cfRule>
  </conditionalFormatting>
  <conditionalFormatting sqref="M37">
    <cfRule type="cellIs" dxfId="781" priority="17" operator="greaterThan">
      <formula>0</formula>
    </cfRule>
  </conditionalFormatting>
  <conditionalFormatting sqref="O36">
    <cfRule type="cellIs" dxfId="780" priority="16" operator="lessThan">
      <formula>0</formula>
    </cfRule>
  </conditionalFormatting>
  <conditionalFormatting sqref="O37">
    <cfRule type="cellIs" dxfId="779" priority="15" operator="greaterThan">
      <formula>0</formula>
    </cfRule>
  </conditionalFormatting>
  <conditionalFormatting sqref="Q36">
    <cfRule type="cellIs" dxfId="778" priority="14" operator="lessThan">
      <formula>0</formula>
    </cfRule>
  </conditionalFormatting>
  <conditionalFormatting sqref="Q37">
    <cfRule type="cellIs" dxfId="777" priority="13" operator="greaterThan">
      <formula>0</formula>
    </cfRule>
  </conditionalFormatting>
  <conditionalFormatting sqref="S36">
    <cfRule type="cellIs" dxfId="776" priority="12" operator="lessThan">
      <formula>0</formula>
    </cfRule>
  </conditionalFormatting>
  <conditionalFormatting sqref="S37">
    <cfRule type="cellIs" dxfId="775" priority="11" operator="greaterThan">
      <formula>0</formula>
    </cfRule>
  </conditionalFormatting>
  <conditionalFormatting sqref="U36">
    <cfRule type="cellIs" dxfId="774" priority="10" operator="lessThan">
      <formula>0</formula>
    </cfRule>
  </conditionalFormatting>
  <conditionalFormatting sqref="U37">
    <cfRule type="cellIs" dxfId="773" priority="9" operator="greaterThan">
      <formula>0</formula>
    </cfRule>
  </conditionalFormatting>
  <conditionalFormatting sqref="W36">
    <cfRule type="cellIs" dxfId="772" priority="8" operator="lessThan">
      <formula>0</formula>
    </cfRule>
  </conditionalFormatting>
  <conditionalFormatting sqref="W37">
    <cfRule type="cellIs" dxfId="771" priority="7" operator="greaterThan">
      <formula>0</formula>
    </cfRule>
  </conditionalFormatting>
  <conditionalFormatting sqref="Y36">
    <cfRule type="cellIs" dxfId="770" priority="6" operator="lessThan">
      <formula>0</formula>
    </cfRule>
  </conditionalFormatting>
  <conditionalFormatting sqref="Y37">
    <cfRule type="cellIs" dxfId="769" priority="5" operator="greaterThan">
      <formula>0</formula>
    </cfRule>
  </conditionalFormatting>
  <conditionalFormatting sqref="AA36">
    <cfRule type="cellIs" dxfId="768" priority="2" operator="lessThan">
      <formula>0</formula>
    </cfRule>
  </conditionalFormatting>
  <conditionalFormatting sqref="AA37">
    <cfRule type="cellIs" dxfId="767" priority="1" operator="greaterThan">
      <formula>0</formula>
    </cfRule>
  </conditionalFormatting>
  <conditionalFormatting sqref="AC36">
    <cfRule type="cellIs" dxfId="766" priority="4" operator="lessThan">
      <formula>0</formula>
    </cfRule>
  </conditionalFormatting>
  <conditionalFormatting sqref="AC37">
    <cfRule type="cellIs" dxfId="765" priority="3" operator="greaterThan">
      <formula>0</formula>
    </cfRule>
  </conditionalFormatting>
  <hyperlinks>
    <hyperlink ref="AF3" location="ÍNDICE!A1" display="(Voltar ao Índice)" xr:uid="{BF154A78-98B4-4086-AC2B-38FC4E6536CF}"/>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D9:AA9" 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4699F-E9E4-43BC-8F56-F4191F98D248}">
  <sheetPr>
    <pageSetUpPr fitToPage="1"/>
  </sheetPr>
  <dimension ref="B1:AP184"/>
  <sheetViews>
    <sheetView showGridLines="0" zoomScaleNormal="100" workbookViewId="0">
      <selection activeCell="B1" sqref="B1:P1"/>
    </sheetView>
  </sheetViews>
  <sheetFormatPr defaultColWidth="9.1796875" defaultRowHeight="28.5" customHeight="1"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42" ht="30" customHeight="1" x14ac:dyDescent="0.3">
      <c r="B1" s="115" t="s">
        <v>351</v>
      </c>
      <c r="C1" s="115"/>
      <c r="D1" s="115"/>
      <c r="E1" s="115"/>
      <c r="F1" s="115"/>
      <c r="G1" s="115"/>
      <c r="H1" s="115"/>
      <c r="I1" s="115"/>
      <c r="J1" s="115"/>
      <c r="K1" s="115"/>
      <c r="L1" s="115"/>
      <c r="M1" s="115"/>
      <c r="N1" s="115"/>
      <c r="O1" s="115"/>
      <c r="P1" s="115"/>
    </row>
    <row r="2" spans="2:42" ht="30" customHeight="1" x14ac:dyDescent="0.3">
      <c r="B2" s="115" t="s">
        <v>254</v>
      </c>
      <c r="C2" s="115"/>
      <c r="D2" s="115"/>
      <c r="E2" s="115"/>
      <c r="F2" s="115"/>
      <c r="G2" s="115"/>
      <c r="H2" s="115"/>
      <c r="I2" s="115"/>
      <c r="J2" s="115"/>
      <c r="K2" s="115"/>
      <c r="L2" s="115"/>
      <c r="M2" s="115"/>
      <c r="N2" s="115"/>
      <c r="O2" s="115"/>
      <c r="P2" s="115"/>
    </row>
    <row r="3" spans="2:42" ht="14.25" customHeight="1"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42" ht="15" customHeight="1" x14ac:dyDescent="0.3">
      <c r="B4" s="134" t="s">
        <v>0</v>
      </c>
      <c r="C4" s="132">
        <v>44911</v>
      </c>
      <c r="D4" s="128"/>
      <c r="E4" s="119">
        <v>44843</v>
      </c>
      <c r="F4" s="118"/>
      <c r="G4" s="137">
        <v>44845</v>
      </c>
      <c r="H4" s="127"/>
      <c r="I4" s="135">
        <v>44833</v>
      </c>
      <c r="J4" s="128"/>
      <c r="K4" s="135">
        <v>44835</v>
      </c>
      <c r="L4" s="128"/>
      <c r="M4" s="123">
        <v>44830</v>
      </c>
      <c r="N4" s="143"/>
      <c r="O4" s="123">
        <v>45942</v>
      </c>
      <c r="P4" s="143"/>
    </row>
    <row r="5" spans="2:42" ht="14.25" customHeight="1" x14ac:dyDescent="0.3">
      <c r="B5" s="133"/>
      <c r="C5" s="74" t="s">
        <v>4</v>
      </c>
      <c r="D5" s="72" t="s">
        <v>5</v>
      </c>
      <c r="E5" s="72" t="s">
        <v>4</v>
      </c>
      <c r="F5" s="72" t="s">
        <v>5</v>
      </c>
      <c r="G5" s="71" t="s">
        <v>4</v>
      </c>
      <c r="H5" s="71" t="s">
        <v>5</v>
      </c>
      <c r="I5" s="72" t="s">
        <v>4</v>
      </c>
      <c r="J5" s="71" t="s">
        <v>5</v>
      </c>
      <c r="K5" s="68" t="s">
        <v>4</v>
      </c>
      <c r="L5" s="71" t="s">
        <v>5</v>
      </c>
      <c r="M5" s="75" t="s">
        <v>4</v>
      </c>
      <c r="N5" s="75" t="s">
        <v>5</v>
      </c>
      <c r="O5" s="75" t="s">
        <v>4</v>
      </c>
      <c r="P5" s="75" t="s">
        <v>5</v>
      </c>
    </row>
    <row r="6" spans="2:42" ht="24.75" customHeight="1" x14ac:dyDescent="0.3">
      <c r="B6" s="6" t="s">
        <v>1</v>
      </c>
      <c r="C6" s="16">
        <v>6112</v>
      </c>
      <c r="D6" s="23">
        <v>100</v>
      </c>
      <c r="E6" s="25">
        <v>6481</v>
      </c>
      <c r="F6" s="24">
        <v>100</v>
      </c>
      <c r="G6" s="16">
        <v>6787</v>
      </c>
      <c r="H6" s="23">
        <v>100</v>
      </c>
      <c r="I6" s="25">
        <v>6687</v>
      </c>
      <c r="J6" s="24">
        <v>100</v>
      </c>
      <c r="K6" s="25">
        <v>6457</v>
      </c>
      <c r="L6" s="24">
        <v>100</v>
      </c>
      <c r="M6" s="25">
        <v>6348</v>
      </c>
      <c r="N6" s="24">
        <v>100</v>
      </c>
      <c r="O6" s="25">
        <v>6197</v>
      </c>
      <c r="P6" s="24">
        <v>100</v>
      </c>
      <c r="R6" s="95"/>
      <c r="T6" s="95"/>
      <c r="V6" s="95"/>
      <c r="X6" s="95"/>
      <c r="Z6" s="95"/>
      <c r="AB6" s="95"/>
      <c r="AD6" s="95"/>
      <c r="AF6" s="95"/>
      <c r="AH6" s="95"/>
      <c r="AJ6" s="95"/>
      <c r="AL6" s="95"/>
      <c r="AN6" s="95"/>
      <c r="AP6" s="95"/>
    </row>
    <row r="7" spans="2:42" ht="24.75" customHeight="1" x14ac:dyDescent="0.3">
      <c r="B7" s="87" t="s">
        <v>28</v>
      </c>
      <c r="C7" s="16">
        <v>3937</v>
      </c>
      <c r="D7" s="23">
        <f>C7*100/C6</f>
        <v>64.414267015706812</v>
      </c>
      <c r="E7" s="25">
        <v>4328</v>
      </c>
      <c r="F7" s="24">
        <f>E7*100/E6</f>
        <v>66.779817929331898</v>
      </c>
      <c r="G7" s="16">
        <v>4244</v>
      </c>
      <c r="H7" s="23">
        <f>G7*100/G6</f>
        <v>62.531309857079712</v>
      </c>
      <c r="I7" s="25">
        <v>4159</v>
      </c>
      <c r="J7" s="24">
        <f>I7*100/I6</f>
        <v>62.195304321818455</v>
      </c>
      <c r="K7" s="25">
        <v>3972</v>
      </c>
      <c r="L7" s="24">
        <f>K7*100/K6</f>
        <v>61.514635279541579</v>
      </c>
      <c r="M7" s="25">
        <v>3770</v>
      </c>
      <c r="N7" s="24">
        <f>M7*100/M6</f>
        <v>59.3887838689351</v>
      </c>
      <c r="O7" s="25">
        <v>3790</v>
      </c>
      <c r="P7" s="24">
        <f>O7*100/O6</f>
        <v>61.158625141197355</v>
      </c>
      <c r="R7" s="95"/>
      <c r="T7" s="95"/>
      <c r="V7" s="95"/>
      <c r="X7" s="95"/>
      <c r="Z7" s="95"/>
      <c r="AB7" s="95"/>
      <c r="AD7" s="95"/>
      <c r="AF7" s="95"/>
      <c r="AH7" s="95"/>
      <c r="AJ7" s="95"/>
      <c r="AL7" s="95"/>
      <c r="AN7" s="95"/>
      <c r="AP7" s="95"/>
    </row>
    <row r="8" spans="2:42" ht="24.75" customHeight="1" x14ac:dyDescent="0.3">
      <c r="B8" s="87" t="s">
        <v>2</v>
      </c>
      <c r="C8" s="16">
        <v>68</v>
      </c>
      <c r="D8" s="23">
        <f>C8*100/C7</f>
        <v>1.7272034544069088</v>
      </c>
      <c r="E8" s="25">
        <v>84</v>
      </c>
      <c r="F8" s="24">
        <f>E8*100/$E$7</f>
        <v>1.9408502772643252</v>
      </c>
      <c r="G8" s="16">
        <v>55</v>
      </c>
      <c r="H8" s="23">
        <f>G8*100/G7</f>
        <v>1.295947219604147</v>
      </c>
      <c r="I8" s="25">
        <v>42</v>
      </c>
      <c r="J8" s="24">
        <f>I8*100/I7</f>
        <v>1.0098581389757153</v>
      </c>
      <c r="K8" s="25">
        <v>54</v>
      </c>
      <c r="L8" s="24">
        <f>K8*100/K7</f>
        <v>1.3595166163141994</v>
      </c>
      <c r="M8" s="25">
        <v>36</v>
      </c>
      <c r="N8" s="24">
        <f>M8*100/M7</f>
        <v>0.95490716180371349</v>
      </c>
      <c r="O8" s="25">
        <v>31</v>
      </c>
      <c r="P8" s="24">
        <f>O8*100/O7</f>
        <v>0.81794195250659629</v>
      </c>
      <c r="R8" s="95"/>
      <c r="T8" s="95"/>
      <c r="V8" s="95"/>
      <c r="X8" s="95"/>
      <c r="Z8" s="95"/>
      <c r="AB8" s="95"/>
      <c r="AD8" s="95"/>
      <c r="AF8" s="95"/>
      <c r="AH8" s="95"/>
      <c r="AJ8" s="95"/>
      <c r="AL8" s="95"/>
      <c r="AN8" s="95"/>
      <c r="AP8" s="95"/>
    </row>
    <row r="9" spans="2:42" ht="24.75" customHeight="1" x14ac:dyDescent="0.3">
      <c r="B9" s="87" t="s">
        <v>3</v>
      </c>
      <c r="C9" s="16">
        <v>51</v>
      </c>
      <c r="D9" s="23">
        <f>C9*100/C7</f>
        <v>1.2954025908051816</v>
      </c>
      <c r="E9" s="25">
        <v>72</v>
      </c>
      <c r="F9" s="24">
        <f>E9*100/E7</f>
        <v>1.6635859519408502</v>
      </c>
      <c r="G9" s="16">
        <v>83</v>
      </c>
      <c r="H9" s="23">
        <f>G9*100/G7</f>
        <v>1.9557021677662583</v>
      </c>
      <c r="I9" s="25">
        <v>136</v>
      </c>
      <c r="J9" s="24">
        <f>I9*100/I7</f>
        <v>3.270016830968983</v>
      </c>
      <c r="K9" s="25">
        <v>99</v>
      </c>
      <c r="L9" s="24">
        <f>K9*100/K7</f>
        <v>2.4924471299093653</v>
      </c>
      <c r="M9" s="25">
        <v>66</v>
      </c>
      <c r="N9" s="24">
        <f>M9*100/M7</f>
        <v>1.7506631299734747</v>
      </c>
      <c r="O9" s="25">
        <v>49</v>
      </c>
      <c r="P9" s="24">
        <f>O9*100/O7</f>
        <v>1.2928759894459103</v>
      </c>
      <c r="R9" s="95"/>
      <c r="T9" s="95"/>
      <c r="V9" s="95"/>
      <c r="X9" s="95"/>
      <c r="Z9" s="95"/>
      <c r="AB9" s="95"/>
      <c r="AD9" s="95"/>
      <c r="AF9" s="95"/>
      <c r="AH9" s="95"/>
      <c r="AJ9" s="95"/>
      <c r="AL9" s="95"/>
      <c r="AN9" s="95"/>
      <c r="AP9" s="95"/>
    </row>
    <row r="10" spans="2:42" ht="24.75" customHeight="1" x14ac:dyDescent="0.3">
      <c r="B10" s="87" t="s">
        <v>7</v>
      </c>
      <c r="C10" s="8"/>
      <c r="D10" s="8"/>
      <c r="E10" s="25">
        <v>101</v>
      </c>
      <c r="F10" s="24">
        <f>E10*100/$E$7</f>
        <v>2.3336414048059151</v>
      </c>
      <c r="G10" s="7"/>
      <c r="H10" s="8"/>
      <c r="I10" s="7"/>
      <c r="J10" s="8"/>
      <c r="K10" s="25">
        <v>87</v>
      </c>
      <c r="L10" s="24">
        <f>K10*100/K7</f>
        <v>2.190332326283988</v>
      </c>
      <c r="M10" s="7"/>
      <c r="N10" s="8"/>
      <c r="O10" s="25">
        <v>58</v>
      </c>
      <c r="P10" s="24">
        <f>O10*100/O7</f>
        <v>1.5303430079155673</v>
      </c>
      <c r="R10" s="95"/>
      <c r="T10" s="95"/>
      <c r="V10" s="95"/>
      <c r="X10" s="95"/>
      <c r="Z10" s="95"/>
      <c r="AB10" s="95"/>
      <c r="AD10" s="95"/>
      <c r="AF10" s="95"/>
      <c r="AH10" s="95"/>
      <c r="AJ10" s="95"/>
      <c r="AL10" s="95"/>
      <c r="AN10" s="95"/>
      <c r="AP10" s="95"/>
    </row>
    <row r="11" spans="2:42" ht="24.75" customHeight="1" x14ac:dyDescent="0.3">
      <c r="B11" s="87" t="s">
        <v>8</v>
      </c>
      <c r="C11" s="8"/>
      <c r="D11" s="8"/>
      <c r="E11" s="25">
        <v>146</v>
      </c>
      <c r="F11" s="24">
        <f>E11*100/$E$7</f>
        <v>3.3733826247689462</v>
      </c>
      <c r="G11" s="7"/>
      <c r="H11" s="8"/>
      <c r="I11" s="7"/>
      <c r="J11" s="8"/>
      <c r="K11" s="25">
        <v>136</v>
      </c>
      <c r="L11" s="24">
        <f>K11*100/K7</f>
        <v>3.4239677744209467</v>
      </c>
      <c r="M11" s="7"/>
      <c r="N11" s="8"/>
      <c r="O11" s="7"/>
      <c r="P11" s="8"/>
      <c r="R11" s="95"/>
      <c r="T11" s="95"/>
      <c r="V11" s="95"/>
      <c r="X11" s="95"/>
      <c r="Z11" s="95"/>
      <c r="AB11" s="95"/>
      <c r="AD11" s="95"/>
      <c r="AF11" s="95"/>
      <c r="AH11" s="95"/>
      <c r="AJ11" s="95"/>
      <c r="AL11" s="95"/>
      <c r="AN11" s="95"/>
      <c r="AP11" s="95"/>
    </row>
    <row r="12" spans="2:42" ht="24.75" customHeight="1" x14ac:dyDescent="0.3">
      <c r="B12" s="87" t="s">
        <v>10</v>
      </c>
      <c r="C12" s="8"/>
      <c r="D12" s="8"/>
      <c r="E12" s="8"/>
      <c r="F12" s="8"/>
      <c r="G12" s="8"/>
      <c r="H12" s="8"/>
      <c r="I12" s="8"/>
      <c r="J12" s="8"/>
      <c r="K12" s="7"/>
      <c r="L12" s="8"/>
      <c r="M12" s="25">
        <v>46</v>
      </c>
      <c r="N12" s="24">
        <f>M12*100/M7</f>
        <v>1.2201591511936341</v>
      </c>
      <c r="O12" s="63">
        <v>0</v>
      </c>
      <c r="P12" s="24">
        <f>O12*100/O7</f>
        <v>0</v>
      </c>
      <c r="R12" s="95"/>
      <c r="T12" s="95"/>
      <c r="V12" s="95"/>
      <c r="X12" s="95"/>
      <c r="Z12" s="95"/>
      <c r="AB12" s="95"/>
      <c r="AD12" s="95"/>
      <c r="AF12" s="95"/>
      <c r="AH12" s="95"/>
      <c r="AJ12" s="95"/>
      <c r="AL12" s="95"/>
      <c r="AN12" s="95"/>
      <c r="AP12" s="95"/>
    </row>
    <row r="13" spans="2:42" ht="24.75" customHeight="1" x14ac:dyDescent="0.3">
      <c r="B13" s="87" t="s">
        <v>187</v>
      </c>
      <c r="C13" s="8"/>
      <c r="D13" s="8"/>
      <c r="E13" s="8"/>
      <c r="F13" s="8"/>
      <c r="G13" s="16">
        <v>1078</v>
      </c>
      <c r="H13" s="23">
        <f>G13*100/G7</f>
        <v>25.400565504241282</v>
      </c>
      <c r="I13" s="8"/>
      <c r="J13" s="8"/>
      <c r="K13" s="7"/>
      <c r="L13" s="8"/>
      <c r="M13" s="8"/>
      <c r="N13" s="8"/>
      <c r="O13" s="8"/>
      <c r="P13" s="8"/>
      <c r="R13" s="95"/>
      <c r="T13" s="95"/>
      <c r="V13" s="95"/>
      <c r="X13" s="95"/>
      <c r="Z13" s="95"/>
      <c r="AB13" s="95"/>
      <c r="AD13" s="95"/>
      <c r="AF13" s="95"/>
      <c r="AH13" s="95"/>
      <c r="AJ13" s="95"/>
      <c r="AL13" s="95"/>
      <c r="AN13" s="95"/>
      <c r="AP13" s="95"/>
    </row>
    <row r="14" spans="2:42" ht="24.75" customHeight="1" x14ac:dyDescent="0.3">
      <c r="B14" s="87" t="s">
        <v>50</v>
      </c>
      <c r="C14" s="8"/>
      <c r="D14" s="8"/>
      <c r="E14" s="8"/>
      <c r="F14" s="8"/>
      <c r="G14" s="8"/>
      <c r="H14" s="8"/>
      <c r="I14" s="16">
        <v>2476</v>
      </c>
      <c r="J14" s="23">
        <f>I14*100/I7</f>
        <v>59.533541716758833</v>
      </c>
      <c r="K14" s="7"/>
      <c r="L14" s="8"/>
      <c r="M14" s="8"/>
      <c r="N14" s="8"/>
      <c r="O14" s="8"/>
      <c r="P14" s="8"/>
      <c r="R14" s="95"/>
      <c r="T14" s="95"/>
      <c r="V14" s="95"/>
      <c r="X14" s="95"/>
      <c r="Z14" s="95"/>
      <c r="AB14" s="95"/>
      <c r="AD14" s="95"/>
      <c r="AF14" s="95"/>
      <c r="AH14" s="95"/>
      <c r="AJ14" s="95"/>
      <c r="AL14" s="95"/>
      <c r="AN14" s="95"/>
      <c r="AP14" s="95"/>
    </row>
    <row r="15" spans="2:42" ht="24.75" customHeight="1" x14ac:dyDescent="0.3">
      <c r="B15" s="87" t="s">
        <v>11</v>
      </c>
      <c r="C15" s="8"/>
      <c r="D15" s="8"/>
      <c r="E15" s="8"/>
      <c r="F15" s="8"/>
      <c r="G15" s="8"/>
      <c r="H15" s="8"/>
      <c r="I15" s="8"/>
      <c r="J15" s="8"/>
      <c r="K15" s="7"/>
      <c r="L15" s="8"/>
      <c r="M15" s="25">
        <v>37</v>
      </c>
      <c r="N15" s="24">
        <f>M15*100/M7</f>
        <v>0.98143236074270557</v>
      </c>
      <c r="O15" s="25">
        <v>50</v>
      </c>
      <c r="P15" s="24">
        <f>O15*100/O7</f>
        <v>1.3192612137203166</v>
      </c>
      <c r="R15" s="95"/>
      <c r="T15" s="95"/>
      <c r="V15" s="95"/>
      <c r="X15" s="95"/>
      <c r="Z15" s="95"/>
      <c r="AB15" s="95"/>
      <c r="AD15" s="95"/>
      <c r="AF15" s="95"/>
      <c r="AH15" s="95"/>
      <c r="AJ15" s="95"/>
      <c r="AL15" s="95"/>
      <c r="AN15" s="95"/>
      <c r="AP15" s="95"/>
    </row>
    <row r="16" spans="2:42" ht="24.75" customHeight="1" x14ac:dyDescent="0.3">
      <c r="B16" s="87" t="s">
        <v>12</v>
      </c>
      <c r="C16" s="8"/>
      <c r="D16" s="8"/>
      <c r="E16" s="7"/>
      <c r="F16" s="7"/>
      <c r="G16" s="7"/>
      <c r="H16" s="7"/>
      <c r="I16" s="7"/>
      <c r="J16" s="7"/>
      <c r="K16" s="25">
        <v>2176</v>
      </c>
      <c r="L16" s="24">
        <f>K16*100/K7</f>
        <v>54.783484390735147</v>
      </c>
      <c r="M16" s="25">
        <v>2038</v>
      </c>
      <c r="N16" s="24">
        <f>M16*100/M7</f>
        <v>54.058355437665782</v>
      </c>
      <c r="O16" s="25">
        <v>1905</v>
      </c>
      <c r="P16" s="24">
        <f>O16*100/O7</f>
        <v>50.263852242744065</v>
      </c>
      <c r="R16" s="95"/>
      <c r="T16" s="95"/>
      <c r="V16" s="95"/>
      <c r="X16" s="95"/>
      <c r="Z16" s="95"/>
      <c r="AB16" s="95"/>
      <c r="AD16" s="95"/>
      <c r="AF16" s="95"/>
      <c r="AH16" s="95"/>
      <c r="AJ16" s="95"/>
      <c r="AL16" s="95"/>
      <c r="AN16" s="95"/>
      <c r="AP16" s="95"/>
    </row>
    <row r="17" spans="2:42" ht="24.75" customHeight="1" x14ac:dyDescent="0.3">
      <c r="B17" s="87" t="s">
        <v>13</v>
      </c>
      <c r="C17" s="7"/>
      <c r="D17" s="8"/>
      <c r="E17" s="7"/>
      <c r="F17" s="8"/>
      <c r="G17" s="25">
        <v>263</v>
      </c>
      <c r="H17" s="24">
        <f>G17*100/G7</f>
        <v>6.1969839773798308</v>
      </c>
      <c r="I17" s="7"/>
      <c r="J17" s="8"/>
      <c r="K17" s="25">
        <v>53</v>
      </c>
      <c r="L17" s="24">
        <f>K17*100/K7</f>
        <v>1.3343403826787512</v>
      </c>
      <c r="M17" s="7"/>
      <c r="N17" s="8"/>
      <c r="O17" s="7"/>
      <c r="P17" s="8"/>
      <c r="R17" s="95"/>
      <c r="T17" s="95"/>
      <c r="V17" s="95"/>
      <c r="X17" s="95"/>
      <c r="Z17" s="95"/>
      <c r="AB17" s="95"/>
      <c r="AD17" s="95"/>
      <c r="AF17" s="95"/>
      <c r="AH17" s="95"/>
      <c r="AJ17" s="95"/>
      <c r="AL17" s="95"/>
      <c r="AN17" s="95"/>
      <c r="AP17" s="95"/>
    </row>
    <row r="18" spans="2:42" ht="24.75" customHeight="1" x14ac:dyDescent="0.3">
      <c r="B18" s="87" t="s">
        <v>14</v>
      </c>
      <c r="C18" s="7"/>
      <c r="D18" s="8"/>
      <c r="E18" s="7"/>
      <c r="F18" s="8"/>
      <c r="G18" s="8"/>
      <c r="H18" s="8"/>
      <c r="I18" s="63">
        <v>160</v>
      </c>
      <c r="J18" s="24">
        <f>I18*100/I7</f>
        <v>3.8470786246693915</v>
      </c>
      <c r="K18" s="7"/>
      <c r="L18" s="8"/>
      <c r="M18" s="7"/>
      <c r="N18" s="8"/>
      <c r="O18" s="25">
        <v>48</v>
      </c>
      <c r="P18" s="24">
        <f>O18*100/O7</f>
        <v>1.2664907651715041</v>
      </c>
      <c r="R18" s="95"/>
      <c r="T18" s="95"/>
      <c r="V18" s="95"/>
      <c r="X18" s="95"/>
      <c r="Z18" s="95"/>
      <c r="AB18" s="95"/>
      <c r="AD18" s="95"/>
      <c r="AF18" s="95"/>
      <c r="AH18" s="95"/>
      <c r="AJ18" s="95"/>
      <c r="AL18" s="95"/>
      <c r="AN18" s="95"/>
      <c r="AP18" s="95"/>
    </row>
    <row r="19" spans="2:42" ht="24.75" customHeight="1" x14ac:dyDescent="0.3">
      <c r="B19" s="87" t="s">
        <v>15</v>
      </c>
      <c r="C19" s="16">
        <v>128</v>
      </c>
      <c r="D19" s="23">
        <f>C19*100/C7</f>
        <v>3.2512065024130048</v>
      </c>
      <c r="E19" s="25">
        <v>135</v>
      </c>
      <c r="F19" s="24">
        <f>E19*100/$E$7</f>
        <v>3.1192236598890943</v>
      </c>
      <c r="G19" s="16">
        <v>213</v>
      </c>
      <c r="H19" s="23">
        <f>G19*100/G7</f>
        <v>5.0188501413760607</v>
      </c>
      <c r="I19" s="25">
        <v>208</v>
      </c>
      <c r="J19" s="24">
        <f>I19*100/I7</f>
        <v>5.0012022120702095</v>
      </c>
      <c r="K19" s="25">
        <v>68</v>
      </c>
      <c r="L19" s="24">
        <f>K19*100/K7</f>
        <v>1.7119838872104733</v>
      </c>
      <c r="M19" s="25">
        <v>49</v>
      </c>
      <c r="N19" s="24">
        <f>M19*100/M7</f>
        <v>1.2997347480106101</v>
      </c>
      <c r="O19" s="25">
        <v>34</v>
      </c>
      <c r="P19" s="24">
        <f>O19*100/O7</f>
        <v>0.8970976253298153</v>
      </c>
      <c r="R19" s="95"/>
      <c r="T19" s="95"/>
      <c r="V19" s="95"/>
      <c r="X19" s="95"/>
      <c r="Z19" s="95"/>
      <c r="AB19" s="95"/>
      <c r="AD19" s="95"/>
      <c r="AF19" s="95"/>
      <c r="AH19" s="95"/>
      <c r="AJ19" s="95"/>
      <c r="AL19" s="95"/>
      <c r="AN19" s="95"/>
      <c r="AP19" s="95"/>
    </row>
    <row r="20" spans="2:42" ht="24.75" customHeight="1" x14ac:dyDescent="0.3">
      <c r="B20" s="87" t="s">
        <v>16</v>
      </c>
      <c r="C20" s="7"/>
      <c r="D20" s="8"/>
      <c r="E20" s="7"/>
      <c r="F20" s="8"/>
      <c r="G20" s="7"/>
      <c r="H20" s="8"/>
      <c r="I20" s="7"/>
      <c r="J20" s="8"/>
      <c r="K20" s="25">
        <v>22</v>
      </c>
      <c r="L20" s="24">
        <f>K20*100/K7</f>
        <v>0.55387713997985899</v>
      </c>
      <c r="M20" s="7"/>
      <c r="N20" s="8"/>
      <c r="O20" s="7"/>
      <c r="P20" s="8"/>
      <c r="R20" s="95"/>
      <c r="T20" s="95"/>
      <c r="V20" s="95"/>
      <c r="X20" s="95"/>
      <c r="Z20" s="95"/>
      <c r="AB20" s="95"/>
      <c r="AD20" s="95"/>
      <c r="AF20" s="95"/>
      <c r="AH20" s="95"/>
      <c r="AJ20" s="95"/>
      <c r="AL20" s="95"/>
      <c r="AN20" s="95"/>
      <c r="AP20" s="95"/>
    </row>
    <row r="21" spans="2:42" ht="24.75" customHeight="1" x14ac:dyDescent="0.3">
      <c r="B21" s="87" t="s">
        <v>18</v>
      </c>
      <c r="C21" s="8"/>
      <c r="D21" s="8"/>
      <c r="E21" s="8"/>
      <c r="F21" s="8"/>
      <c r="G21" s="8"/>
      <c r="H21" s="8"/>
      <c r="I21" s="8"/>
      <c r="J21" s="8"/>
      <c r="K21" s="25">
        <v>25</v>
      </c>
      <c r="L21" s="24">
        <f>K21*100/K7</f>
        <v>0.62940584088620344</v>
      </c>
      <c r="M21" s="7"/>
      <c r="N21" s="8"/>
      <c r="O21" s="7"/>
      <c r="P21" s="8"/>
      <c r="R21" s="95"/>
      <c r="T21" s="95"/>
      <c r="V21" s="95"/>
      <c r="X21" s="95"/>
      <c r="Z21" s="95"/>
      <c r="AB21" s="95"/>
      <c r="AD21" s="95"/>
      <c r="AF21" s="95"/>
      <c r="AH21" s="95"/>
      <c r="AJ21" s="95"/>
      <c r="AL21" s="95"/>
      <c r="AN21" s="95"/>
      <c r="AP21" s="95"/>
    </row>
    <row r="22" spans="2:42" ht="24.75" customHeight="1" x14ac:dyDescent="0.3">
      <c r="B22" s="87" t="s">
        <v>188</v>
      </c>
      <c r="C22" s="8"/>
      <c r="D22" s="8"/>
      <c r="E22" s="8"/>
      <c r="F22" s="8"/>
      <c r="G22" s="8"/>
      <c r="H22" s="8"/>
      <c r="I22" s="8"/>
      <c r="J22" s="8"/>
      <c r="K22" s="8"/>
      <c r="L22" s="8"/>
      <c r="M22" s="63">
        <v>16</v>
      </c>
      <c r="N22" s="24">
        <f>M22*100/M7</f>
        <v>0.4244031830238727</v>
      </c>
      <c r="O22" s="8"/>
      <c r="P22" s="8"/>
      <c r="R22" s="95"/>
      <c r="T22" s="95"/>
      <c r="V22" s="95"/>
      <c r="X22" s="95"/>
      <c r="Z22" s="95"/>
      <c r="AB22" s="95"/>
      <c r="AD22" s="95"/>
      <c r="AF22" s="95"/>
      <c r="AH22" s="95"/>
      <c r="AJ22" s="95"/>
      <c r="AL22" s="95"/>
      <c r="AN22" s="95"/>
      <c r="AP22" s="95"/>
    </row>
    <row r="23" spans="2:42" ht="24.75" customHeight="1" x14ac:dyDescent="0.3">
      <c r="B23" s="87" t="s">
        <v>19</v>
      </c>
      <c r="C23" s="16">
        <v>2365</v>
      </c>
      <c r="D23" s="23">
        <f>C23*100/C7</f>
        <v>60.071120142240282</v>
      </c>
      <c r="E23" s="25">
        <v>2297</v>
      </c>
      <c r="F23" s="24">
        <f>E23*100/$E$7</f>
        <v>53.073012939001849</v>
      </c>
      <c r="G23" s="16">
        <v>1973</v>
      </c>
      <c r="H23" s="23">
        <f>G23*100/G7</f>
        <v>46.489161168708762</v>
      </c>
      <c r="I23" s="25">
        <v>1137</v>
      </c>
      <c r="J23" s="24">
        <f>I23*100/I7</f>
        <v>27.338302476556866</v>
      </c>
      <c r="K23" s="25">
        <v>937</v>
      </c>
      <c r="L23" s="24">
        <f>K23*100/K7</f>
        <v>23.590130916414903</v>
      </c>
      <c r="M23" s="7"/>
      <c r="N23" s="8"/>
      <c r="O23" s="7"/>
      <c r="P23" s="8"/>
      <c r="R23" s="95"/>
      <c r="T23" s="95"/>
      <c r="V23" s="95"/>
      <c r="X23" s="95"/>
      <c r="Z23" s="95"/>
      <c r="AB23" s="95"/>
      <c r="AD23" s="95"/>
      <c r="AF23" s="95"/>
      <c r="AH23" s="95"/>
      <c r="AJ23" s="95"/>
      <c r="AL23" s="95"/>
      <c r="AN23" s="95"/>
      <c r="AP23" s="95"/>
    </row>
    <row r="24" spans="2:42" ht="24.75" customHeight="1" x14ac:dyDescent="0.3">
      <c r="B24" s="87" t="s">
        <v>47</v>
      </c>
      <c r="C24" s="7"/>
      <c r="D24" s="8"/>
      <c r="E24" s="7"/>
      <c r="F24" s="8"/>
      <c r="G24" s="7"/>
      <c r="H24" s="8"/>
      <c r="I24" s="7"/>
      <c r="J24" s="8"/>
      <c r="K24" s="7"/>
      <c r="L24" s="8"/>
      <c r="M24" s="25">
        <v>1089</v>
      </c>
      <c r="N24" s="24">
        <f>M24*100/M7</f>
        <v>28.885941644562333</v>
      </c>
      <c r="O24" s="25">
        <v>1403</v>
      </c>
      <c r="P24" s="24">
        <f>O24*100/O7</f>
        <v>37.018469656992082</v>
      </c>
      <c r="R24" s="95"/>
      <c r="T24" s="95"/>
      <c r="V24" s="95"/>
      <c r="X24" s="95"/>
      <c r="Z24" s="95"/>
      <c r="AB24" s="95"/>
      <c r="AD24" s="95"/>
      <c r="AF24" s="95"/>
      <c r="AH24" s="95"/>
      <c r="AJ24" s="95"/>
      <c r="AL24" s="95"/>
      <c r="AN24" s="95"/>
      <c r="AP24" s="95"/>
    </row>
    <row r="25" spans="2:42" ht="24.75" customHeight="1" x14ac:dyDescent="0.3">
      <c r="B25" s="87" t="s">
        <v>20</v>
      </c>
      <c r="C25" s="7"/>
      <c r="D25" s="7"/>
      <c r="E25" s="25">
        <v>1493</v>
      </c>
      <c r="F25" s="24">
        <f>E25*100/$E$7</f>
        <v>34.496303142329019</v>
      </c>
      <c r="G25" s="16">
        <v>579</v>
      </c>
      <c r="H25" s="23">
        <f>G25*100/G7</f>
        <v>13.642789820923657</v>
      </c>
      <c r="I25" s="7"/>
      <c r="J25" s="7">
        <f>I25*100/I7</f>
        <v>0</v>
      </c>
      <c r="K25" s="25">
        <v>227</v>
      </c>
      <c r="L25" s="24">
        <f>K25*100/K7</f>
        <v>5.715005035246727</v>
      </c>
      <c r="M25" s="25">
        <v>302</v>
      </c>
      <c r="N25" s="24">
        <f>M25*100/M7</f>
        <v>8.0106100795755975</v>
      </c>
      <c r="O25" s="25">
        <v>170</v>
      </c>
      <c r="P25" s="24">
        <f>O25*100/O7</f>
        <v>4.4854881266490763</v>
      </c>
      <c r="R25" s="95"/>
      <c r="T25" s="95"/>
      <c r="V25" s="95"/>
      <c r="X25" s="95"/>
      <c r="Z25" s="95"/>
      <c r="AB25" s="95"/>
      <c r="AD25" s="95"/>
      <c r="AF25" s="95"/>
      <c r="AH25" s="95"/>
      <c r="AJ25" s="95"/>
      <c r="AL25" s="95"/>
      <c r="AN25" s="95"/>
      <c r="AP25" s="95"/>
    </row>
    <row r="26" spans="2:42" ht="24.75" customHeight="1" x14ac:dyDescent="0.3">
      <c r="B26" s="87" t="s">
        <v>52</v>
      </c>
      <c r="C26" s="16">
        <v>1161</v>
      </c>
      <c r="D26" s="23">
        <f>C26*100/C7</f>
        <v>29.489458978917959</v>
      </c>
      <c r="E26" s="7"/>
      <c r="F26" s="8"/>
      <c r="G26" s="7"/>
      <c r="H26" s="8"/>
      <c r="I26" s="7"/>
      <c r="J26" s="7"/>
      <c r="K26" s="7"/>
      <c r="L26" s="8"/>
      <c r="M26" s="8"/>
      <c r="N26" s="8"/>
      <c r="O26" s="8"/>
      <c r="P26" s="8"/>
      <c r="R26" s="95"/>
      <c r="T26" s="95"/>
      <c r="V26" s="95"/>
      <c r="X26" s="95"/>
      <c r="Z26" s="95"/>
      <c r="AB26" s="95"/>
      <c r="AD26" s="95"/>
      <c r="AF26" s="95"/>
      <c r="AH26" s="95"/>
      <c r="AJ26" s="95"/>
      <c r="AL26" s="95"/>
      <c r="AN26" s="95"/>
      <c r="AP26" s="95"/>
    </row>
    <row r="27" spans="2:42" ht="24.75" customHeight="1" x14ac:dyDescent="0.3">
      <c r="B27" s="87" t="s">
        <v>22</v>
      </c>
      <c r="C27" s="7"/>
      <c r="D27" s="7"/>
      <c r="E27" s="7"/>
      <c r="F27" s="8"/>
      <c r="G27" s="7"/>
      <c r="H27" s="8"/>
      <c r="I27" s="7"/>
      <c r="J27" s="7"/>
      <c r="K27" s="25">
        <v>88</v>
      </c>
      <c r="L27" s="24">
        <f>K27*100/K7</f>
        <v>2.215508559919436</v>
      </c>
      <c r="M27" s="25">
        <v>64</v>
      </c>
      <c r="N27" s="24">
        <f>M27*100/M7</f>
        <v>1.6976127320954908</v>
      </c>
      <c r="O27" s="25">
        <v>42</v>
      </c>
      <c r="P27" s="24">
        <f>O27*100/O7</f>
        <v>1.108179419525066</v>
      </c>
      <c r="R27" s="95"/>
      <c r="T27" s="95"/>
      <c r="V27" s="95"/>
      <c r="X27" s="95"/>
      <c r="Z27" s="95"/>
      <c r="AB27" s="95"/>
      <c r="AD27" s="95"/>
      <c r="AF27" s="95"/>
      <c r="AH27" s="95"/>
      <c r="AJ27" s="95"/>
      <c r="AL27" s="95"/>
      <c r="AN27" s="95"/>
      <c r="AP27" s="95"/>
    </row>
    <row r="28" spans="2:42" ht="24.75" customHeight="1" x14ac:dyDescent="0.3">
      <c r="B28" s="6" t="s">
        <v>23</v>
      </c>
      <c r="C28" s="7"/>
      <c r="D28" s="7"/>
      <c r="E28" s="7"/>
      <c r="F28" s="8"/>
      <c r="G28" s="7"/>
      <c r="H28" s="8"/>
      <c r="I28" s="7"/>
      <c r="J28" s="7"/>
      <c r="K28" s="7"/>
      <c r="L28" s="7"/>
      <c r="M28" s="25">
        <v>27</v>
      </c>
      <c r="N28" s="24">
        <f>M28*100/M7</f>
        <v>0.71618037135278512</v>
      </c>
      <c r="O28" s="8"/>
      <c r="P28" s="8"/>
      <c r="R28" s="95"/>
      <c r="T28" s="95"/>
      <c r="V28" s="95"/>
      <c r="X28" s="95"/>
      <c r="Z28" s="95"/>
      <c r="AB28" s="95"/>
      <c r="AD28" s="95"/>
      <c r="AF28" s="95"/>
      <c r="AH28" s="95"/>
      <c r="AJ28" s="95"/>
      <c r="AL28" s="95"/>
      <c r="AN28" s="95"/>
      <c r="AP28" s="95"/>
    </row>
    <row r="29" spans="2:42" ht="24.75" customHeight="1" x14ac:dyDescent="0.3">
      <c r="B29" s="6" t="s">
        <v>24</v>
      </c>
      <c r="C29" s="25">
        <v>164</v>
      </c>
      <c r="D29" s="24">
        <f>C29*100/C7</f>
        <v>4.1656083312166627</v>
      </c>
      <c r="E29" s="7"/>
      <c r="F29" s="8"/>
      <c r="G29" s="7"/>
      <c r="H29" s="8"/>
      <c r="I29" s="8"/>
      <c r="J29" s="8"/>
      <c r="K29" s="8"/>
      <c r="L29" s="8"/>
      <c r="M29" s="8"/>
      <c r="N29" s="8"/>
      <c r="O29" s="8"/>
      <c r="P29" s="8"/>
      <c r="R29" s="95"/>
      <c r="T29" s="95"/>
      <c r="V29" s="95"/>
      <c r="X29" s="95"/>
      <c r="Z29" s="95"/>
      <c r="AB29" s="95"/>
      <c r="AD29" s="95"/>
      <c r="AF29" s="95"/>
      <c r="AH29" s="95"/>
      <c r="AJ29" s="95"/>
      <c r="AL29" s="95"/>
      <c r="AN29" s="95"/>
      <c r="AP29" s="95"/>
    </row>
    <row r="30" spans="2:42" ht="3.75" customHeight="1" x14ac:dyDescent="0.3">
      <c r="B30" s="13"/>
      <c r="C30" s="14"/>
      <c r="D30" s="14"/>
      <c r="E30" s="14"/>
      <c r="F30" s="14"/>
      <c r="G30" s="14"/>
      <c r="H30" s="14"/>
      <c r="I30" s="14"/>
      <c r="J30" s="14"/>
      <c r="K30" s="14"/>
      <c r="L30" s="14"/>
      <c r="M30" s="14"/>
      <c r="N30" s="14"/>
      <c r="O30" s="14"/>
      <c r="P30" s="14"/>
    </row>
    <row r="31" spans="2:42" ht="14.25" customHeight="1" x14ac:dyDescent="0.3">
      <c r="B31" s="6" t="s">
        <v>438</v>
      </c>
    </row>
    <row r="32" spans="2:42" ht="14.25" customHeight="1" x14ac:dyDescent="0.3">
      <c r="B32" s="1"/>
      <c r="C32" s="19"/>
      <c r="E32" s="19"/>
      <c r="G32" s="19"/>
      <c r="I32" s="19"/>
      <c r="K32" s="19"/>
      <c r="M32" s="19"/>
      <c r="O32" s="19"/>
    </row>
    <row r="33" spans="2:42" ht="30" customHeight="1" x14ac:dyDescent="0.3">
      <c r="B33" s="115" t="s">
        <v>255</v>
      </c>
      <c r="C33" s="115"/>
      <c r="D33" s="115"/>
      <c r="E33" s="115"/>
      <c r="F33" s="115"/>
      <c r="G33" s="115"/>
      <c r="H33" s="115"/>
      <c r="I33" s="115"/>
      <c r="J33" s="115"/>
      <c r="K33" s="115"/>
      <c r="L33" s="115"/>
      <c r="M33" s="115"/>
      <c r="N33" s="115"/>
      <c r="O33" s="115"/>
      <c r="P33" s="115"/>
    </row>
    <row r="34" spans="2:42" ht="15" customHeight="1" x14ac:dyDescent="0.3">
      <c r="B34" s="15" t="s">
        <v>27</v>
      </c>
      <c r="C34" s="125">
        <v>2001</v>
      </c>
      <c r="D34" s="126"/>
      <c r="E34" s="129">
        <v>2005</v>
      </c>
      <c r="F34" s="130"/>
      <c r="G34" s="125">
        <v>2009</v>
      </c>
      <c r="H34" s="126"/>
      <c r="I34" s="129">
        <v>2013</v>
      </c>
      <c r="J34" s="126"/>
      <c r="K34" s="129">
        <v>2017</v>
      </c>
      <c r="L34" s="126"/>
      <c r="M34" s="125">
        <v>2021</v>
      </c>
      <c r="N34" s="130"/>
      <c r="O34" s="125">
        <v>2025</v>
      </c>
      <c r="P34" s="130"/>
    </row>
    <row r="35" spans="2:42" ht="14.25" customHeight="1" x14ac:dyDescent="0.3">
      <c r="B35" s="134" t="s">
        <v>0</v>
      </c>
      <c r="C35" s="132">
        <v>44911</v>
      </c>
      <c r="D35" s="128"/>
      <c r="E35" s="119">
        <v>44843</v>
      </c>
      <c r="F35" s="118"/>
      <c r="G35" s="137">
        <v>44845</v>
      </c>
      <c r="H35" s="127"/>
      <c r="I35" s="135">
        <v>44833</v>
      </c>
      <c r="J35" s="128"/>
      <c r="K35" s="135">
        <v>44835</v>
      </c>
      <c r="L35" s="128"/>
      <c r="M35" s="123">
        <v>44830</v>
      </c>
      <c r="N35" s="143"/>
      <c r="O35" s="123">
        <v>45942</v>
      </c>
      <c r="P35" s="143"/>
    </row>
    <row r="36" spans="2:42" ht="15" customHeight="1" x14ac:dyDescent="0.3">
      <c r="B36" s="133"/>
      <c r="C36" s="74" t="s">
        <v>4</v>
      </c>
      <c r="D36" s="72" t="s">
        <v>5</v>
      </c>
      <c r="E36" s="72" t="s">
        <v>4</v>
      </c>
      <c r="F36" s="72" t="s">
        <v>5</v>
      </c>
      <c r="G36" s="71" t="s">
        <v>4</v>
      </c>
      <c r="H36" s="71" t="s">
        <v>5</v>
      </c>
      <c r="I36" s="72" t="s">
        <v>4</v>
      </c>
      <c r="J36" s="71" t="s">
        <v>5</v>
      </c>
      <c r="K36" s="68" t="s">
        <v>4</v>
      </c>
      <c r="L36" s="71" t="s">
        <v>5</v>
      </c>
      <c r="M36" s="68" t="s">
        <v>4</v>
      </c>
      <c r="N36" s="71" t="s">
        <v>5</v>
      </c>
      <c r="O36" s="68" t="s">
        <v>4</v>
      </c>
      <c r="P36" s="71" t="s">
        <v>5</v>
      </c>
    </row>
    <row r="37" spans="2:42" ht="24.75" customHeight="1" x14ac:dyDescent="0.3">
      <c r="B37" s="6" t="s">
        <v>1</v>
      </c>
      <c r="C37" s="16">
        <v>8057</v>
      </c>
      <c r="D37" s="23">
        <v>100</v>
      </c>
      <c r="E37" s="25">
        <v>12418</v>
      </c>
      <c r="F37" s="24">
        <v>100</v>
      </c>
      <c r="G37" s="16">
        <v>16241</v>
      </c>
      <c r="H37" s="23">
        <v>100</v>
      </c>
      <c r="I37" s="25">
        <v>19055</v>
      </c>
      <c r="J37" s="24">
        <v>100</v>
      </c>
      <c r="K37" s="25">
        <v>20260</v>
      </c>
      <c r="L37" s="24">
        <v>100</v>
      </c>
      <c r="M37" s="25">
        <v>21582</v>
      </c>
      <c r="N37" s="24">
        <v>100</v>
      </c>
      <c r="O37" s="25">
        <v>22225</v>
      </c>
      <c r="P37" s="24">
        <v>100</v>
      </c>
      <c r="R37" s="95"/>
      <c r="T37" s="95"/>
      <c r="V37" s="95"/>
      <c r="X37" s="95"/>
      <c r="Z37" s="95"/>
      <c r="AB37" s="95"/>
      <c r="AD37" s="95"/>
      <c r="AF37" s="95"/>
      <c r="AH37" s="95"/>
      <c r="AJ37" s="95"/>
      <c r="AL37" s="95"/>
      <c r="AN37" s="95"/>
      <c r="AP37" s="95"/>
    </row>
    <row r="38" spans="2:42" ht="24.75" customHeight="1" x14ac:dyDescent="0.3">
      <c r="B38" s="87" t="s">
        <v>28</v>
      </c>
      <c r="C38" s="16">
        <v>5275</v>
      </c>
      <c r="D38" s="23">
        <f>C38*100/C37</f>
        <v>65.471018989698393</v>
      </c>
      <c r="E38" s="25">
        <v>8031</v>
      </c>
      <c r="F38" s="24">
        <f>E38*100/E37</f>
        <v>64.672249959735865</v>
      </c>
      <c r="G38" s="16">
        <v>9385</v>
      </c>
      <c r="H38" s="23">
        <f>G38*100/G37</f>
        <v>57.785850624961519</v>
      </c>
      <c r="I38" s="25">
        <v>10468</v>
      </c>
      <c r="J38" s="24">
        <f>I38*100/I37</f>
        <v>54.935712411440569</v>
      </c>
      <c r="K38" s="25">
        <v>11048</v>
      </c>
      <c r="L38" s="24">
        <f>K38*100/K37</f>
        <v>54.531095755182626</v>
      </c>
      <c r="M38" s="25">
        <v>11566</v>
      </c>
      <c r="N38" s="24">
        <f>M38*100/M37</f>
        <v>53.59095542581781</v>
      </c>
      <c r="O38" s="25">
        <v>12069</v>
      </c>
      <c r="P38" s="24">
        <f>O38*100/O37</f>
        <v>54.303712035995503</v>
      </c>
      <c r="R38" s="95"/>
      <c r="T38" s="95"/>
      <c r="V38" s="95"/>
      <c r="X38" s="95"/>
      <c r="Z38" s="95"/>
      <c r="AB38" s="95"/>
      <c r="AD38" s="95"/>
      <c r="AF38" s="95"/>
      <c r="AH38" s="95"/>
      <c r="AJ38" s="95"/>
      <c r="AL38" s="95"/>
      <c r="AN38" s="95"/>
      <c r="AP38" s="95"/>
    </row>
    <row r="39" spans="2:42" ht="24.75" customHeight="1" x14ac:dyDescent="0.3">
      <c r="B39" s="87" t="s">
        <v>2</v>
      </c>
      <c r="C39" s="16">
        <v>84</v>
      </c>
      <c r="D39" s="23">
        <f>C39*100/C38</f>
        <v>1.5924170616113744</v>
      </c>
      <c r="E39" s="25">
        <v>160</v>
      </c>
      <c r="F39" s="24">
        <f>E39*100/E38</f>
        <v>1.9922799153281037</v>
      </c>
      <c r="G39" s="16">
        <v>147</v>
      </c>
      <c r="H39" s="23">
        <f>G39*100/G38</f>
        <v>1.5663292488012786</v>
      </c>
      <c r="I39" s="25">
        <v>130</v>
      </c>
      <c r="J39" s="24">
        <f>I39*100/I38</f>
        <v>1.2418800152846772</v>
      </c>
      <c r="K39" s="25">
        <v>153</v>
      </c>
      <c r="L39" s="24">
        <f>K39*100/K38</f>
        <v>1.3848660391020999</v>
      </c>
      <c r="M39" s="25">
        <v>90</v>
      </c>
      <c r="N39" s="24">
        <f>M39*100/M38</f>
        <v>0.77814283243991011</v>
      </c>
      <c r="O39" s="25">
        <v>110</v>
      </c>
      <c r="P39" s="24">
        <f>O39*100/O38</f>
        <v>0.91142596735437897</v>
      </c>
      <c r="R39" s="95"/>
      <c r="T39" s="95"/>
      <c r="V39" s="95"/>
      <c r="X39" s="95"/>
      <c r="Z39" s="95"/>
      <c r="AB39" s="95"/>
      <c r="AD39" s="95"/>
      <c r="AF39" s="95"/>
      <c r="AH39" s="95"/>
      <c r="AJ39" s="95"/>
      <c r="AL39" s="95"/>
      <c r="AN39" s="95"/>
      <c r="AP39" s="95"/>
    </row>
    <row r="40" spans="2:42" ht="24.75" customHeight="1" x14ac:dyDescent="0.3">
      <c r="B40" s="87" t="s">
        <v>3</v>
      </c>
      <c r="C40" s="16">
        <v>91</v>
      </c>
      <c r="D40" s="23">
        <f>C40*100/C38</f>
        <v>1.7251184834123223</v>
      </c>
      <c r="E40" s="25">
        <v>183</v>
      </c>
      <c r="F40" s="24">
        <f>E40*100/E38</f>
        <v>2.2786701531565186</v>
      </c>
      <c r="G40" s="16">
        <v>163</v>
      </c>
      <c r="H40" s="23">
        <f>G40*100/G38</f>
        <v>1.7368140649973363</v>
      </c>
      <c r="I40" s="25">
        <v>346</v>
      </c>
      <c r="J40" s="24">
        <f>I40*100/I38</f>
        <v>3.3053114252961406</v>
      </c>
      <c r="K40" s="25">
        <v>382</v>
      </c>
      <c r="L40" s="24">
        <f>K40*100/K38</f>
        <v>3.4576393917451123</v>
      </c>
      <c r="M40" s="25">
        <v>228</v>
      </c>
      <c r="N40" s="24">
        <f>M40*100/M38</f>
        <v>1.9712951755144388</v>
      </c>
      <c r="O40" s="25">
        <v>201</v>
      </c>
      <c r="P40" s="24">
        <f>O40*100/O38</f>
        <v>1.6654238130748198</v>
      </c>
      <c r="R40" s="95"/>
      <c r="T40" s="95"/>
      <c r="V40" s="95"/>
      <c r="X40" s="95"/>
      <c r="Z40" s="95"/>
      <c r="AB40" s="95"/>
      <c r="AD40" s="95"/>
      <c r="AF40" s="95"/>
      <c r="AH40" s="95"/>
      <c r="AJ40" s="95"/>
      <c r="AL40" s="95"/>
      <c r="AN40" s="95"/>
      <c r="AP40" s="95"/>
    </row>
    <row r="41" spans="2:42" ht="24.75" customHeight="1" x14ac:dyDescent="0.3">
      <c r="B41" s="87" t="s">
        <v>7</v>
      </c>
      <c r="C41" s="8"/>
      <c r="D41" s="8"/>
      <c r="E41" s="25">
        <v>419</v>
      </c>
      <c r="F41" s="24">
        <f>E41*100/E38</f>
        <v>5.217283028265471</v>
      </c>
      <c r="G41" s="7"/>
      <c r="H41" s="8"/>
      <c r="I41" s="7"/>
      <c r="J41" s="8"/>
      <c r="K41" s="25">
        <v>225</v>
      </c>
      <c r="L41" s="24">
        <f>K41*100/K38</f>
        <v>2.0365677045619117</v>
      </c>
      <c r="M41" s="7"/>
      <c r="N41" s="8"/>
      <c r="O41" s="25">
        <v>155</v>
      </c>
      <c r="P41" s="24">
        <f>O41*100/O38</f>
        <v>1.2842820449084431</v>
      </c>
      <c r="R41" s="95"/>
      <c r="T41" s="95"/>
      <c r="V41" s="95"/>
      <c r="X41" s="95"/>
      <c r="Z41" s="95"/>
      <c r="AB41" s="95"/>
      <c r="AD41" s="95"/>
      <c r="AF41" s="95"/>
      <c r="AH41" s="95"/>
      <c r="AJ41" s="95"/>
      <c r="AL41" s="95"/>
      <c r="AN41" s="95"/>
      <c r="AP41" s="95"/>
    </row>
    <row r="42" spans="2:42" ht="24.75" customHeight="1" x14ac:dyDescent="0.3">
      <c r="B42" s="87" t="s">
        <v>8</v>
      </c>
      <c r="C42" s="8"/>
      <c r="D42" s="8"/>
      <c r="E42" s="25">
        <v>425</v>
      </c>
      <c r="F42" s="24">
        <f>E42*100/E38</f>
        <v>5.291993525090275</v>
      </c>
      <c r="G42" s="7"/>
      <c r="H42" s="8"/>
      <c r="I42" s="7"/>
      <c r="J42" s="8"/>
      <c r="K42" s="25">
        <v>670</v>
      </c>
      <c r="L42" s="24">
        <f>K42*100/K38</f>
        <v>6.0644460535843594</v>
      </c>
      <c r="M42" s="7"/>
      <c r="N42" s="8"/>
      <c r="O42" s="7"/>
      <c r="P42" s="8"/>
      <c r="R42" s="95"/>
      <c r="T42" s="95"/>
      <c r="V42" s="95"/>
      <c r="X42" s="95"/>
      <c r="Z42" s="95"/>
      <c r="AB42" s="95"/>
      <c r="AD42" s="95"/>
      <c r="AF42" s="95"/>
      <c r="AH42" s="95"/>
      <c r="AJ42" s="95"/>
      <c r="AL42" s="95"/>
      <c r="AN42" s="95"/>
      <c r="AP42" s="95"/>
    </row>
    <row r="43" spans="2:42" ht="24.75" customHeight="1" x14ac:dyDescent="0.3">
      <c r="B43" s="87" t="s">
        <v>10</v>
      </c>
      <c r="C43" s="8"/>
      <c r="D43" s="8"/>
      <c r="E43" s="8"/>
      <c r="F43" s="8"/>
      <c r="G43" s="8"/>
      <c r="H43" s="8"/>
      <c r="I43" s="8"/>
      <c r="J43" s="8"/>
      <c r="K43" s="7"/>
      <c r="L43" s="8"/>
      <c r="M43" s="25">
        <v>408</v>
      </c>
      <c r="N43" s="24">
        <f>M43*100/M38</f>
        <v>3.527580840394259</v>
      </c>
      <c r="O43" s="63">
        <v>0</v>
      </c>
      <c r="P43" s="24">
        <f>O43*100/O38</f>
        <v>0</v>
      </c>
      <c r="R43" s="95"/>
      <c r="T43" s="95"/>
      <c r="V43" s="95"/>
      <c r="X43" s="95"/>
      <c r="Z43" s="95"/>
      <c r="AB43" s="95"/>
      <c r="AD43" s="95"/>
      <c r="AF43" s="95"/>
      <c r="AH43" s="95"/>
      <c r="AJ43" s="95"/>
      <c r="AL43" s="95"/>
      <c r="AN43" s="95"/>
      <c r="AP43" s="95"/>
    </row>
    <row r="44" spans="2:42" ht="28.5" customHeight="1" x14ac:dyDescent="0.3">
      <c r="B44" s="87" t="s">
        <v>187</v>
      </c>
      <c r="C44" s="8"/>
      <c r="D44" s="8"/>
      <c r="E44" s="7"/>
      <c r="F44" s="8"/>
      <c r="G44" s="16">
        <v>2036</v>
      </c>
      <c r="H44" s="23">
        <f>G44*100/G38</f>
        <v>21.694192860948323</v>
      </c>
      <c r="I44" s="7"/>
      <c r="J44" s="8"/>
      <c r="K44" s="7"/>
      <c r="L44" s="8"/>
      <c r="M44" s="7"/>
      <c r="N44" s="8"/>
      <c r="O44" s="7"/>
      <c r="P44" s="8"/>
      <c r="R44" s="95"/>
      <c r="T44" s="95"/>
      <c r="V44" s="95"/>
      <c r="X44" s="95"/>
      <c r="Z44" s="95"/>
      <c r="AB44" s="95"/>
      <c r="AD44" s="95"/>
      <c r="AF44" s="95"/>
      <c r="AH44" s="95"/>
      <c r="AJ44" s="95"/>
      <c r="AL44" s="95"/>
      <c r="AN44" s="95"/>
      <c r="AP44" s="95"/>
    </row>
    <row r="45" spans="2:42" ht="28.5" customHeight="1" x14ac:dyDescent="0.3">
      <c r="B45" s="87" t="s">
        <v>50</v>
      </c>
      <c r="C45" s="8"/>
      <c r="D45" s="8"/>
      <c r="E45" s="7"/>
      <c r="F45" s="8"/>
      <c r="G45" s="8"/>
      <c r="H45" s="8"/>
      <c r="I45" s="25">
        <v>6592</v>
      </c>
      <c r="J45" s="23">
        <f>I45*100/I38</f>
        <v>62.972869698127624</v>
      </c>
      <c r="K45" s="7"/>
      <c r="L45" s="8"/>
      <c r="M45" s="7"/>
      <c r="N45" s="8"/>
      <c r="O45" s="7"/>
      <c r="P45" s="8"/>
      <c r="R45" s="95"/>
      <c r="T45" s="95"/>
      <c r="V45" s="95"/>
      <c r="X45" s="95"/>
      <c r="Z45" s="95"/>
      <c r="AB45" s="95"/>
      <c r="AD45" s="95"/>
      <c r="AF45" s="95"/>
      <c r="AH45" s="95"/>
      <c r="AJ45" s="95"/>
      <c r="AL45" s="95"/>
      <c r="AN45" s="95"/>
      <c r="AP45" s="95"/>
    </row>
    <row r="46" spans="2:42" ht="28.5" customHeight="1" x14ac:dyDescent="0.3">
      <c r="B46" s="87" t="s">
        <v>11</v>
      </c>
      <c r="C46" s="8"/>
      <c r="D46" s="8"/>
      <c r="E46" s="7"/>
      <c r="F46" s="8"/>
      <c r="G46" s="8"/>
      <c r="H46" s="8"/>
      <c r="I46" s="8"/>
      <c r="J46" s="8"/>
      <c r="K46" s="8"/>
      <c r="L46" s="8"/>
      <c r="M46" s="22">
        <v>170</v>
      </c>
      <c r="N46" s="23">
        <f>M46*100/M38</f>
        <v>1.4698253501642746</v>
      </c>
      <c r="O46" s="22">
        <v>347</v>
      </c>
      <c r="P46" s="23">
        <f>O46*100/O38</f>
        <v>2.87513464247245</v>
      </c>
      <c r="R46" s="95"/>
      <c r="T46" s="95"/>
      <c r="V46" s="95"/>
      <c r="X46" s="95"/>
      <c r="Z46" s="95"/>
      <c r="AB46" s="95"/>
      <c r="AD46" s="95"/>
      <c r="AF46" s="95"/>
      <c r="AH46" s="95"/>
      <c r="AJ46" s="95"/>
      <c r="AL46" s="95"/>
      <c r="AN46" s="95"/>
      <c r="AP46" s="95"/>
    </row>
    <row r="47" spans="2:42" ht="28.5" customHeight="1" x14ac:dyDescent="0.3">
      <c r="B47" s="87" t="s">
        <v>12</v>
      </c>
      <c r="C47" s="8"/>
      <c r="D47" s="8"/>
      <c r="E47" s="7"/>
      <c r="F47" s="8"/>
      <c r="G47" s="8"/>
      <c r="H47" s="8"/>
      <c r="I47" s="8"/>
      <c r="J47" s="8"/>
      <c r="K47" s="25">
        <v>5711</v>
      </c>
      <c r="L47" s="24">
        <f>K47*100/K38</f>
        <v>51.692614047791459</v>
      </c>
      <c r="M47" s="25">
        <v>5342</v>
      </c>
      <c r="N47" s="24">
        <f>M47*100/M38</f>
        <v>46.187100121044438</v>
      </c>
      <c r="O47" s="25">
        <v>5892</v>
      </c>
      <c r="P47" s="24">
        <f>O47*100/O38</f>
        <v>48.81928908774546</v>
      </c>
      <c r="R47" s="95"/>
      <c r="T47" s="95"/>
      <c r="V47" s="95"/>
      <c r="X47" s="95"/>
      <c r="Z47" s="95"/>
      <c r="AB47" s="95"/>
      <c r="AD47" s="95"/>
      <c r="AF47" s="95"/>
      <c r="AH47" s="95"/>
      <c r="AJ47" s="95"/>
      <c r="AL47" s="95"/>
      <c r="AN47" s="95"/>
      <c r="AP47" s="95"/>
    </row>
    <row r="48" spans="2:42" ht="28.5" customHeight="1" x14ac:dyDescent="0.3">
      <c r="B48" s="87" t="s">
        <v>13</v>
      </c>
      <c r="C48" s="7"/>
      <c r="D48" s="8"/>
      <c r="E48" s="7"/>
      <c r="F48" s="8"/>
      <c r="G48" s="25">
        <v>594</v>
      </c>
      <c r="H48" s="24">
        <f>G48*100/G38</f>
        <v>6.3292488012786361</v>
      </c>
      <c r="I48" s="7"/>
      <c r="J48" s="8"/>
      <c r="K48" s="25">
        <v>175</v>
      </c>
      <c r="L48" s="24">
        <f>K48*100/K38</f>
        <v>1.5839971035481535</v>
      </c>
      <c r="M48" s="7"/>
      <c r="N48" s="8"/>
      <c r="O48" s="7"/>
      <c r="P48" s="8"/>
      <c r="R48" s="95"/>
      <c r="T48" s="95"/>
      <c r="V48" s="95"/>
      <c r="X48" s="95"/>
      <c r="Z48" s="95"/>
      <c r="AB48" s="95"/>
      <c r="AD48" s="95"/>
      <c r="AF48" s="95"/>
      <c r="AH48" s="95"/>
      <c r="AJ48" s="95"/>
      <c r="AL48" s="95"/>
      <c r="AN48" s="95"/>
      <c r="AP48" s="95"/>
    </row>
    <row r="49" spans="2:42" ht="28.5" customHeight="1" x14ac:dyDescent="0.3">
      <c r="B49" s="87" t="s">
        <v>14</v>
      </c>
      <c r="C49" s="7"/>
      <c r="D49" s="8"/>
      <c r="E49" s="7"/>
      <c r="F49" s="8"/>
      <c r="G49" s="8"/>
      <c r="H49" s="8"/>
      <c r="I49" s="25">
        <v>483</v>
      </c>
      <c r="J49" s="24">
        <f>I49*100/I38</f>
        <v>4.6140619029423</v>
      </c>
      <c r="K49" s="7"/>
      <c r="L49" s="8"/>
      <c r="M49" s="7"/>
      <c r="N49" s="8"/>
      <c r="O49" s="25">
        <v>249</v>
      </c>
      <c r="P49" s="24">
        <f>O49*100/O38</f>
        <v>2.0631369624658213</v>
      </c>
      <c r="R49" s="95"/>
      <c r="T49" s="95"/>
      <c r="V49" s="95"/>
      <c r="X49" s="95"/>
      <c r="Z49" s="95"/>
      <c r="AB49" s="95"/>
      <c r="AD49" s="95"/>
      <c r="AF49" s="95"/>
      <c r="AH49" s="95"/>
      <c r="AJ49" s="95"/>
      <c r="AL49" s="95"/>
      <c r="AN49" s="95"/>
      <c r="AP49" s="95"/>
    </row>
    <row r="50" spans="2:42" ht="28.5" customHeight="1" x14ac:dyDescent="0.3">
      <c r="B50" s="87" t="s">
        <v>15</v>
      </c>
      <c r="C50" s="16">
        <v>215</v>
      </c>
      <c r="D50" s="23">
        <f>C50*100/C38</f>
        <v>4.0758293838862558</v>
      </c>
      <c r="E50" s="25">
        <v>411</v>
      </c>
      <c r="F50" s="24">
        <f>E50*100/E38</f>
        <v>5.1176690324990659</v>
      </c>
      <c r="G50" s="16">
        <v>726</v>
      </c>
      <c r="H50" s="23">
        <f>G50*100/G38</f>
        <v>7.7357485348961106</v>
      </c>
      <c r="I50" s="25">
        <v>572</v>
      </c>
      <c r="J50" s="24">
        <f>I50*100/I38</f>
        <v>5.4642720672525789</v>
      </c>
      <c r="K50" s="25">
        <v>210</v>
      </c>
      <c r="L50" s="24">
        <f>K50*100/K38</f>
        <v>1.9007965242577842</v>
      </c>
      <c r="M50" s="25">
        <v>246</v>
      </c>
      <c r="N50" s="24">
        <f>M50*100/M38</f>
        <v>2.126923742002421</v>
      </c>
      <c r="O50" s="25">
        <v>149</v>
      </c>
      <c r="P50" s="24">
        <f>O50*100/O38</f>
        <v>1.2345679012345678</v>
      </c>
      <c r="R50" s="95"/>
      <c r="T50" s="95"/>
      <c r="V50" s="95"/>
      <c r="X50" s="95"/>
      <c r="Z50" s="95"/>
      <c r="AB50" s="95"/>
      <c r="AD50" s="95"/>
      <c r="AF50" s="95"/>
      <c r="AH50" s="95"/>
      <c r="AJ50" s="95"/>
      <c r="AL50" s="95"/>
      <c r="AN50" s="95"/>
      <c r="AP50" s="95"/>
    </row>
    <row r="51" spans="2:42" ht="28.5" customHeight="1" x14ac:dyDescent="0.3">
      <c r="B51" s="87" t="s">
        <v>16</v>
      </c>
      <c r="C51" s="7"/>
      <c r="D51" s="8"/>
      <c r="E51" s="7"/>
      <c r="F51" s="8"/>
      <c r="G51" s="7"/>
      <c r="H51" s="8"/>
      <c r="I51" s="7"/>
      <c r="J51" s="8"/>
      <c r="K51" s="25">
        <v>35</v>
      </c>
      <c r="L51" s="24">
        <f>K51*100/K38</f>
        <v>0.31679942070963069</v>
      </c>
      <c r="M51" s="7"/>
      <c r="N51" s="8"/>
      <c r="O51" s="7"/>
      <c r="P51" s="8"/>
      <c r="R51" s="95"/>
      <c r="T51" s="95"/>
      <c r="V51" s="95"/>
      <c r="X51" s="95"/>
      <c r="Z51" s="95"/>
      <c r="AB51" s="95"/>
      <c r="AD51" s="95"/>
      <c r="AF51" s="95"/>
      <c r="AH51" s="95"/>
      <c r="AJ51" s="95"/>
      <c r="AL51" s="95"/>
      <c r="AN51" s="95"/>
      <c r="AP51" s="95"/>
    </row>
    <row r="52" spans="2:42" ht="28.5" customHeight="1" x14ac:dyDescent="0.3">
      <c r="B52" s="87" t="s">
        <v>18</v>
      </c>
      <c r="C52" s="8"/>
      <c r="D52" s="8"/>
      <c r="E52" s="8"/>
      <c r="F52" s="8"/>
      <c r="G52" s="8"/>
      <c r="H52" s="8"/>
      <c r="I52" s="8"/>
      <c r="J52" s="8"/>
      <c r="K52" s="25">
        <v>88</v>
      </c>
      <c r="L52" s="24">
        <f>K52*100/K38</f>
        <v>0.79652425778421432</v>
      </c>
      <c r="M52" s="7"/>
      <c r="N52" s="8"/>
      <c r="O52" s="7"/>
      <c r="P52" s="8"/>
      <c r="R52" s="95"/>
      <c r="T52" s="95"/>
      <c r="V52" s="95"/>
      <c r="X52" s="95"/>
      <c r="Z52" s="95"/>
      <c r="AB52" s="95"/>
      <c r="AD52" s="95"/>
      <c r="AF52" s="95"/>
      <c r="AH52" s="95"/>
      <c r="AJ52" s="95"/>
      <c r="AL52" s="95"/>
      <c r="AN52" s="95"/>
      <c r="AP52" s="95"/>
    </row>
    <row r="53" spans="2:42" ht="28.5" customHeight="1" x14ac:dyDescent="0.3">
      <c r="B53" s="87" t="s">
        <v>35</v>
      </c>
      <c r="C53" s="8"/>
      <c r="D53" s="8"/>
      <c r="E53" s="8"/>
      <c r="F53" s="8"/>
      <c r="G53" s="8"/>
      <c r="H53" s="8"/>
      <c r="I53" s="8"/>
      <c r="J53" s="8"/>
      <c r="K53" s="8"/>
      <c r="L53" s="8"/>
      <c r="M53" s="25">
        <v>114</v>
      </c>
      <c r="N53" s="24">
        <f>M53*100/M38</f>
        <v>0.98564758775721939</v>
      </c>
      <c r="O53" s="7"/>
      <c r="P53" s="7"/>
      <c r="R53" s="95"/>
      <c r="T53" s="95"/>
      <c r="V53" s="95"/>
      <c r="X53" s="95"/>
      <c r="Z53" s="95"/>
      <c r="AB53" s="95"/>
      <c r="AD53" s="95"/>
      <c r="AF53" s="95"/>
      <c r="AH53" s="95"/>
      <c r="AJ53" s="95"/>
      <c r="AL53" s="95"/>
      <c r="AN53" s="95"/>
      <c r="AP53" s="95"/>
    </row>
    <row r="54" spans="2:42" ht="28.5" customHeight="1" x14ac:dyDescent="0.3">
      <c r="B54" s="87" t="s">
        <v>19</v>
      </c>
      <c r="C54" s="16">
        <v>3052</v>
      </c>
      <c r="D54" s="23">
        <f>C54*100/C38</f>
        <v>57.857819905213269</v>
      </c>
      <c r="E54" s="25">
        <v>3881</v>
      </c>
      <c r="F54" s="24">
        <f>E54*100/E38</f>
        <v>48.325239696177313</v>
      </c>
      <c r="G54" s="16">
        <v>4269</v>
      </c>
      <c r="H54" s="23">
        <f>G54*100/G38</f>
        <v>45.487480021310603</v>
      </c>
      <c r="I54" s="25">
        <v>2345</v>
      </c>
      <c r="J54" s="24">
        <f>I54*100/I38</f>
        <v>22.401604891096675</v>
      </c>
      <c r="K54" s="25">
        <v>2076</v>
      </c>
      <c r="L54" s="24">
        <f>K54*100/K38</f>
        <v>18.790731354091239</v>
      </c>
      <c r="M54" s="7"/>
      <c r="N54" s="8"/>
      <c r="O54" s="7"/>
      <c r="P54" s="8"/>
      <c r="R54" s="95"/>
      <c r="T54" s="95"/>
      <c r="V54" s="95"/>
      <c r="X54" s="95"/>
      <c r="Z54" s="95"/>
      <c r="AB54" s="95"/>
      <c r="AD54" s="95"/>
      <c r="AF54" s="95"/>
      <c r="AH54" s="95"/>
      <c r="AJ54" s="95"/>
      <c r="AL54" s="95"/>
      <c r="AN54" s="95"/>
      <c r="AP54" s="95"/>
    </row>
    <row r="55" spans="2:42" ht="28.5" customHeight="1" x14ac:dyDescent="0.3">
      <c r="B55" s="87" t="s">
        <v>47</v>
      </c>
      <c r="C55" s="7"/>
      <c r="D55" s="8"/>
      <c r="E55" s="7"/>
      <c r="F55" s="8"/>
      <c r="G55" s="7"/>
      <c r="H55" s="8"/>
      <c r="I55" s="7"/>
      <c r="J55" s="8"/>
      <c r="K55" s="7"/>
      <c r="L55" s="8"/>
      <c r="M55" s="25">
        <v>3646</v>
      </c>
      <c r="N55" s="24">
        <f>M55*100/M38</f>
        <v>31.523430745287914</v>
      </c>
      <c r="O55" s="25">
        <v>4207</v>
      </c>
      <c r="P55" s="24">
        <f>O55*100/O38</f>
        <v>34.857900405998841</v>
      </c>
      <c r="R55" s="95"/>
      <c r="T55" s="95"/>
      <c r="V55" s="95"/>
      <c r="X55" s="95"/>
      <c r="Z55" s="95"/>
      <c r="AB55" s="95"/>
      <c r="AD55" s="95"/>
      <c r="AF55" s="95"/>
      <c r="AH55" s="95"/>
      <c r="AJ55" s="95"/>
      <c r="AL55" s="95"/>
      <c r="AN55" s="95"/>
      <c r="AP55" s="95"/>
    </row>
    <row r="56" spans="2:42" ht="28.5" customHeight="1" x14ac:dyDescent="0.3">
      <c r="B56" s="87" t="s">
        <v>20</v>
      </c>
      <c r="C56" s="7"/>
      <c r="D56" s="7"/>
      <c r="E56" s="25">
        <v>2552</v>
      </c>
      <c r="F56" s="24">
        <f>E56*100/E38</f>
        <v>31.776864649483251</v>
      </c>
      <c r="G56" s="16">
        <v>1450</v>
      </c>
      <c r="H56" s="23">
        <f>G56*100/G38</f>
        <v>15.450186467767715</v>
      </c>
      <c r="I56" s="7"/>
      <c r="J56" s="7">
        <f>I56*100/I38</f>
        <v>0</v>
      </c>
      <c r="K56" s="25">
        <v>1035</v>
      </c>
      <c r="L56" s="24">
        <f>K56*100/K38</f>
        <v>9.3682114409847941</v>
      </c>
      <c r="M56" s="25">
        <v>1057</v>
      </c>
      <c r="N56" s="24">
        <f>M56*100/M38</f>
        <v>9.1388552654331665</v>
      </c>
      <c r="O56" s="25">
        <v>638</v>
      </c>
      <c r="P56" s="24">
        <f>O56*100/O38</f>
        <v>5.2862706106553983</v>
      </c>
      <c r="R56" s="95"/>
      <c r="T56" s="95"/>
      <c r="V56" s="95"/>
      <c r="X56" s="95"/>
      <c r="Z56" s="95"/>
      <c r="AB56" s="95"/>
      <c r="AD56" s="95"/>
      <c r="AF56" s="95"/>
      <c r="AH56" s="95"/>
      <c r="AJ56" s="95"/>
      <c r="AL56" s="95"/>
      <c r="AN56" s="95"/>
      <c r="AP56" s="95"/>
    </row>
    <row r="57" spans="2:42" ht="28.5" customHeight="1" x14ac:dyDescent="0.3">
      <c r="B57" s="87" t="s">
        <v>52</v>
      </c>
      <c r="C57" s="16">
        <v>1604</v>
      </c>
      <c r="D57" s="23">
        <f>C57*100/C38</f>
        <v>30.407582938388625</v>
      </c>
      <c r="E57" s="7"/>
      <c r="F57" s="8"/>
      <c r="G57" s="7"/>
      <c r="H57" s="8"/>
      <c r="I57" s="7"/>
      <c r="J57" s="7"/>
      <c r="K57" s="7"/>
      <c r="L57" s="8"/>
      <c r="M57" s="8"/>
      <c r="N57" s="8"/>
      <c r="O57" s="8"/>
      <c r="P57" s="8"/>
      <c r="R57" s="95"/>
      <c r="T57" s="95"/>
      <c r="V57" s="95"/>
      <c r="X57" s="95"/>
      <c r="Z57" s="95"/>
      <c r="AB57" s="95"/>
      <c r="AD57" s="95"/>
      <c r="AF57" s="95"/>
      <c r="AH57" s="95"/>
      <c r="AJ57" s="95"/>
      <c r="AL57" s="95"/>
      <c r="AN57" s="95"/>
      <c r="AP57" s="95"/>
    </row>
    <row r="58" spans="2:42" ht="28.5" customHeight="1" x14ac:dyDescent="0.3">
      <c r="B58" s="87" t="s">
        <v>22</v>
      </c>
      <c r="C58" s="7"/>
      <c r="D58" s="7"/>
      <c r="E58" s="7"/>
      <c r="F58" s="8"/>
      <c r="G58" s="7"/>
      <c r="H58" s="8"/>
      <c r="I58" s="7"/>
      <c r="J58" s="7"/>
      <c r="K58" s="25">
        <v>288</v>
      </c>
      <c r="L58" s="24">
        <f>K58*100/K38</f>
        <v>2.6068066618392471</v>
      </c>
      <c r="M58" s="25">
        <v>204</v>
      </c>
      <c r="N58" s="24">
        <f>M58*100/M38</f>
        <v>1.7637904201971295</v>
      </c>
      <c r="O58" s="25">
        <v>121</v>
      </c>
      <c r="P58" s="24">
        <f>O58*100/O38</f>
        <v>1.002568564089817</v>
      </c>
      <c r="R58" s="95"/>
      <c r="T58" s="95"/>
      <c r="V58" s="95"/>
      <c r="X58" s="95"/>
      <c r="Z58" s="95"/>
      <c r="AB58" s="95"/>
      <c r="AD58" s="95"/>
      <c r="AF58" s="95"/>
      <c r="AH58" s="95"/>
      <c r="AJ58" s="95"/>
      <c r="AL58" s="95"/>
      <c r="AN58" s="95"/>
      <c r="AP58" s="95"/>
    </row>
    <row r="59" spans="2:42" ht="28.5" customHeight="1" x14ac:dyDescent="0.3">
      <c r="B59" s="6" t="s">
        <v>23</v>
      </c>
      <c r="C59" s="7"/>
      <c r="D59" s="7"/>
      <c r="E59" s="7"/>
      <c r="F59" s="8"/>
      <c r="G59" s="7"/>
      <c r="H59" s="8"/>
      <c r="I59" s="7"/>
      <c r="J59" s="7"/>
      <c r="K59" s="7"/>
      <c r="L59" s="7"/>
      <c r="M59" s="25">
        <v>61</v>
      </c>
      <c r="N59" s="24">
        <f>M59*100/M38</f>
        <v>0.52740791976482793</v>
      </c>
      <c r="O59" s="7"/>
      <c r="P59" s="7"/>
      <c r="R59" s="95"/>
      <c r="T59" s="95"/>
      <c r="V59" s="95"/>
      <c r="X59" s="95"/>
      <c r="Z59" s="95"/>
      <c r="AB59" s="95"/>
      <c r="AD59" s="95"/>
      <c r="AF59" s="95"/>
      <c r="AH59" s="95"/>
      <c r="AJ59" s="95"/>
      <c r="AL59" s="95"/>
      <c r="AN59" s="95"/>
      <c r="AP59" s="95"/>
    </row>
    <row r="60" spans="2:42" ht="28.5" customHeight="1" x14ac:dyDescent="0.3">
      <c r="B60" s="6" t="s">
        <v>24</v>
      </c>
      <c r="C60" s="25">
        <v>229</v>
      </c>
      <c r="D60" s="24">
        <f>C60*100/C38</f>
        <v>4.3412322274881516</v>
      </c>
      <c r="E60" s="7"/>
      <c r="F60" s="8"/>
      <c r="G60" s="7"/>
      <c r="H60" s="8"/>
      <c r="I60" s="8"/>
      <c r="J60" s="8"/>
      <c r="K60" s="8"/>
      <c r="L60" s="8"/>
      <c r="M60" s="8"/>
      <c r="N60" s="8"/>
      <c r="O60" s="8"/>
      <c r="P60" s="8"/>
      <c r="R60" s="95"/>
      <c r="T60" s="95"/>
      <c r="V60" s="95"/>
      <c r="X60" s="95"/>
      <c r="Z60" s="95"/>
      <c r="AB60" s="95"/>
      <c r="AD60" s="95"/>
      <c r="AF60" s="95"/>
      <c r="AH60" s="95"/>
      <c r="AJ60" s="95"/>
      <c r="AL60" s="95"/>
      <c r="AN60" s="95"/>
      <c r="AP60" s="95"/>
    </row>
    <row r="61" spans="2:42" ht="3.75" customHeight="1" x14ac:dyDescent="0.3">
      <c r="B61" s="13"/>
      <c r="C61" s="14"/>
      <c r="D61" s="14"/>
      <c r="E61" s="14"/>
      <c r="F61" s="14"/>
      <c r="G61" s="14"/>
      <c r="H61" s="14"/>
      <c r="I61" s="14"/>
      <c r="J61" s="14"/>
      <c r="K61" s="14"/>
      <c r="L61" s="14"/>
      <c r="M61" s="14"/>
      <c r="N61" s="14"/>
      <c r="O61" s="14"/>
      <c r="P61" s="14"/>
    </row>
    <row r="62" spans="2:42" ht="14.25" customHeight="1" x14ac:dyDescent="0.3">
      <c r="B62" s="6" t="s">
        <v>438</v>
      </c>
    </row>
    <row r="63" spans="2:42" ht="14.25" customHeight="1" x14ac:dyDescent="0.3">
      <c r="C63" s="19"/>
      <c r="E63" s="19"/>
      <c r="G63" s="19"/>
      <c r="I63" s="19"/>
      <c r="K63" s="19"/>
      <c r="M63" s="19"/>
      <c r="O63" s="19"/>
    </row>
    <row r="64" spans="2:42" ht="29.25" customHeight="1" x14ac:dyDescent="0.3">
      <c r="B64" s="115" t="s">
        <v>256</v>
      </c>
      <c r="C64" s="115"/>
      <c r="D64" s="115"/>
      <c r="E64" s="115"/>
      <c r="F64" s="115"/>
      <c r="G64" s="115"/>
      <c r="H64" s="115"/>
      <c r="I64" s="115"/>
      <c r="J64" s="115"/>
      <c r="K64" s="115"/>
      <c r="L64" s="115"/>
      <c r="M64" s="115"/>
      <c r="N64" s="115"/>
      <c r="O64" s="115"/>
      <c r="P64" s="115"/>
    </row>
    <row r="65" spans="2:42" ht="14.25" customHeight="1" x14ac:dyDescent="0.3">
      <c r="B65" s="15" t="s">
        <v>27</v>
      </c>
      <c r="C65" s="125">
        <v>2001</v>
      </c>
      <c r="D65" s="126"/>
      <c r="E65" s="129">
        <v>2005</v>
      </c>
      <c r="F65" s="130"/>
      <c r="G65" s="125">
        <v>2009</v>
      </c>
      <c r="H65" s="126"/>
      <c r="I65" s="129">
        <v>2013</v>
      </c>
      <c r="J65" s="126"/>
      <c r="K65" s="129">
        <v>2017</v>
      </c>
      <c r="L65" s="126"/>
      <c r="M65" s="125">
        <v>2021</v>
      </c>
      <c r="N65" s="130"/>
      <c r="O65" s="125">
        <v>2025</v>
      </c>
      <c r="P65" s="130"/>
    </row>
    <row r="66" spans="2:42" ht="15" customHeight="1" x14ac:dyDescent="0.3">
      <c r="B66" s="127" t="s">
        <v>0</v>
      </c>
      <c r="C66" s="135">
        <v>44911</v>
      </c>
      <c r="D66" s="128"/>
      <c r="E66" s="119">
        <v>44843</v>
      </c>
      <c r="F66" s="118"/>
      <c r="G66" s="137">
        <v>44845</v>
      </c>
      <c r="H66" s="127"/>
      <c r="I66" s="135">
        <v>44833</v>
      </c>
      <c r="J66" s="128"/>
      <c r="K66" s="135">
        <v>44835</v>
      </c>
      <c r="L66" s="128"/>
      <c r="M66" s="123">
        <v>44830</v>
      </c>
      <c r="N66" s="143"/>
      <c r="O66" s="123">
        <v>45942</v>
      </c>
      <c r="P66" s="143"/>
    </row>
    <row r="67" spans="2:42" ht="14.25" customHeight="1" x14ac:dyDescent="0.3">
      <c r="B67" s="128"/>
      <c r="C67" s="68" t="s">
        <v>4</v>
      </c>
      <c r="D67" s="72" t="s">
        <v>5</v>
      </c>
      <c r="E67" s="72" t="s">
        <v>4</v>
      </c>
      <c r="F67" s="72" t="s">
        <v>5</v>
      </c>
      <c r="G67" s="71" t="s">
        <v>4</v>
      </c>
      <c r="H67" s="71" t="s">
        <v>5</v>
      </c>
      <c r="I67" s="72" t="s">
        <v>4</v>
      </c>
      <c r="J67" s="71" t="s">
        <v>5</v>
      </c>
      <c r="K67" s="68" t="s">
        <v>4</v>
      </c>
      <c r="L67" s="71" t="s">
        <v>5</v>
      </c>
      <c r="M67" s="68" t="s">
        <v>4</v>
      </c>
      <c r="N67" s="71" t="s">
        <v>5</v>
      </c>
      <c r="O67" s="68" t="s">
        <v>4</v>
      </c>
      <c r="P67" s="71" t="s">
        <v>5</v>
      </c>
    </row>
    <row r="68" spans="2:42" ht="24.75" customHeight="1" x14ac:dyDescent="0.3">
      <c r="B68" s="6" t="s">
        <v>1</v>
      </c>
      <c r="C68" s="16">
        <v>2678</v>
      </c>
      <c r="D68" s="23">
        <v>100</v>
      </c>
      <c r="E68" s="25">
        <v>3028</v>
      </c>
      <c r="F68" s="24">
        <v>100</v>
      </c>
      <c r="G68" s="16">
        <v>3509</v>
      </c>
      <c r="H68" s="23">
        <v>100</v>
      </c>
      <c r="I68" s="25">
        <v>3716</v>
      </c>
      <c r="J68" s="24">
        <v>100</v>
      </c>
      <c r="K68" s="25">
        <v>3728</v>
      </c>
      <c r="L68" s="24">
        <v>100</v>
      </c>
      <c r="M68" s="25">
        <v>3920</v>
      </c>
      <c r="N68" s="24">
        <v>100</v>
      </c>
      <c r="O68" s="25">
        <v>3888</v>
      </c>
      <c r="P68" s="24">
        <v>100</v>
      </c>
      <c r="R68" s="95"/>
      <c r="T68" s="95"/>
      <c r="V68" s="95"/>
      <c r="X68" s="95"/>
      <c r="Z68" s="95"/>
      <c r="AB68" s="95"/>
      <c r="AD68" s="95"/>
      <c r="AF68" s="95"/>
      <c r="AH68" s="95"/>
      <c r="AJ68" s="95"/>
      <c r="AL68" s="95"/>
      <c r="AN68" s="95"/>
      <c r="AP68" s="95"/>
    </row>
    <row r="69" spans="2:42" ht="24.75" customHeight="1" x14ac:dyDescent="0.3">
      <c r="B69" s="87" t="s">
        <v>28</v>
      </c>
      <c r="C69" s="16">
        <v>1804</v>
      </c>
      <c r="D69" s="23">
        <f>C69*100/C68</f>
        <v>67.363704256908136</v>
      </c>
      <c r="E69" s="25">
        <v>2078</v>
      </c>
      <c r="F69" s="24">
        <f>E69*100/E68</f>
        <v>68.626155878467642</v>
      </c>
      <c r="G69" s="16">
        <v>2201</v>
      </c>
      <c r="H69" s="23">
        <f>G69*100/G68</f>
        <v>62.72442291251069</v>
      </c>
      <c r="I69" s="25">
        <v>2315</v>
      </c>
      <c r="J69" s="24">
        <f>I69*100/I68</f>
        <v>62.298170075349837</v>
      </c>
      <c r="K69" s="25">
        <v>2219</v>
      </c>
      <c r="L69" s="24">
        <f>K69*100/K68</f>
        <v>59.522532188841204</v>
      </c>
      <c r="M69" s="25">
        <v>2298</v>
      </c>
      <c r="N69" s="24">
        <f>M69*100/M68</f>
        <v>58.622448979591837</v>
      </c>
      <c r="O69" s="25">
        <v>2327</v>
      </c>
      <c r="P69" s="24">
        <f>O69*100/O68</f>
        <v>59.850823045267489</v>
      </c>
      <c r="R69" s="95"/>
      <c r="T69" s="95"/>
      <c r="V69" s="95"/>
      <c r="X69" s="95"/>
      <c r="Z69" s="95"/>
      <c r="AB69" s="95"/>
      <c r="AD69" s="95"/>
      <c r="AF69" s="95"/>
      <c r="AH69" s="95"/>
      <c r="AJ69" s="95"/>
      <c r="AL69" s="95"/>
      <c r="AN69" s="95"/>
      <c r="AP69" s="95"/>
    </row>
    <row r="70" spans="2:42" ht="24.75" customHeight="1" x14ac:dyDescent="0.3">
      <c r="B70" s="87" t="s">
        <v>2</v>
      </c>
      <c r="C70" s="16">
        <v>14</v>
      </c>
      <c r="D70" s="23">
        <f>C70*100/C69</f>
        <v>0.77605321507760527</v>
      </c>
      <c r="E70" s="25">
        <v>20</v>
      </c>
      <c r="F70" s="24">
        <f>E70*100/E69</f>
        <v>0.9624639076034649</v>
      </c>
      <c r="G70" s="16">
        <v>14</v>
      </c>
      <c r="H70" s="23">
        <f>G70*100/G69</f>
        <v>0.63607451158564288</v>
      </c>
      <c r="I70" s="25">
        <v>13</v>
      </c>
      <c r="J70" s="24">
        <f>I70*100/I69</f>
        <v>0.56155507559395246</v>
      </c>
      <c r="K70" s="25">
        <v>20</v>
      </c>
      <c r="L70" s="24">
        <f>K70*100/K69</f>
        <v>0.90130689499774674</v>
      </c>
      <c r="M70" s="25">
        <v>21</v>
      </c>
      <c r="N70" s="24">
        <f>M70*100/M69</f>
        <v>0.91383812010443866</v>
      </c>
      <c r="O70" s="25">
        <v>23</v>
      </c>
      <c r="P70" s="24">
        <f>O70*100/O69</f>
        <v>0.98839707778255259</v>
      </c>
      <c r="R70" s="95"/>
      <c r="T70" s="95"/>
      <c r="V70" s="95"/>
      <c r="X70" s="95"/>
      <c r="Z70" s="95"/>
      <c r="AB70" s="95"/>
      <c r="AD70" s="95"/>
      <c r="AF70" s="95"/>
      <c r="AH70" s="95"/>
      <c r="AJ70" s="95"/>
      <c r="AL70" s="95"/>
      <c r="AN70" s="95"/>
      <c r="AP70" s="95"/>
    </row>
    <row r="71" spans="2:42" ht="24.75" customHeight="1" x14ac:dyDescent="0.3">
      <c r="B71" s="87" t="s">
        <v>3</v>
      </c>
      <c r="C71" s="16">
        <v>14</v>
      </c>
      <c r="D71" s="23">
        <f>C71*100/C69</f>
        <v>0.77605321507760527</v>
      </c>
      <c r="E71" s="25">
        <v>28</v>
      </c>
      <c r="F71" s="24">
        <f>E71*100/E69</f>
        <v>1.3474494706448508</v>
      </c>
      <c r="G71" s="16">
        <v>46</v>
      </c>
      <c r="H71" s="23">
        <f>G71*100/G69</f>
        <v>2.089959109495684</v>
      </c>
      <c r="I71" s="25">
        <v>40</v>
      </c>
      <c r="J71" s="24">
        <f>I71*100/I69</f>
        <v>1.7278617710583153</v>
      </c>
      <c r="K71" s="25">
        <v>28</v>
      </c>
      <c r="L71" s="24">
        <f>K71*100/K69</f>
        <v>1.2618296529968454</v>
      </c>
      <c r="M71" s="25">
        <v>33</v>
      </c>
      <c r="N71" s="24">
        <f>M71*100/M69</f>
        <v>1.4360313315926894</v>
      </c>
      <c r="O71" s="25">
        <v>26</v>
      </c>
      <c r="P71" s="24">
        <f>O71*100/O69</f>
        <v>1.1173184357541899</v>
      </c>
      <c r="R71" s="95"/>
      <c r="T71" s="95"/>
      <c r="V71" s="95"/>
      <c r="X71" s="95"/>
      <c r="Z71" s="95"/>
      <c r="AB71" s="95"/>
      <c r="AD71" s="95"/>
      <c r="AF71" s="95"/>
      <c r="AH71" s="95"/>
      <c r="AJ71" s="95"/>
      <c r="AL71" s="95"/>
      <c r="AN71" s="95"/>
      <c r="AP71" s="95"/>
    </row>
    <row r="72" spans="2:42" ht="24.75" customHeight="1" x14ac:dyDescent="0.3">
      <c r="B72" s="87" t="s">
        <v>7</v>
      </c>
      <c r="C72" s="8"/>
      <c r="D72" s="8"/>
      <c r="E72" s="25">
        <v>24</v>
      </c>
      <c r="F72" s="24">
        <f>E72*100/E69</f>
        <v>1.1549566891241578</v>
      </c>
      <c r="G72" s="7"/>
      <c r="H72" s="8"/>
      <c r="I72" s="7"/>
      <c r="J72" s="8"/>
      <c r="K72" s="25">
        <v>20</v>
      </c>
      <c r="L72" s="24">
        <f>K72*100/K69</f>
        <v>0.90130689499774674</v>
      </c>
      <c r="M72" s="7"/>
      <c r="N72" s="8"/>
      <c r="O72" s="25">
        <v>19</v>
      </c>
      <c r="P72" s="24">
        <f>O72*100/O69</f>
        <v>0.81650193382036962</v>
      </c>
      <c r="R72" s="95"/>
      <c r="T72" s="95"/>
      <c r="V72" s="95"/>
      <c r="X72" s="95"/>
      <c r="Z72" s="95"/>
      <c r="AB72" s="95"/>
      <c r="AD72" s="95"/>
      <c r="AF72" s="95"/>
      <c r="AH72" s="95"/>
      <c r="AJ72" s="95"/>
      <c r="AL72" s="95"/>
      <c r="AN72" s="95"/>
      <c r="AP72" s="95"/>
    </row>
    <row r="73" spans="2:42" ht="24.75" customHeight="1" x14ac:dyDescent="0.3">
      <c r="B73" s="87" t="s">
        <v>8</v>
      </c>
      <c r="C73" s="8"/>
      <c r="D73" s="8"/>
      <c r="E73" s="25">
        <v>29</v>
      </c>
      <c r="F73" s="24">
        <f>E73*100/E69</f>
        <v>1.3955726660250241</v>
      </c>
      <c r="G73" s="7"/>
      <c r="H73" s="8"/>
      <c r="I73" s="7"/>
      <c r="J73" s="8"/>
      <c r="K73" s="25">
        <v>78</v>
      </c>
      <c r="L73" s="24">
        <f>K73*100/K69</f>
        <v>3.5150968904912121</v>
      </c>
      <c r="M73" s="7"/>
      <c r="N73" s="8"/>
      <c r="O73" s="7"/>
      <c r="P73" s="8"/>
      <c r="R73" s="95"/>
      <c r="T73" s="95"/>
      <c r="V73" s="95"/>
      <c r="X73" s="95"/>
      <c r="Z73" s="95"/>
      <c r="AB73" s="95"/>
      <c r="AD73" s="95"/>
      <c r="AF73" s="95"/>
      <c r="AH73" s="95"/>
      <c r="AJ73" s="95"/>
      <c r="AL73" s="95"/>
      <c r="AN73" s="95"/>
      <c r="AP73" s="95"/>
    </row>
    <row r="74" spans="2:42" ht="24.75" customHeight="1" x14ac:dyDescent="0.3">
      <c r="B74" s="87" t="s">
        <v>10</v>
      </c>
      <c r="C74" s="8"/>
      <c r="D74" s="8"/>
      <c r="E74" s="8"/>
      <c r="F74" s="8"/>
      <c r="G74" s="8"/>
      <c r="H74" s="8"/>
      <c r="I74" s="8"/>
      <c r="J74" s="8"/>
      <c r="K74" s="8"/>
      <c r="L74" s="8"/>
      <c r="M74" s="63">
        <v>55</v>
      </c>
      <c r="N74" s="24">
        <f>M74*100/M69</f>
        <v>2.3933855526544821</v>
      </c>
      <c r="O74" s="63">
        <v>0</v>
      </c>
      <c r="P74" s="24">
        <f>O74*100/O69</f>
        <v>0</v>
      </c>
      <c r="R74" s="95"/>
      <c r="T74" s="95"/>
      <c r="V74" s="95"/>
      <c r="X74" s="95"/>
      <c r="Z74" s="95"/>
      <c r="AB74" s="95"/>
      <c r="AD74" s="95"/>
      <c r="AF74" s="95"/>
      <c r="AH74" s="95"/>
      <c r="AJ74" s="95"/>
      <c r="AL74" s="95"/>
      <c r="AN74" s="95"/>
      <c r="AP74" s="95"/>
    </row>
    <row r="75" spans="2:42" ht="24.75" customHeight="1" x14ac:dyDescent="0.3">
      <c r="B75" s="87" t="s">
        <v>187</v>
      </c>
      <c r="C75" s="8"/>
      <c r="D75" s="8"/>
      <c r="E75" s="8"/>
      <c r="F75" s="8"/>
      <c r="G75" s="16">
        <v>1138</v>
      </c>
      <c r="H75" s="23">
        <f>G75*100/G69</f>
        <v>51.703771013175832</v>
      </c>
      <c r="I75" s="7"/>
      <c r="J75" s="8"/>
      <c r="K75" s="7"/>
      <c r="L75" s="8"/>
      <c r="M75" s="9"/>
      <c r="N75" s="8"/>
      <c r="O75" s="9"/>
      <c r="P75" s="8"/>
      <c r="R75" s="95"/>
      <c r="T75" s="95"/>
      <c r="V75" s="95"/>
      <c r="X75" s="95"/>
      <c r="Z75" s="95"/>
      <c r="AB75" s="95"/>
      <c r="AD75" s="95"/>
      <c r="AF75" s="95"/>
      <c r="AH75" s="95"/>
      <c r="AJ75" s="95"/>
      <c r="AL75" s="95"/>
      <c r="AN75" s="95"/>
      <c r="AP75" s="95"/>
    </row>
    <row r="76" spans="2:42" ht="24.75" customHeight="1" x14ac:dyDescent="0.3">
      <c r="B76" s="87" t="s">
        <v>50</v>
      </c>
      <c r="C76" s="8"/>
      <c r="D76" s="8"/>
      <c r="E76" s="8"/>
      <c r="F76" s="8"/>
      <c r="G76" s="8"/>
      <c r="H76" s="8"/>
      <c r="I76" s="25">
        <v>1831</v>
      </c>
      <c r="J76" s="23">
        <f>I76*100/I69</f>
        <v>79.092872570194388</v>
      </c>
      <c r="K76" s="7"/>
      <c r="L76" s="8"/>
      <c r="M76" s="9"/>
      <c r="N76" s="8"/>
      <c r="O76" s="9"/>
      <c r="P76" s="8"/>
      <c r="R76" s="95"/>
      <c r="T76" s="95"/>
      <c r="V76" s="95"/>
      <c r="X76" s="95"/>
      <c r="Z76" s="95"/>
      <c r="AB76" s="95"/>
      <c r="AD76" s="95"/>
      <c r="AF76" s="95"/>
      <c r="AH76" s="95"/>
      <c r="AJ76" s="95"/>
      <c r="AL76" s="95"/>
      <c r="AN76" s="95"/>
      <c r="AP76" s="95"/>
    </row>
    <row r="77" spans="2:42" ht="24.75" customHeight="1" x14ac:dyDescent="0.3">
      <c r="B77" s="87" t="s">
        <v>11</v>
      </c>
      <c r="C77" s="8"/>
      <c r="D77" s="8"/>
      <c r="E77" s="8"/>
      <c r="F77" s="8"/>
      <c r="G77" s="8"/>
      <c r="H77" s="8"/>
      <c r="I77" s="8"/>
      <c r="J77" s="8"/>
      <c r="K77" s="8"/>
      <c r="L77" s="8"/>
      <c r="M77" s="22">
        <v>21</v>
      </c>
      <c r="N77" s="23">
        <f>M77*100/M69</f>
        <v>0.91383812010443866</v>
      </c>
      <c r="O77" s="22">
        <v>23</v>
      </c>
      <c r="P77" s="23">
        <f>O77*100/O69</f>
        <v>0.98839707778255259</v>
      </c>
      <c r="R77" s="95"/>
      <c r="T77" s="95"/>
      <c r="V77" s="95"/>
      <c r="X77" s="95"/>
      <c r="Z77" s="95"/>
      <c r="AB77" s="95"/>
      <c r="AD77" s="95"/>
      <c r="AF77" s="95"/>
      <c r="AH77" s="95"/>
      <c r="AJ77" s="95"/>
      <c r="AL77" s="95"/>
      <c r="AN77" s="95"/>
      <c r="AP77" s="95"/>
    </row>
    <row r="78" spans="2:42" ht="24.75" customHeight="1" x14ac:dyDescent="0.3">
      <c r="B78" s="87" t="s">
        <v>12</v>
      </c>
      <c r="C78" s="8"/>
      <c r="D78" s="8"/>
      <c r="E78" s="7"/>
      <c r="F78" s="8"/>
      <c r="G78" s="8"/>
      <c r="H78" s="8"/>
      <c r="I78" s="8"/>
      <c r="J78" s="8"/>
      <c r="K78" s="25">
        <v>1590</v>
      </c>
      <c r="L78" s="24">
        <f>K78*100/K69</f>
        <v>71.653898152320863</v>
      </c>
      <c r="M78" s="25">
        <v>1485</v>
      </c>
      <c r="N78" s="24">
        <f>M78*100/M69</f>
        <v>64.621409921671017</v>
      </c>
      <c r="O78" s="25">
        <v>1239</v>
      </c>
      <c r="P78" s="24">
        <f>O78*100/O69</f>
        <v>53.244520842286207</v>
      </c>
      <c r="R78" s="95"/>
      <c r="T78" s="95"/>
      <c r="V78" s="95"/>
      <c r="X78" s="95"/>
      <c r="Z78" s="95"/>
      <c r="AB78" s="95"/>
      <c r="AD78" s="95"/>
      <c r="AF78" s="95"/>
      <c r="AH78" s="95"/>
      <c r="AJ78" s="95"/>
      <c r="AL78" s="95"/>
      <c r="AN78" s="95"/>
      <c r="AP78" s="95"/>
    </row>
    <row r="79" spans="2:42" ht="24.75" customHeight="1" x14ac:dyDescent="0.3">
      <c r="B79" s="87" t="s">
        <v>13</v>
      </c>
      <c r="C79" s="7"/>
      <c r="D79" s="8"/>
      <c r="E79" s="7"/>
      <c r="F79" s="8"/>
      <c r="G79" s="25">
        <v>53</v>
      </c>
      <c r="H79" s="24">
        <f>G79*100/G69</f>
        <v>2.407996365288505</v>
      </c>
      <c r="I79" s="7"/>
      <c r="J79" s="8"/>
      <c r="K79" s="22">
        <v>9</v>
      </c>
      <c r="L79" s="23">
        <f>K79*100/K69</f>
        <v>0.40558810274898605</v>
      </c>
      <c r="M79" s="7"/>
      <c r="N79" s="8"/>
      <c r="O79" s="7"/>
      <c r="P79" s="8"/>
      <c r="R79" s="95"/>
      <c r="T79" s="95"/>
      <c r="V79" s="95"/>
      <c r="X79" s="95"/>
      <c r="Z79" s="95"/>
      <c r="AB79" s="95"/>
      <c r="AD79" s="95"/>
      <c r="AF79" s="95"/>
      <c r="AH79" s="95"/>
      <c r="AJ79" s="95"/>
      <c r="AL79" s="95"/>
      <c r="AN79" s="95"/>
      <c r="AP79" s="95"/>
    </row>
    <row r="80" spans="2:42" ht="24.75" customHeight="1" x14ac:dyDescent="0.3">
      <c r="B80" s="87" t="s">
        <v>14</v>
      </c>
      <c r="C80" s="7"/>
      <c r="D80" s="8"/>
      <c r="E80" s="7"/>
      <c r="F80" s="8"/>
      <c r="G80" s="8"/>
      <c r="H80" s="8"/>
      <c r="I80" s="63">
        <v>29</v>
      </c>
      <c r="J80" s="24">
        <f>I80*100/I69</f>
        <v>1.2526997840172787</v>
      </c>
      <c r="K80" s="8"/>
      <c r="L80" s="8"/>
      <c r="M80" s="7"/>
      <c r="N80" s="8"/>
      <c r="O80" s="25">
        <v>28</v>
      </c>
      <c r="P80" s="24">
        <f>O80*100/O69</f>
        <v>1.2032660077352815</v>
      </c>
      <c r="R80" s="95"/>
      <c r="T80" s="95"/>
      <c r="V80" s="95"/>
      <c r="X80" s="95"/>
      <c r="Z80" s="95"/>
      <c r="AB80" s="95"/>
      <c r="AD80" s="95"/>
      <c r="AF80" s="95"/>
      <c r="AH80" s="95"/>
      <c r="AJ80" s="95"/>
      <c r="AL80" s="95"/>
      <c r="AN80" s="95"/>
      <c r="AP80" s="95"/>
    </row>
    <row r="81" spans="2:42" ht="24.75" customHeight="1" x14ac:dyDescent="0.3">
      <c r="B81" s="87" t="s">
        <v>15</v>
      </c>
      <c r="C81" s="16">
        <v>36</v>
      </c>
      <c r="D81" s="23">
        <f>C81*100/C69</f>
        <v>1.9955654101995566</v>
      </c>
      <c r="E81" s="25">
        <v>27</v>
      </c>
      <c r="F81" s="24">
        <f>E81*100/E69</f>
        <v>1.2993262752646775</v>
      </c>
      <c r="G81" s="16">
        <v>57</v>
      </c>
      <c r="H81" s="23">
        <f>G81*100/G69</f>
        <v>2.5897319400272605</v>
      </c>
      <c r="I81" s="25">
        <v>47</v>
      </c>
      <c r="J81" s="24">
        <f>I81*100/I69</f>
        <v>2.0302375809935205</v>
      </c>
      <c r="K81" s="25">
        <v>30</v>
      </c>
      <c r="L81" s="24">
        <f>K81*100/K69</f>
        <v>1.35196034249662</v>
      </c>
      <c r="M81" s="25">
        <v>27</v>
      </c>
      <c r="N81" s="24">
        <f>M81*100/M69</f>
        <v>1.1749347258485641</v>
      </c>
      <c r="O81" s="25">
        <v>16</v>
      </c>
      <c r="P81" s="24">
        <f>O81*100/O69</f>
        <v>0.68758057584873222</v>
      </c>
      <c r="R81" s="95"/>
      <c r="T81" s="95"/>
      <c r="V81" s="95"/>
      <c r="X81" s="95"/>
      <c r="Z81" s="95"/>
      <c r="AB81" s="95"/>
      <c r="AD81" s="95"/>
      <c r="AF81" s="95"/>
      <c r="AH81" s="95"/>
      <c r="AJ81" s="95"/>
      <c r="AL81" s="95"/>
      <c r="AN81" s="95"/>
      <c r="AP81" s="95"/>
    </row>
    <row r="82" spans="2:42" ht="24.75" customHeight="1" x14ac:dyDescent="0.3">
      <c r="B82" s="87" t="s">
        <v>16</v>
      </c>
      <c r="C82" s="7"/>
      <c r="D82" s="8"/>
      <c r="E82" s="7"/>
      <c r="F82" s="8"/>
      <c r="G82" s="7"/>
      <c r="H82" s="8"/>
      <c r="I82" s="7"/>
      <c r="J82" s="8"/>
      <c r="K82" s="25">
        <v>2</v>
      </c>
      <c r="L82" s="24">
        <f>K82*100/K69</f>
        <v>9.013068949977468E-2</v>
      </c>
      <c r="M82" s="7"/>
      <c r="N82" s="8"/>
      <c r="O82" s="7"/>
      <c r="P82" s="8"/>
      <c r="R82" s="95"/>
      <c r="T82" s="95"/>
      <c r="V82" s="95"/>
      <c r="X82" s="95"/>
      <c r="Z82" s="95"/>
      <c r="AB82" s="95"/>
      <c r="AD82" s="95"/>
      <c r="AF82" s="95"/>
      <c r="AH82" s="95"/>
      <c r="AJ82" s="95"/>
      <c r="AL82" s="95"/>
      <c r="AN82" s="95"/>
      <c r="AP82" s="95"/>
    </row>
    <row r="83" spans="2:42" ht="24.75" customHeight="1" x14ac:dyDescent="0.3">
      <c r="B83" s="87" t="s">
        <v>18</v>
      </c>
      <c r="C83" s="8"/>
      <c r="D83" s="8"/>
      <c r="E83" s="8"/>
      <c r="F83" s="8"/>
      <c r="G83" s="8"/>
      <c r="H83" s="8"/>
      <c r="I83" s="8"/>
      <c r="J83" s="8"/>
      <c r="K83" s="25">
        <v>26</v>
      </c>
      <c r="L83" s="24">
        <f>K83*100/K69</f>
        <v>1.1716989634970707</v>
      </c>
      <c r="M83" s="7"/>
      <c r="N83" s="8"/>
      <c r="O83" s="7"/>
      <c r="P83" s="8"/>
      <c r="R83" s="95"/>
      <c r="T83" s="95"/>
      <c r="V83" s="95"/>
      <c r="X83" s="95"/>
      <c r="Z83" s="95"/>
      <c r="AB83" s="95"/>
      <c r="AD83" s="95"/>
      <c r="AF83" s="95"/>
      <c r="AH83" s="95"/>
      <c r="AJ83" s="95"/>
      <c r="AL83" s="95"/>
      <c r="AN83" s="95"/>
      <c r="AP83" s="95"/>
    </row>
    <row r="84" spans="2:42" ht="24.75" customHeight="1" x14ac:dyDescent="0.3">
      <c r="B84" s="87" t="s">
        <v>188</v>
      </c>
      <c r="C84" s="8"/>
      <c r="D84" s="8"/>
      <c r="E84" s="8"/>
      <c r="F84" s="8"/>
      <c r="G84" s="8"/>
      <c r="H84" s="8"/>
      <c r="I84" s="8"/>
      <c r="J84" s="8"/>
      <c r="K84" s="8"/>
      <c r="L84" s="8"/>
      <c r="M84" s="63">
        <v>6</v>
      </c>
      <c r="N84" s="24">
        <f>M84*100/M69</f>
        <v>0.26109660574412535</v>
      </c>
      <c r="O84" s="8"/>
      <c r="P84" s="8"/>
      <c r="R84" s="95"/>
      <c r="T84" s="95"/>
      <c r="V84" s="95"/>
      <c r="X84" s="95"/>
      <c r="Z84" s="95"/>
      <c r="AB84" s="95"/>
      <c r="AD84" s="95"/>
      <c r="AF84" s="95"/>
      <c r="AH84" s="95"/>
      <c r="AJ84" s="95"/>
      <c r="AL84" s="95"/>
      <c r="AN84" s="95"/>
      <c r="AP84" s="95"/>
    </row>
    <row r="85" spans="2:42" ht="24.75" customHeight="1" x14ac:dyDescent="0.3">
      <c r="B85" s="87" t="s">
        <v>19</v>
      </c>
      <c r="C85" s="16">
        <v>826</v>
      </c>
      <c r="D85" s="23">
        <f>C85*100/C69</f>
        <v>45.787139689578716</v>
      </c>
      <c r="E85" s="25">
        <v>723</v>
      </c>
      <c r="F85" s="24">
        <f>E85*100/E69</f>
        <v>34.793070259865253</v>
      </c>
      <c r="G85" s="16">
        <v>740</v>
      </c>
      <c r="H85" s="23">
        <f>G85*100/G69</f>
        <v>33.621081326669696</v>
      </c>
      <c r="I85" s="25">
        <v>355</v>
      </c>
      <c r="J85" s="24">
        <f>I85*100/I69</f>
        <v>15.334773218142548</v>
      </c>
      <c r="K85" s="25">
        <v>286</v>
      </c>
      <c r="L85" s="24">
        <f>K85*100/K69</f>
        <v>12.888688598467779</v>
      </c>
      <c r="M85" s="7"/>
      <c r="N85" s="8"/>
      <c r="O85" s="7"/>
      <c r="P85" s="8"/>
      <c r="R85" s="95"/>
      <c r="T85" s="95"/>
      <c r="V85" s="95"/>
      <c r="X85" s="95"/>
      <c r="Z85" s="95"/>
      <c r="AB85" s="95"/>
      <c r="AD85" s="95"/>
      <c r="AF85" s="95"/>
      <c r="AH85" s="95"/>
      <c r="AJ85" s="95"/>
      <c r="AL85" s="95"/>
      <c r="AN85" s="95"/>
      <c r="AP85" s="95"/>
    </row>
    <row r="86" spans="2:42" ht="24.75" customHeight="1" x14ac:dyDescent="0.3">
      <c r="B86" s="87" t="s">
        <v>47</v>
      </c>
      <c r="C86" s="7"/>
      <c r="D86" s="8"/>
      <c r="E86" s="7"/>
      <c r="F86" s="8"/>
      <c r="G86" s="7"/>
      <c r="H86" s="8"/>
      <c r="I86" s="7"/>
      <c r="J86" s="8"/>
      <c r="K86" s="7"/>
      <c r="L86" s="8"/>
      <c r="M86" s="25">
        <v>502</v>
      </c>
      <c r="N86" s="24">
        <f>M86*100/M69</f>
        <v>21.845082680591819</v>
      </c>
      <c r="O86" s="25">
        <v>834</v>
      </c>
      <c r="P86" s="24">
        <f>O86*100/O69</f>
        <v>35.840137516115171</v>
      </c>
      <c r="R86" s="95"/>
      <c r="T86" s="95"/>
      <c r="V86" s="95"/>
      <c r="X86" s="95"/>
      <c r="Z86" s="95"/>
      <c r="AB86" s="95"/>
      <c r="AD86" s="95"/>
      <c r="AF86" s="95"/>
      <c r="AH86" s="95"/>
      <c r="AJ86" s="95"/>
      <c r="AL86" s="95"/>
      <c r="AN86" s="95"/>
      <c r="AP86" s="95"/>
    </row>
    <row r="87" spans="2:42" ht="24.75" customHeight="1" x14ac:dyDescent="0.3">
      <c r="B87" s="87" t="s">
        <v>20</v>
      </c>
      <c r="C87" s="7"/>
      <c r="D87" s="7"/>
      <c r="E87" s="25">
        <v>1227</v>
      </c>
      <c r="F87" s="24">
        <f>E87*100/E69</f>
        <v>59.047160731472573</v>
      </c>
      <c r="G87" s="16">
        <v>153</v>
      </c>
      <c r="H87" s="23">
        <f>G87*100/G69</f>
        <v>6.951385733757383</v>
      </c>
      <c r="I87" s="7"/>
      <c r="J87" s="7">
        <f>I87*100/I69</f>
        <v>0</v>
      </c>
      <c r="K87" s="25">
        <v>93</v>
      </c>
      <c r="L87" s="24">
        <f>K87*100/K69</f>
        <v>4.1910770617395219</v>
      </c>
      <c r="M87" s="25">
        <v>110</v>
      </c>
      <c r="N87" s="24">
        <f>M87*100/M69</f>
        <v>4.7867711053089641</v>
      </c>
      <c r="O87" s="25">
        <v>95</v>
      </c>
      <c r="P87" s="24">
        <f>O87*100/O69</f>
        <v>4.0825096691018476</v>
      </c>
      <c r="R87" s="95"/>
      <c r="T87" s="95"/>
      <c r="V87" s="95"/>
      <c r="X87" s="95"/>
      <c r="Z87" s="95"/>
      <c r="AB87" s="95"/>
      <c r="AD87" s="95"/>
      <c r="AF87" s="95"/>
      <c r="AH87" s="95"/>
      <c r="AJ87" s="95"/>
      <c r="AL87" s="95"/>
      <c r="AN87" s="95"/>
      <c r="AP87" s="95"/>
    </row>
    <row r="88" spans="2:42" ht="24.75" customHeight="1" x14ac:dyDescent="0.3">
      <c r="B88" s="87" t="s">
        <v>52</v>
      </c>
      <c r="C88" s="16">
        <v>883</v>
      </c>
      <c r="D88" s="23">
        <f>C88*100/C69</f>
        <v>48.946784922394677</v>
      </c>
      <c r="E88" s="7"/>
      <c r="F88" s="8"/>
      <c r="G88" s="7"/>
      <c r="H88" s="8"/>
      <c r="I88" s="7"/>
      <c r="J88" s="7"/>
      <c r="K88" s="7"/>
      <c r="L88" s="8"/>
      <c r="M88" s="8"/>
      <c r="N88" s="8"/>
      <c r="O88" s="8"/>
      <c r="P88" s="8"/>
      <c r="R88" s="95"/>
      <c r="T88" s="95"/>
      <c r="V88" s="95"/>
      <c r="X88" s="95"/>
      <c r="Z88" s="95"/>
      <c r="AB88" s="95"/>
      <c r="AD88" s="95"/>
      <c r="AF88" s="95"/>
      <c r="AH88" s="95"/>
      <c r="AJ88" s="95"/>
      <c r="AL88" s="95"/>
      <c r="AN88" s="95"/>
      <c r="AP88" s="95"/>
    </row>
    <row r="89" spans="2:42" ht="24.75" customHeight="1" x14ac:dyDescent="0.3">
      <c r="B89" s="87" t="s">
        <v>22</v>
      </c>
      <c r="C89" s="7"/>
      <c r="D89" s="7"/>
      <c r="E89" s="7"/>
      <c r="F89" s="8"/>
      <c r="G89" s="7"/>
      <c r="H89" s="8"/>
      <c r="I89" s="7"/>
      <c r="J89" s="7"/>
      <c r="K89" s="25">
        <v>37</v>
      </c>
      <c r="L89" s="24">
        <f>K89*100/K69</f>
        <v>1.6674177557458314</v>
      </c>
      <c r="M89" s="25">
        <v>31</v>
      </c>
      <c r="N89" s="24">
        <f>M89*100/M69</f>
        <v>1.3489991296779809</v>
      </c>
      <c r="O89" s="25">
        <v>24</v>
      </c>
      <c r="P89" s="24">
        <f>O89*100/O69</f>
        <v>1.0313708637730985</v>
      </c>
      <c r="R89" s="95"/>
      <c r="T89" s="95"/>
      <c r="V89" s="95"/>
      <c r="X89" s="95"/>
      <c r="Z89" s="95"/>
      <c r="AB89" s="95"/>
      <c r="AD89" s="95"/>
      <c r="AF89" s="95"/>
      <c r="AH89" s="95"/>
      <c r="AJ89" s="95"/>
      <c r="AL89" s="95"/>
      <c r="AN89" s="95"/>
      <c r="AP89" s="95"/>
    </row>
    <row r="90" spans="2:42" ht="24.75" customHeight="1" x14ac:dyDescent="0.3">
      <c r="B90" s="6" t="s">
        <v>23</v>
      </c>
      <c r="C90" s="7"/>
      <c r="D90" s="7"/>
      <c r="E90" s="7"/>
      <c r="F90" s="8"/>
      <c r="G90" s="7"/>
      <c r="H90" s="8"/>
      <c r="I90" s="7"/>
      <c r="J90" s="7"/>
      <c r="K90" s="7"/>
      <c r="L90" s="7"/>
      <c r="M90" s="25">
        <v>7</v>
      </c>
      <c r="N90" s="24">
        <f>M90*100/M69</f>
        <v>0.30461270670147955</v>
      </c>
      <c r="O90" s="8"/>
      <c r="P90" s="8"/>
      <c r="R90" s="95"/>
      <c r="T90" s="95"/>
      <c r="V90" s="95"/>
      <c r="X90" s="95"/>
      <c r="Z90" s="95"/>
      <c r="AB90" s="95"/>
      <c r="AD90" s="95"/>
      <c r="AF90" s="95"/>
      <c r="AH90" s="95"/>
      <c r="AJ90" s="95"/>
      <c r="AL90" s="95"/>
      <c r="AN90" s="95"/>
      <c r="AP90" s="95"/>
    </row>
    <row r="91" spans="2:42" ht="24.75" customHeight="1" x14ac:dyDescent="0.3">
      <c r="B91" s="6" t="s">
        <v>24</v>
      </c>
      <c r="C91" s="25">
        <v>31</v>
      </c>
      <c r="D91" s="24">
        <f>C91*100/C69</f>
        <v>1.7184035476718404</v>
      </c>
      <c r="E91" s="7"/>
      <c r="F91" s="8"/>
      <c r="G91" s="7"/>
      <c r="H91" s="8"/>
      <c r="I91" s="8"/>
      <c r="J91" s="8"/>
      <c r="K91" s="8"/>
      <c r="L91" s="8"/>
      <c r="M91" s="8"/>
      <c r="N91" s="8"/>
      <c r="O91" s="8"/>
      <c r="P91" s="8"/>
      <c r="R91" s="95"/>
      <c r="T91" s="95"/>
      <c r="V91" s="95"/>
      <c r="X91" s="95"/>
      <c r="Z91" s="95"/>
      <c r="AB91" s="95"/>
      <c r="AD91" s="95"/>
      <c r="AF91" s="95"/>
      <c r="AH91" s="95"/>
      <c r="AJ91" s="95"/>
      <c r="AL91" s="95"/>
      <c r="AN91" s="95"/>
      <c r="AP91" s="95"/>
    </row>
    <row r="92" spans="2:42" ht="3.75" customHeight="1" x14ac:dyDescent="0.3">
      <c r="B92" s="13"/>
      <c r="C92" s="14"/>
      <c r="D92" s="14"/>
      <c r="E92" s="14"/>
      <c r="F92" s="14"/>
      <c r="G92" s="14"/>
      <c r="H92" s="14"/>
      <c r="I92" s="14"/>
      <c r="J92" s="14"/>
      <c r="K92" s="14"/>
      <c r="L92" s="14"/>
      <c r="M92" s="14"/>
      <c r="N92" s="14"/>
      <c r="O92" s="14"/>
      <c r="P92" s="14"/>
    </row>
    <row r="93" spans="2:42" ht="14.25" customHeight="1" x14ac:dyDescent="0.3">
      <c r="B93" s="6" t="s">
        <v>438</v>
      </c>
    </row>
    <row r="94" spans="2:42" ht="14.25" customHeight="1" x14ac:dyDescent="0.3">
      <c r="B94" s="4"/>
    </row>
    <row r="95" spans="2:42" ht="30" customHeight="1" x14ac:dyDescent="0.3">
      <c r="B95" s="115" t="s">
        <v>257</v>
      </c>
      <c r="C95" s="115"/>
      <c r="D95" s="115"/>
      <c r="E95" s="115"/>
      <c r="F95" s="115"/>
      <c r="G95" s="115"/>
      <c r="H95" s="115"/>
      <c r="I95" s="115"/>
      <c r="J95" s="115"/>
      <c r="K95" s="115"/>
      <c r="L95" s="115"/>
      <c r="M95" s="115"/>
      <c r="N95" s="115"/>
      <c r="O95" s="115"/>
      <c r="P95" s="115"/>
    </row>
    <row r="96" spans="2:42" ht="15" customHeight="1" x14ac:dyDescent="0.3">
      <c r="B96" s="15" t="s">
        <v>27</v>
      </c>
      <c r="C96" s="125">
        <v>2001</v>
      </c>
      <c r="D96" s="126"/>
      <c r="E96" s="129">
        <v>2005</v>
      </c>
      <c r="F96" s="130"/>
      <c r="G96" s="125">
        <v>2009</v>
      </c>
      <c r="H96" s="126"/>
      <c r="I96" s="129">
        <v>2013</v>
      </c>
      <c r="J96" s="126"/>
      <c r="K96" s="129">
        <v>2017</v>
      </c>
      <c r="L96" s="126"/>
      <c r="M96" s="125">
        <v>2021</v>
      </c>
      <c r="N96" s="130"/>
      <c r="O96" s="125">
        <v>2025</v>
      </c>
      <c r="P96" s="130"/>
    </row>
    <row r="97" spans="2:42" ht="14.25" customHeight="1" x14ac:dyDescent="0.3">
      <c r="B97" s="134" t="s">
        <v>0</v>
      </c>
      <c r="C97" s="132">
        <v>44911</v>
      </c>
      <c r="D97" s="128"/>
      <c r="E97" s="119">
        <v>44843</v>
      </c>
      <c r="F97" s="118"/>
      <c r="G97" s="137">
        <v>44845</v>
      </c>
      <c r="H97" s="127"/>
      <c r="I97" s="135">
        <v>44833</v>
      </c>
      <c r="J97" s="128"/>
      <c r="K97" s="135">
        <v>44835</v>
      </c>
      <c r="L97" s="128"/>
      <c r="M97" s="123">
        <v>44830</v>
      </c>
      <c r="N97" s="143"/>
      <c r="O97" s="123">
        <v>45942</v>
      </c>
      <c r="P97" s="143"/>
    </row>
    <row r="98" spans="2:42" ht="14.25" customHeight="1" x14ac:dyDescent="0.3">
      <c r="B98" s="133"/>
      <c r="C98" s="74" t="s">
        <v>4</v>
      </c>
      <c r="D98" s="72" t="s">
        <v>5</v>
      </c>
      <c r="E98" s="72" t="s">
        <v>4</v>
      </c>
      <c r="F98" s="72" t="s">
        <v>5</v>
      </c>
      <c r="G98" s="71" t="s">
        <v>4</v>
      </c>
      <c r="H98" s="71" t="s">
        <v>5</v>
      </c>
      <c r="I98" s="72" t="s">
        <v>4</v>
      </c>
      <c r="J98" s="71" t="s">
        <v>5</v>
      </c>
      <c r="K98" s="68" t="s">
        <v>4</v>
      </c>
      <c r="L98" s="71" t="s">
        <v>5</v>
      </c>
      <c r="M98" s="68" t="s">
        <v>4</v>
      </c>
      <c r="N98" s="71" t="s">
        <v>5</v>
      </c>
      <c r="O98" s="68" t="s">
        <v>4</v>
      </c>
      <c r="P98" s="71" t="s">
        <v>5</v>
      </c>
    </row>
    <row r="99" spans="2:42" ht="24.75" customHeight="1" x14ac:dyDescent="0.3">
      <c r="B99" s="6" t="s">
        <v>1</v>
      </c>
      <c r="C99" s="16">
        <v>5397</v>
      </c>
      <c r="D99" s="23">
        <v>100</v>
      </c>
      <c r="E99" s="25">
        <v>6076</v>
      </c>
      <c r="F99" s="24">
        <v>100</v>
      </c>
      <c r="G99" s="16">
        <v>6712</v>
      </c>
      <c r="H99" s="23">
        <v>100</v>
      </c>
      <c r="I99" s="25">
        <v>7133</v>
      </c>
      <c r="J99" s="24">
        <v>100</v>
      </c>
      <c r="K99" s="25">
        <v>7214</v>
      </c>
      <c r="L99" s="24">
        <v>100</v>
      </c>
      <c r="M99" s="25">
        <v>7309</v>
      </c>
      <c r="N99" s="24">
        <v>100</v>
      </c>
      <c r="O99" s="25">
        <v>7256</v>
      </c>
      <c r="P99" s="24">
        <v>100</v>
      </c>
      <c r="R99" s="95"/>
      <c r="T99" s="95"/>
      <c r="V99" s="95"/>
      <c r="X99" s="95"/>
      <c r="Z99" s="95"/>
      <c r="AB99" s="95"/>
      <c r="AD99" s="95"/>
      <c r="AF99" s="95"/>
      <c r="AH99" s="95"/>
      <c r="AJ99" s="95"/>
      <c r="AL99" s="95"/>
      <c r="AN99" s="95"/>
      <c r="AP99" s="95"/>
    </row>
    <row r="100" spans="2:42" ht="24.75" customHeight="1" x14ac:dyDescent="0.3">
      <c r="B100" s="87" t="s">
        <v>28</v>
      </c>
      <c r="C100" s="16">
        <v>3428</v>
      </c>
      <c r="D100" s="23">
        <f>C100*100/C99</f>
        <v>63.516768575134336</v>
      </c>
      <c r="E100" s="25">
        <v>3654</v>
      </c>
      <c r="F100" s="24">
        <f>E100*100/E99</f>
        <v>60.13824884792627</v>
      </c>
      <c r="G100" s="16">
        <v>3693</v>
      </c>
      <c r="H100" s="23">
        <f>G100*100/G99</f>
        <v>55.020858164481524</v>
      </c>
      <c r="I100" s="25">
        <v>3999</v>
      </c>
      <c r="J100" s="24">
        <f>I100*100/I99</f>
        <v>56.063367447076963</v>
      </c>
      <c r="K100" s="25">
        <v>3894</v>
      </c>
      <c r="L100" s="24">
        <f>K100*100/K99</f>
        <v>53.978375381203215</v>
      </c>
      <c r="M100" s="25">
        <v>3797</v>
      </c>
      <c r="N100" s="24">
        <f>M100*100/M99</f>
        <v>51.949651115063617</v>
      </c>
      <c r="O100" s="25">
        <v>4005</v>
      </c>
      <c r="P100" s="24">
        <f>O100*100/O99</f>
        <v>55.195700110253583</v>
      </c>
      <c r="R100" s="95"/>
      <c r="T100" s="95"/>
      <c r="V100" s="95"/>
      <c r="X100" s="95"/>
      <c r="Z100" s="95"/>
      <c r="AB100" s="95"/>
      <c r="AD100" s="95"/>
      <c r="AF100" s="95"/>
      <c r="AH100" s="95"/>
      <c r="AJ100" s="95"/>
      <c r="AL100" s="95"/>
      <c r="AN100" s="95"/>
      <c r="AP100" s="95"/>
    </row>
    <row r="101" spans="2:42" ht="24.75" customHeight="1" x14ac:dyDescent="0.3">
      <c r="B101" s="87" t="s">
        <v>2</v>
      </c>
      <c r="C101" s="16">
        <v>28</v>
      </c>
      <c r="D101" s="23">
        <f>C101*100/C100</f>
        <v>0.81680280046674447</v>
      </c>
      <c r="E101" s="25">
        <v>44</v>
      </c>
      <c r="F101" s="24">
        <f>E101*100/E100</f>
        <v>1.20415982484948</v>
      </c>
      <c r="G101" s="16">
        <v>45</v>
      </c>
      <c r="H101" s="23">
        <f>G101*100/G100</f>
        <v>1.2185215272136474</v>
      </c>
      <c r="I101" s="25">
        <v>26</v>
      </c>
      <c r="J101" s="24">
        <f>I101*100/I100</f>
        <v>0.65016254063515877</v>
      </c>
      <c r="K101" s="25">
        <v>31</v>
      </c>
      <c r="L101" s="24">
        <f>K101*100/K100</f>
        <v>0.79609655880842323</v>
      </c>
      <c r="M101" s="25">
        <v>31</v>
      </c>
      <c r="N101" s="24">
        <f>M101*100/M100</f>
        <v>0.81643402686331312</v>
      </c>
      <c r="O101" s="25">
        <v>19</v>
      </c>
      <c r="P101" s="24">
        <f>O101*100/O100</f>
        <v>0.47440699126092384</v>
      </c>
      <c r="R101" s="95"/>
      <c r="T101" s="95"/>
      <c r="V101" s="95"/>
      <c r="X101" s="95"/>
      <c r="Z101" s="95"/>
      <c r="AB101" s="95"/>
      <c r="AD101" s="95"/>
      <c r="AF101" s="95"/>
      <c r="AH101" s="95"/>
      <c r="AJ101" s="95"/>
      <c r="AL101" s="95"/>
      <c r="AN101" s="95"/>
      <c r="AP101" s="95"/>
    </row>
    <row r="102" spans="2:42" ht="24.75" customHeight="1" x14ac:dyDescent="0.3">
      <c r="B102" s="87" t="s">
        <v>3</v>
      </c>
      <c r="C102" s="16">
        <v>50</v>
      </c>
      <c r="D102" s="23">
        <f>C102*100/C100</f>
        <v>1.4585764294049008</v>
      </c>
      <c r="E102" s="25">
        <v>54</v>
      </c>
      <c r="F102" s="24">
        <f>E102*100/E100</f>
        <v>1.4778325123152709</v>
      </c>
      <c r="G102" s="16">
        <v>78</v>
      </c>
      <c r="H102" s="23">
        <f>G102*100/G100</f>
        <v>2.1121039805036554</v>
      </c>
      <c r="I102" s="25">
        <v>121</v>
      </c>
      <c r="J102" s="24">
        <f>I102*100/I100</f>
        <v>3.0257564391097773</v>
      </c>
      <c r="K102" s="25">
        <v>83</v>
      </c>
      <c r="L102" s="24">
        <f>K102*100/K100</f>
        <v>2.1314843348741652</v>
      </c>
      <c r="M102" s="25">
        <v>62</v>
      </c>
      <c r="N102" s="24">
        <f>M102*100/M100</f>
        <v>1.6328680537266262</v>
      </c>
      <c r="O102" s="25">
        <v>101</v>
      </c>
      <c r="P102" s="24">
        <f>O102*100/O100</f>
        <v>2.5218476903870162</v>
      </c>
      <c r="R102" s="95"/>
      <c r="T102" s="95"/>
      <c r="V102" s="95"/>
      <c r="X102" s="95"/>
      <c r="Z102" s="95"/>
      <c r="AB102" s="95"/>
      <c r="AD102" s="95"/>
      <c r="AF102" s="95"/>
      <c r="AH102" s="95"/>
      <c r="AJ102" s="95"/>
      <c r="AL102" s="95"/>
      <c r="AN102" s="95"/>
      <c r="AP102" s="95"/>
    </row>
    <row r="103" spans="2:42" ht="24.75" customHeight="1" x14ac:dyDescent="0.3">
      <c r="B103" s="87" t="s">
        <v>7</v>
      </c>
      <c r="C103" s="8"/>
      <c r="D103" s="8"/>
      <c r="E103" s="25">
        <v>96</v>
      </c>
      <c r="F103" s="24">
        <f>E103*100/E100</f>
        <v>2.6272577996715927</v>
      </c>
      <c r="G103" s="7"/>
      <c r="H103" s="8"/>
      <c r="I103" s="7"/>
      <c r="J103" s="8"/>
      <c r="K103" s="25">
        <v>44</v>
      </c>
      <c r="L103" s="24">
        <f>K103*100/K100</f>
        <v>1.1299435028248588</v>
      </c>
      <c r="M103" s="7"/>
      <c r="N103" s="8"/>
      <c r="O103" s="25">
        <v>56</v>
      </c>
      <c r="P103" s="24">
        <f>O103*100/O100</f>
        <v>1.3982521847690388</v>
      </c>
      <c r="R103" s="95"/>
      <c r="T103" s="95"/>
      <c r="V103" s="95"/>
      <c r="X103" s="95"/>
      <c r="Z103" s="95"/>
      <c r="AB103" s="95"/>
      <c r="AD103" s="95"/>
      <c r="AF103" s="95"/>
      <c r="AH103" s="95"/>
      <c r="AJ103" s="95"/>
      <c r="AL103" s="95"/>
      <c r="AN103" s="95"/>
      <c r="AP103" s="95"/>
    </row>
    <row r="104" spans="2:42" ht="24.75" customHeight="1" x14ac:dyDescent="0.3">
      <c r="B104" s="87" t="s">
        <v>8</v>
      </c>
      <c r="C104" s="8"/>
      <c r="D104" s="8"/>
      <c r="E104" s="25">
        <v>91</v>
      </c>
      <c r="F104" s="24">
        <f>E104*100/E100</f>
        <v>2.4904214559386975</v>
      </c>
      <c r="G104" s="7"/>
      <c r="H104" s="8"/>
      <c r="I104" s="7"/>
      <c r="J104" s="8"/>
      <c r="K104" s="25">
        <v>125</v>
      </c>
      <c r="L104" s="24">
        <f>K104*100/K100</f>
        <v>3.2100667693888032</v>
      </c>
      <c r="M104" s="7"/>
      <c r="N104" s="8"/>
      <c r="O104" s="7"/>
      <c r="P104" s="8"/>
      <c r="R104" s="95"/>
      <c r="T104" s="95"/>
      <c r="V104" s="95"/>
      <c r="X104" s="95"/>
      <c r="Z104" s="95"/>
      <c r="AB104" s="95"/>
      <c r="AD104" s="95"/>
      <c r="AF104" s="95"/>
      <c r="AH104" s="95"/>
      <c r="AJ104" s="95"/>
      <c r="AL104" s="95"/>
      <c r="AN104" s="95"/>
      <c r="AP104" s="95"/>
    </row>
    <row r="105" spans="2:42" ht="24.75" customHeight="1" x14ac:dyDescent="0.3">
      <c r="B105" s="87" t="s">
        <v>10</v>
      </c>
      <c r="C105" s="8"/>
      <c r="D105" s="8"/>
      <c r="E105" s="8"/>
      <c r="F105" s="8"/>
      <c r="G105" s="8"/>
      <c r="H105" s="8"/>
      <c r="I105" s="8"/>
      <c r="J105" s="8"/>
      <c r="K105" s="7"/>
      <c r="L105" s="8"/>
      <c r="M105" s="25">
        <v>89</v>
      </c>
      <c r="N105" s="24">
        <f>M105*100/M100</f>
        <v>2.3439557545430603</v>
      </c>
      <c r="O105" s="63">
        <v>0</v>
      </c>
      <c r="P105" s="24">
        <f>O105*100/O100</f>
        <v>0</v>
      </c>
      <c r="R105" s="95"/>
      <c r="T105" s="95"/>
      <c r="V105" s="95"/>
      <c r="X105" s="95"/>
      <c r="Z105" s="95"/>
      <c r="AB105" s="95"/>
      <c r="AD105" s="95"/>
      <c r="AF105" s="95"/>
      <c r="AH105" s="95"/>
      <c r="AJ105" s="95"/>
      <c r="AL105" s="95"/>
      <c r="AN105" s="95"/>
      <c r="AP105" s="95"/>
    </row>
    <row r="106" spans="2:42" ht="24.75" customHeight="1" x14ac:dyDescent="0.3">
      <c r="B106" s="87" t="s">
        <v>187</v>
      </c>
      <c r="C106" s="8"/>
      <c r="D106" s="8"/>
      <c r="E106" s="7"/>
      <c r="F106" s="8"/>
      <c r="G106" s="16">
        <v>1456</v>
      </c>
      <c r="H106" s="23">
        <f>G106*100/G100</f>
        <v>39.425940969401573</v>
      </c>
      <c r="I106" s="7"/>
      <c r="J106" s="8"/>
      <c r="K106" s="7"/>
      <c r="L106" s="8"/>
      <c r="M106" s="7"/>
      <c r="N106" s="8"/>
      <c r="O106" s="7"/>
      <c r="P106" s="8"/>
      <c r="R106" s="95"/>
      <c r="T106" s="95"/>
      <c r="V106" s="95"/>
      <c r="X106" s="95"/>
      <c r="Z106" s="95"/>
      <c r="AB106" s="95"/>
      <c r="AD106" s="95"/>
      <c r="AF106" s="95"/>
      <c r="AH106" s="95"/>
      <c r="AJ106" s="95"/>
      <c r="AL106" s="95"/>
      <c r="AN106" s="95"/>
      <c r="AP106" s="95"/>
    </row>
    <row r="107" spans="2:42" ht="24.75" customHeight="1" x14ac:dyDescent="0.3">
      <c r="B107" s="87" t="s">
        <v>50</v>
      </c>
      <c r="C107" s="8"/>
      <c r="D107" s="8"/>
      <c r="E107" s="7"/>
      <c r="F107" s="8"/>
      <c r="G107" s="8"/>
      <c r="H107" s="8"/>
      <c r="I107" s="25">
        <v>2829</v>
      </c>
      <c r="J107" s="23">
        <f>I107*100/I100</f>
        <v>70.74268567141786</v>
      </c>
      <c r="K107" s="7"/>
      <c r="L107" s="8"/>
      <c r="M107" s="7"/>
      <c r="N107" s="8"/>
      <c r="O107" s="7"/>
      <c r="P107" s="8"/>
      <c r="R107" s="95"/>
      <c r="T107" s="95"/>
      <c r="V107" s="95"/>
      <c r="X107" s="95"/>
      <c r="Z107" s="95"/>
      <c r="AB107" s="95"/>
      <c r="AD107" s="95"/>
      <c r="AF107" s="95"/>
      <c r="AH107" s="95"/>
      <c r="AJ107" s="95"/>
      <c r="AL107" s="95"/>
      <c r="AN107" s="95"/>
      <c r="AP107" s="95"/>
    </row>
    <row r="108" spans="2:42" ht="24.75" customHeight="1" x14ac:dyDescent="0.3">
      <c r="B108" s="87" t="s">
        <v>11</v>
      </c>
      <c r="C108" s="8"/>
      <c r="D108" s="8"/>
      <c r="E108" s="7"/>
      <c r="F108" s="8"/>
      <c r="G108" s="8"/>
      <c r="H108" s="8"/>
      <c r="I108" s="8"/>
      <c r="J108" s="8"/>
      <c r="K108" s="8"/>
      <c r="L108" s="8"/>
      <c r="M108" s="22">
        <v>32</v>
      </c>
      <c r="N108" s="23">
        <f>M108*100/M100</f>
        <v>0.84277060837503293</v>
      </c>
      <c r="O108" s="22">
        <v>51</v>
      </c>
      <c r="P108" s="23">
        <f>O108*100/O100</f>
        <v>1.2734082397003745</v>
      </c>
      <c r="R108" s="95"/>
      <c r="T108" s="95"/>
      <c r="V108" s="95"/>
      <c r="X108" s="95"/>
      <c r="Z108" s="95"/>
      <c r="AB108" s="95"/>
      <c r="AD108" s="95"/>
      <c r="AF108" s="95"/>
      <c r="AH108" s="95"/>
      <c r="AJ108" s="95"/>
      <c r="AL108" s="95"/>
      <c r="AN108" s="95"/>
      <c r="AP108" s="95"/>
    </row>
    <row r="109" spans="2:42" ht="24.75" customHeight="1" x14ac:dyDescent="0.3">
      <c r="B109" s="87" t="s">
        <v>12</v>
      </c>
      <c r="C109" s="8"/>
      <c r="D109" s="8"/>
      <c r="E109" s="7"/>
      <c r="F109" s="8"/>
      <c r="G109" s="8"/>
      <c r="H109" s="8"/>
      <c r="I109" s="8"/>
      <c r="J109" s="8"/>
      <c r="K109" s="25">
        <v>2458</v>
      </c>
      <c r="L109" s="24">
        <f>K109*100/K100</f>
        <v>63.122752953261426</v>
      </c>
      <c r="M109" s="25">
        <v>2101</v>
      </c>
      <c r="N109" s="24">
        <f>M109*100/M100</f>
        <v>55.333157756123256</v>
      </c>
      <c r="O109" s="25">
        <v>1779</v>
      </c>
      <c r="P109" s="24">
        <f>O109*100/O100</f>
        <v>44.419475655430709</v>
      </c>
      <c r="R109" s="95"/>
      <c r="T109" s="95"/>
      <c r="V109" s="95"/>
      <c r="X109" s="95"/>
      <c r="Z109" s="95"/>
      <c r="AB109" s="95"/>
      <c r="AD109" s="95"/>
      <c r="AF109" s="95"/>
      <c r="AH109" s="95"/>
      <c r="AJ109" s="95"/>
      <c r="AL109" s="95"/>
      <c r="AN109" s="95"/>
      <c r="AP109" s="95"/>
    </row>
    <row r="110" spans="2:42" ht="24.75" customHeight="1" x14ac:dyDescent="0.3">
      <c r="B110" s="87" t="s">
        <v>13</v>
      </c>
      <c r="C110" s="7"/>
      <c r="D110" s="8"/>
      <c r="E110" s="7"/>
      <c r="F110" s="8"/>
      <c r="G110" s="25">
        <v>97</v>
      </c>
      <c r="H110" s="24">
        <f>G110*100/G100</f>
        <v>2.626590847549418</v>
      </c>
      <c r="I110" s="7"/>
      <c r="J110" s="8"/>
      <c r="K110" s="25">
        <v>26</v>
      </c>
      <c r="L110" s="24">
        <f>K110*100/K100</f>
        <v>0.66769388803287111</v>
      </c>
      <c r="M110" s="7"/>
      <c r="N110" s="8"/>
      <c r="O110" s="7"/>
      <c r="P110" s="8"/>
      <c r="R110" s="95"/>
      <c r="T110" s="95"/>
      <c r="V110" s="95"/>
      <c r="X110" s="95"/>
      <c r="Z110" s="95"/>
      <c r="AB110" s="95"/>
      <c r="AD110" s="95"/>
      <c r="AF110" s="95"/>
      <c r="AH110" s="95"/>
      <c r="AJ110" s="95"/>
      <c r="AL110" s="95"/>
      <c r="AN110" s="95"/>
      <c r="AP110" s="95"/>
    </row>
    <row r="111" spans="2:42" ht="24.75" customHeight="1" x14ac:dyDescent="0.3">
      <c r="B111" s="87" t="s">
        <v>14</v>
      </c>
      <c r="C111" s="7"/>
      <c r="D111" s="8"/>
      <c r="E111" s="7"/>
      <c r="F111" s="8"/>
      <c r="G111" s="8"/>
      <c r="H111" s="8"/>
      <c r="I111" s="63">
        <v>71</v>
      </c>
      <c r="J111" s="24">
        <f>I111*100/I100</f>
        <v>1.7754438609652412</v>
      </c>
      <c r="K111" s="7"/>
      <c r="L111" s="8"/>
      <c r="M111" s="7"/>
      <c r="N111" s="8"/>
      <c r="O111" s="25">
        <v>37</v>
      </c>
      <c r="P111" s="24">
        <f>O111*100/O100</f>
        <v>0.92384519350811489</v>
      </c>
      <c r="R111" s="95"/>
      <c r="T111" s="95"/>
      <c r="V111" s="95"/>
      <c r="X111" s="95"/>
      <c r="Z111" s="95"/>
      <c r="AB111" s="95"/>
      <c r="AD111" s="95"/>
      <c r="AF111" s="95"/>
      <c r="AH111" s="95"/>
      <c r="AJ111" s="95"/>
      <c r="AL111" s="95"/>
      <c r="AN111" s="95"/>
      <c r="AP111" s="95"/>
    </row>
    <row r="112" spans="2:42" ht="24.75" customHeight="1" x14ac:dyDescent="0.3">
      <c r="B112" s="87" t="s">
        <v>15</v>
      </c>
      <c r="C112" s="16">
        <v>81</v>
      </c>
      <c r="D112" s="23">
        <f>C112*100/C100</f>
        <v>2.3628938156359394</v>
      </c>
      <c r="E112" s="25">
        <v>117</v>
      </c>
      <c r="F112" s="24">
        <f>E112*100/E100</f>
        <v>3.2019704433497536</v>
      </c>
      <c r="G112" s="16">
        <v>122</v>
      </c>
      <c r="H112" s="23">
        <f>G112*100/G100</f>
        <v>3.3035472515569997</v>
      </c>
      <c r="I112" s="25">
        <v>92</v>
      </c>
      <c r="J112" s="24">
        <f>I112*100/I100</f>
        <v>2.3005751437859465</v>
      </c>
      <c r="K112" s="25">
        <v>44</v>
      </c>
      <c r="L112" s="24">
        <f>K112*100/K100</f>
        <v>1.1299435028248588</v>
      </c>
      <c r="M112" s="25">
        <v>91</v>
      </c>
      <c r="N112" s="24">
        <f>M112*100/M100</f>
        <v>2.3966289175664999</v>
      </c>
      <c r="O112" s="25">
        <v>58</v>
      </c>
      <c r="P112" s="24">
        <f>O112*100/O100</f>
        <v>1.4481897627965044</v>
      </c>
      <c r="R112" s="95"/>
      <c r="T112" s="95"/>
      <c r="V112" s="95"/>
      <c r="X112" s="95"/>
      <c r="Z112" s="95"/>
      <c r="AB112" s="95"/>
      <c r="AD112" s="95"/>
      <c r="AF112" s="95"/>
      <c r="AH112" s="95"/>
      <c r="AJ112" s="95"/>
      <c r="AL112" s="95"/>
      <c r="AN112" s="95"/>
      <c r="AP112" s="95"/>
    </row>
    <row r="113" spans="2:42" ht="24.75" customHeight="1" x14ac:dyDescent="0.3">
      <c r="B113" s="87" t="s">
        <v>16</v>
      </c>
      <c r="C113" s="8"/>
      <c r="D113" s="8"/>
      <c r="E113" s="8"/>
      <c r="F113" s="8"/>
      <c r="G113" s="8"/>
      <c r="H113" s="8"/>
      <c r="I113" s="8"/>
      <c r="J113" s="8"/>
      <c r="K113" s="25">
        <v>19</v>
      </c>
      <c r="L113" s="24">
        <f>K113*100/K100</f>
        <v>0.48793014894709807</v>
      </c>
      <c r="M113" s="7"/>
      <c r="N113" s="8"/>
      <c r="O113" s="7"/>
      <c r="P113" s="8"/>
      <c r="R113" s="95"/>
      <c r="T113" s="95"/>
      <c r="V113" s="95"/>
      <c r="X113" s="95"/>
      <c r="Z113" s="95"/>
      <c r="AB113" s="95"/>
      <c r="AD113" s="95"/>
      <c r="AF113" s="95"/>
      <c r="AH113" s="95"/>
      <c r="AJ113" s="95"/>
      <c r="AL113" s="95"/>
      <c r="AN113" s="95"/>
      <c r="AP113" s="95"/>
    </row>
    <row r="114" spans="2:42" ht="24.75" customHeight="1" x14ac:dyDescent="0.3">
      <c r="B114" s="87" t="s">
        <v>18</v>
      </c>
      <c r="C114" s="8"/>
      <c r="D114" s="8"/>
      <c r="E114" s="8"/>
      <c r="F114" s="8"/>
      <c r="G114" s="8"/>
      <c r="H114" s="8"/>
      <c r="I114" s="8"/>
      <c r="J114" s="8"/>
      <c r="K114" s="25">
        <v>58</v>
      </c>
      <c r="L114" s="24">
        <f>K114*100/K100</f>
        <v>1.4894709809964046</v>
      </c>
      <c r="M114" s="7"/>
      <c r="N114" s="8"/>
      <c r="O114" s="7"/>
      <c r="P114" s="8"/>
      <c r="R114" s="95"/>
      <c r="T114" s="95"/>
      <c r="V114" s="95"/>
      <c r="X114" s="95"/>
      <c r="Z114" s="95"/>
      <c r="AB114" s="95"/>
      <c r="AD114" s="95"/>
      <c r="AF114" s="95"/>
      <c r="AH114" s="95"/>
      <c r="AJ114" s="95"/>
      <c r="AL114" s="95"/>
      <c r="AN114" s="95"/>
      <c r="AP114" s="95"/>
    </row>
    <row r="115" spans="2:42" ht="24.75" customHeight="1" x14ac:dyDescent="0.3">
      <c r="B115" s="87" t="s">
        <v>188</v>
      </c>
      <c r="C115" s="8"/>
      <c r="D115" s="8"/>
      <c r="E115" s="8"/>
      <c r="F115" s="8"/>
      <c r="G115" s="8"/>
      <c r="H115" s="8"/>
      <c r="I115" s="8"/>
      <c r="J115" s="8"/>
      <c r="K115" s="8"/>
      <c r="L115" s="8"/>
      <c r="M115" s="63">
        <v>15</v>
      </c>
      <c r="N115" s="24">
        <f>M115*100/M100</f>
        <v>0.39504872267579666</v>
      </c>
      <c r="O115" s="7"/>
      <c r="P115" s="7">
        <f>O115*100/O100</f>
        <v>0</v>
      </c>
      <c r="R115" s="95"/>
      <c r="T115" s="95"/>
      <c r="V115" s="95"/>
      <c r="X115" s="95"/>
      <c r="Z115" s="95"/>
      <c r="AB115" s="95"/>
      <c r="AD115" s="95"/>
      <c r="AF115" s="95"/>
      <c r="AH115" s="95"/>
      <c r="AJ115" s="95"/>
      <c r="AL115" s="95"/>
      <c r="AN115" s="95"/>
      <c r="AP115" s="95"/>
    </row>
    <row r="116" spans="2:42" ht="24.75" customHeight="1" x14ac:dyDescent="0.3">
      <c r="B116" s="87" t="s">
        <v>19</v>
      </c>
      <c r="C116" s="16">
        <v>2128</v>
      </c>
      <c r="D116" s="23">
        <f>C116*100/C100</f>
        <v>62.07701283547258</v>
      </c>
      <c r="E116" s="25">
        <v>1653</v>
      </c>
      <c r="F116" s="24">
        <f>E116*100/E100</f>
        <v>45.238095238095241</v>
      </c>
      <c r="G116" s="16">
        <v>1323</v>
      </c>
      <c r="H116" s="23">
        <f>G116*100/G100</f>
        <v>35.824532900081238</v>
      </c>
      <c r="I116" s="25">
        <v>860</v>
      </c>
      <c r="J116" s="24">
        <f>I116*100/I100</f>
        <v>21.50537634408602</v>
      </c>
      <c r="K116" s="25">
        <v>609</v>
      </c>
      <c r="L116" s="24">
        <f>K116*100/K100</f>
        <v>15.639445300462249</v>
      </c>
      <c r="M116" s="7"/>
      <c r="N116" s="8"/>
      <c r="O116" s="7"/>
      <c r="P116" s="8"/>
      <c r="R116" s="95"/>
      <c r="T116" s="95"/>
      <c r="V116" s="95"/>
      <c r="X116" s="95"/>
      <c r="Z116" s="95"/>
      <c r="AB116" s="95"/>
      <c r="AD116" s="95"/>
      <c r="AF116" s="95"/>
      <c r="AH116" s="95"/>
      <c r="AJ116" s="95"/>
      <c r="AL116" s="95"/>
      <c r="AN116" s="95"/>
      <c r="AP116" s="95"/>
    </row>
    <row r="117" spans="2:42" ht="24.75" customHeight="1" x14ac:dyDescent="0.3">
      <c r="B117" s="87" t="s">
        <v>47</v>
      </c>
      <c r="C117" s="7"/>
      <c r="D117" s="8"/>
      <c r="E117" s="7"/>
      <c r="F117" s="8"/>
      <c r="G117" s="7"/>
      <c r="H117" s="8"/>
      <c r="I117" s="7"/>
      <c r="J117" s="8"/>
      <c r="K117" s="7"/>
      <c r="L117" s="8"/>
      <c r="M117" s="25">
        <v>973</v>
      </c>
      <c r="N117" s="24">
        <f>M117*100/M100</f>
        <v>25.625493810903343</v>
      </c>
      <c r="O117" s="25">
        <v>1635</v>
      </c>
      <c r="P117" s="24">
        <f>O117*100/O100</f>
        <v>40.823970037453186</v>
      </c>
      <c r="R117" s="95"/>
      <c r="T117" s="95"/>
      <c r="V117" s="95"/>
      <c r="X117" s="95"/>
      <c r="Z117" s="95"/>
      <c r="AB117" s="95"/>
      <c r="AD117" s="95"/>
      <c r="AF117" s="95"/>
      <c r="AH117" s="95"/>
      <c r="AJ117" s="95"/>
      <c r="AL117" s="95"/>
      <c r="AN117" s="95"/>
      <c r="AP117" s="95"/>
    </row>
    <row r="118" spans="2:42" ht="24.75" customHeight="1" x14ac:dyDescent="0.3">
      <c r="B118" s="87" t="s">
        <v>20</v>
      </c>
      <c r="C118" s="7"/>
      <c r="D118" s="7"/>
      <c r="E118" s="25">
        <v>1599</v>
      </c>
      <c r="F118" s="24">
        <f>E118*100/E100</f>
        <v>43.760262725779967</v>
      </c>
      <c r="G118" s="16">
        <v>572</v>
      </c>
      <c r="H118" s="23">
        <f>G118*100/G100</f>
        <v>15.488762523693474</v>
      </c>
      <c r="I118" s="7"/>
      <c r="J118" s="7">
        <f>I118*100/I100</f>
        <v>0</v>
      </c>
      <c r="K118" s="25">
        <v>246</v>
      </c>
      <c r="L118" s="24">
        <f>K118*100/K100</f>
        <v>6.3174114021571652</v>
      </c>
      <c r="M118" s="25">
        <v>291</v>
      </c>
      <c r="N118" s="24">
        <f>M118*100/M100</f>
        <v>7.6639452199104552</v>
      </c>
      <c r="O118" s="25">
        <v>203</v>
      </c>
      <c r="P118" s="24">
        <f>O118*100/O100</f>
        <v>5.0686641697877652</v>
      </c>
      <c r="R118" s="95"/>
      <c r="T118" s="95"/>
      <c r="V118" s="95"/>
      <c r="X118" s="95"/>
      <c r="Z118" s="95"/>
      <c r="AB118" s="95"/>
      <c r="AD118" s="95"/>
      <c r="AF118" s="95"/>
      <c r="AH118" s="95"/>
      <c r="AJ118" s="95"/>
      <c r="AL118" s="95"/>
      <c r="AN118" s="95"/>
      <c r="AP118" s="95"/>
    </row>
    <row r="119" spans="2:42" ht="24.75" customHeight="1" x14ac:dyDescent="0.3">
      <c r="B119" s="87" t="s">
        <v>52</v>
      </c>
      <c r="C119" s="16">
        <v>1051</v>
      </c>
      <c r="D119" s="23">
        <f>C119*100/C100</f>
        <v>30.659276546091014</v>
      </c>
      <c r="E119" s="7"/>
      <c r="F119" s="8"/>
      <c r="G119" s="7"/>
      <c r="H119" s="8"/>
      <c r="I119" s="7"/>
      <c r="J119" s="7"/>
      <c r="K119" s="7"/>
      <c r="L119" s="8"/>
      <c r="M119" s="8"/>
      <c r="N119" s="8"/>
      <c r="O119" s="8"/>
      <c r="P119" s="8"/>
      <c r="R119" s="95"/>
      <c r="T119" s="95"/>
      <c r="V119" s="95"/>
      <c r="X119" s="95"/>
      <c r="Z119" s="95"/>
      <c r="AB119" s="95"/>
      <c r="AD119" s="95"/>
      <c r="AF119" s="95"/>
      <c r="AH119" s="95"/>
      <c r="AJ119" s="95"/>
      <c r="AL119" s="95"/>
      <c r="AN119" s="95"/>
      <c r="AP119" s="95"/>
    </row>
    <row r="120" spans="2:42" ht="24.75" customHeight="1" x14ac:dyDescent="0.3">
      <c r="B120" s="87" t="s">
        <v>22</v>
      </c>
      <c r="C120" s="7"/>
      <c r="D120" s="7"/>
      <c r="E120" s="7"/>
      <c r="F120" s="8"/>
      <c r="G120" s="7"/>
      <c r="H120" s="8"/>
      <c r="I120" s="7"/>
      <c r="J120" s="7"/>
      <c r="K120" s="25">
        <v>151</v>
      </c>
      <c r="L120" s="24">
        <f>K120*100/K100</f>
        <v>3.8777606574216743</v>
      </c>
      <c r="M120" s="25">
        <v>97</v>
      </c>
      <c r="N120" s="24">
        <f>M120*100/M100</f>
        <v>2.5546484066368187</v>
      </c>
      <c r="O120" s="25">
        <v>66</v>
      </c>
      <c r="P120" s="24">
        <f>O120*100/O100</f>
        <v>1.6479400749063671</v>
      </c>
      <c r="R120" s="95"/>
      <c r="T120" s="95"/>
      <c r="V120" s="95"/>
      <c r="X120" s="95"/>
      <c r="Z120" s="95"/>
      <c r="AB120" s="95"/>
      <c r="AD120" s="95"/>
      <c r="AF120" s="95"/>
      <c r="AH120" s="95"/>
      <c r="AJ120" s="95"/>
      <c r="AL120" s="95"/>
      <c r="AN120" s="95"/>
      <c r="AP120" s="95"/>
    </row>
    <row r="121" spans="2:42" ht="24.75" customHeight="1" x14ac:dyDescent="0.3">
      <c r="B121" s="6" t="s">
        <v>23</v>
      </c>
      <c r="C121" s="7"/>
      <c r="D121" s="7"/>
      <c r="E121" s="7"/>
      <c r="F121" s="8"/>
      <c r="G121" s="7"/>
      <c r="H121" s="8"/>
      <c r="I121" s="7"/>
      <c r="J121" s="7"/>
      <c r="K121" s="7"/>
      <c r="L121" s="7"/>
      <c r="M121" s="25">
        <v>15</v>
      </c>
      <c r="N121" s="24">
        <f>M121*100/M100</f>
        <v>0.39504872267579666</v>
      </c>
      <c r="O121" s="7"/>
      <c r="P121" s="7">
        <f>O121*100/O100</f>
        <v>0</v>
      </c>
      <c r="R121" s="95"/>
      <c r="T121" s="95"/>
      <c r="V121" s="95"/>
      <c r="X121" s="95"/>
      <c r="Z121" s="95"/>
      <c r="AB121" s="95"/>
      <c r="AD121" s="95"/>
      <c r="AF121" s="95"/>
      <c r="AH121" s="95"/>
      <c r="AJ121" s="95"/>
      <c r="AL121" s="95"/>
      <c r="AN121" s="95"/>
      <c r="AP121" s="95"/>
    </row>
    <row r="122" spans="2:42" ht="24.75" customHeight="1" x14ac:dyDescent="0.3">
      <c r="B122" s="6" t="s">
        <v>24</v>
      </c>
      <c r="C122" s="25">
        <v>90</v>
      </c>
      <c r="D122" s="24">
        <f>C122*100/C100</f>
        <v>2.6254375729288215</v>
      </c>
      <c r="E122" s="7"/>
      <c r="F122" s="8"/>
      <c r="G122" s="7"/>
      <c r="H122" s="8"/>
      <c r="I122" s="8"/>
      <c r="J122" s="8"/>
      <c r="K122" s="8"/>
      <c r="L122" s="8"/>
      <c r="M122" s="8"/>
      <c r="N122" s="8"/>
      <c r="O122" s="8"/>
      <c r="P122" s="8"/>
      <c r="R122" s="95"/>
      <c r="T122" s="95"/>
      <c r="V122" s="95"/>
      <c r="X122" s="95"/>
      <c r="Z122" s="95"/>
      <c r="AB122" s="95"/>
      <c r="AD122" s="95"/>
      <c r="AF122" s="95"/>
      <c r="AH122" s="95"/>
      <c r="AJ122" s="95"/>
      <c r="AL122" s="95"/>
      <c r="AN122" s="95"/>
      <c r="AP122" s="95"/>
    </row>
    <row r="123" spans="2:42" ht="3.75" customHeight="1" x14ac:dyDescent="0.3">
      <c r="B123" s="13"/>
      <c r="C123" s="14"/>
      <c r="D123" s="14"/>
      <c r="E123" s="14"/>
      <c r="F123" s="14"/>
      <c r="G123" s="14"/>
      <c r="H123" s="14"/>
      <c r="I123" s="14"/>
      <c r="J123" s="14"/>
      <c r="K123" s="14"/>
      <c r="L123" s="14"/>
      <c r="M123" s="14"/>
      <c r="N123" s="14"/>
      <c r="O123" s="14"/>
      <c r="P123" s="14"/>
    </row>
    <row r="124" spans="2:42" ht="14.25" customHeight="1" x14ac:dyDescent="0.3">
      <c r="B124" s="6" t="s">
        <v>438</v>
      </c>
    </row>
    <row r="125" spans="2:42" ht="14.25" customHeight="1" x14ac:dyDescent="0.3">
      <c r="C125" s="19"/>
      <c r="E125" s="19"/>
      <c r="G125" s="19"/>
      <c r="I125" s="19"/>
      <c r="K125" s="19"/>
      <c r="M125" s="19"/>
      <c r="O125" s="19"/>
    </row>
    <row r="126" spans="2:42" ht="30" customHeight="1" x14ac:dyDescent="0.3">
      <c r="B126" s="115" t="s">
        <v>238</v>
      </c>
      <c r="C126" s="115"/>
      <c r="D126" s="115"/>
      <c r="E126" s="115"/>
      <c r="F126" s="115"/>
      <c r="G126" s="115"/>
      <c r="H126" s="115"/>
      <c r="I126" s="115"/>
      <c r="J126" s="115"/>
      <c r="K126" s="115"/>
      <c r="L126" s="115"/>
      <c r="M126" s="115"/>
      <c r="N126" s="115"/>
      <c r="O126" s="115"/>
      <c r="P126" s="115"/>
    </row>
    <row r="127" spans="2:42" ht="14.25" customHeight="1" x14ac:dyDescent="0.3">
      <c r="B127" s="15" t="s">
        <v>27</v>
      </c>
      <c r="C127" s="125">
        <v>2001</v>
      </c>
      <c r="D127" s="126"/>
      <c r="E127" s="129">
        <v>2005</v>
      </c>
      <c r="F127" s="130"/>
      <c r="G127" s="125">
        <v>2009</v>
      </c>
      <c r="H127" s="126"/>
      <c r="I127" s="129">
        <v>2013</v>
      </c>
      <c r="J127" s="126"/>
      <c r="K127" s="129">
        <v>2017</v>
      </c>
      <c r="L127" s="126"/>
      <c r="M127" s="125">
        <v>2021</v>
      </c>
      <c r="N127" s="130"/>
      <c r="O127" s="125">
        <v>2025</v>
      </c>
      <c r="P127" s="130"/>
    </row>
    <row r="128" spans="2:42" ht="15" customHeight="1" x14ac:dyDescent="0.3">
      <c r="B128" s="134" t="s">
        <v>0</v>
      </c>
      <c r="C128" s="132">
        <v>44911</v>
      </c>
      <c r="D128" s="128"/>
      <c r="E128" s="119">
        <v>44843</v>
      </c>
      <c r="F128" s="118"/>
      <c r="G128" s="137">
        <v>44845</v>
      </c>
      <c r="H128" s="127"/>
      <c r="I128" s="135">
        <v>44833</v>
      </c>
      <c r="J128" s="128"/>
      <c r="K128" s="135">
        <v>44835</v>
      </c>
      <c r="L128" s="128"/>
      <c r="M128" s="123">
        <v>44830</v>
      </c>
      <c r="N128" s="143"/>
      <c r="O128" s="123">
        <v>45942</v>
      </c>
      <c r="P128" s="143"/>
    </row>
    <row r="129" spans="2:42" ht="14.25" customHeight="1" x14ac:dyDescent="0.3">
      <c r="B129" s="133"/>
      <c r="C129" s="74" t="s">
        <v>4</v>
      </c>
      <c r="D129" s="72" t="s">
        <v>5</v>
      </c>
      <c r="E129" s="72" t="s">
        <v>4</v>
      </c>
      <c r="F129" s="72" t="s">
        <v>5</v>
      </c>
      <c r="G129" s="71" t="s">
        <v>4</v>
      </c>
      <c r="H129" s="71" t="s">
        <v>5</v>
      </c>
      <c r="I129" s="72" t="s">
        <v>4</v>
      </c>
      <c r="J129" s="71" t="s">
        <v>5</v>
      </c>
      <c r="K129" s="68" t="s">
        <v>4</v>
      </c>
      <c r="L129" s="71" t="s">
        <v>5</v>
      </c>
      <c r="M129" s="68" t="s">
        <v>4</v>
      </c>
      <c r="N129" s="71" t="s">
        <v>5</v>
      </c>
      <c r="O129" s="68" t="s">
        <v>4</v>
      </c>
      <c r="P129" s="71" t="s">
        <v>5</v>
      </c>
    </row>
    <row r="130" spans="2:42" ht="24.75" customHeight="1" x14ac:dyDescent="0.3">
      <c r="B130" s="6" t="s">
        <v>1</v>
      </c>
      <c r="C130" s="16">
        <v>896</v>
      </c>
      <c r="D130" s="23">
        <v>100</v>
      </c>
      <c r="E130" s="25">
        <v>901</v>
      </c>
      <c r="F130" s="24">
        <v>100</v>
      </c>
      <c r="G130" s="16">
        <v>918</v>
      </c>
      <c r="H130" s="23">
        <v>100</v>
      </c>
      <c r="I130" s="25">
        <v>899</v>
      </c>
      <c r="J130" s="24">
        <v>100</v>
      </c>
      <c r="K130" s="25">
        <v>865</v>
      </c>
      <c r="L130" s="24">
        <v>100</v>
      </c>
      <c r="M130" s="25">
        <v>854</v>
      </c>
      <c r="N130" s="24">
        <v>100</v>
      </c>
      <c r="O130" s="25">
        <v>818</v>
      </c>
      <c r="P130" s="24">
        <v>100</v>
      </c>
      <c r="R130" s="95"/>
      <c r="T130" s="95"/>
      <c r="V130" s="95"/>
      <c r="X130" s="95"/>
      <c r="Z130" s="95"/>
      <c r="AB130" s="95"/>
      <c r="AD130" s="95"/>
      <c r="AF130" s="95"/>
      <c r="AH130" s="95"/>
      <c r="AJ130" s="95"/>
      <c r="AL130" s="95"/>
      <c r="AN130" s="95"/>
      <c r="AP130" s="95"/>
    </row>
    <row r="131" spans="2:42" ht="24.75" customHeight="1" x14ac:dyDescent="0.3">
      <c r="B131" s="87" t="s">
        <v>28</v>
      </c>
      <c r="C131" s="16">
        <v>623</v>
      </c>
      <c r="D131" s="23">
        <f>C131*100/C130</f>
        <v>69.53125</v>
      </c>
      <c r="E131" s="25">
        <v>650</v>
      </c>
      <c r="F131" s="24">
        <f>E131*100/E130</f>
        <v>72.142064372918981</v>
      </c>
      <c r="G131" s="16">
        <v>614</v>
      </c>
      <c r="H131" s="23">
        <f>G131*100/G130</f>
        <v>66.884531590413943</v>
      </c>
      <c r="I131" s="25">
        <v>613</v>
      </c>
      <c r="J131" s="24">
        <f>I131*100/I130</f>
        <v>68.186874304783089</v>
      </c>
      <c r="K131" s="25">
        <v>600</v>
      </c>
      <c r="L131" s="24">
        <f>K131*100/K130</f>
        <v>69.364161849710982</v>
      </c>
      <c r="M131" s="25">
        <v>601</v>
      </c>
      <c r="N131" s="24">
        <f>M131*100/M130</f>
        <v>70.374707259953155</v>
      </c>
      <c r="O131" s="25">
        <v>583</v>
      </c>
      <c r="P131" s="24">
        <f>O131*100/O130</f>
        <v>71.271393643031786</v>
      </c>
      <c r="R131" s="95"/>
      <c r="T131" s="95"/>
      <c r="V131" s="95"/>
      <c r="X131" s="95"/>
      <c r="Z131" s="95"/>
      <c r="AB131" s="95"/>
      <c r="AD131" s="95"/>
      <c r="AF131" s="95"/>
      <c r="AH131" s="95"/>
      <c r="AJ131" s="95"/>
      <c r="AL131" s="95"/>
      <c r="AN131" s="95"/>
      <c r="AP131" s="95"/>
    </row>
    <row r="132" spans="2:42" ht="24.75" customHeight="1" x14ac:dyDescent="0.3">
      <c r="B132" s="87" t="s">
        <v>2</v>
      </c>
      <c r="C132" s="16">
        <v>6</v>
      </c>
      <c r="D132" s="23">
        <f>C132*100/C131</f>
        <v>0.96308186195826651</v>
      </c>
      <c r="E132" s="25">
        <v>7</v>
      </c>
      <c r="F132" s="24">
        <f>E132*100/E131</f>
        <v>1.0769230769230769</v>
      </c>
      <c r="G132" s="16">
        <v>5</v>
      </c>
      <c r="H132" s="23">
        <f>G132*100/G131</f>
        <v>0.81433224755700329</v>
      </c>
      <c r="I132" s="25">
        <v>2</v>
      </c>
      <c r="J132" s="24">
        <f>I132*100/I131</f>
        <v>0.32626427406199021</v>
      </c>
      <c r="K132" s="25">
        <v>2</v>
      </c>
      <c r="L132" s="24">
        <f>K132*100/K131</f>
        <v>0.33333333333333331</v>
      </c>
      <c r="M132" s="63">
        <v>2</v>
      </c>
      <c r="N132" s="24">
        <f>M132*100/M131</f>
        <v>0.33277870216306155</v>
      </c>
      <c r="O132" s="63">
        <v>7</v>
      </c>
      <c r="P132" s="24">
        <f>O132*100/O131</f>
        <v>1.2006861063464838</v>
      </c>
      <c r="R132" s="95"/>
      <c r="T132" s="95"/>
      <c r="V132" s="95"/>
      <c r="X132" s="95"/>
      <c r="Z132" s="95"/>
      <c r="AB132" s="95"/>
      <c r="AD132" s="95"/>
      <c r="AF132" s="95"/>
      <c r="AH132" s="95"/>
      <c r="AJ132" s="95"/>
      <c r="AL132" s="95"/>
      <c r="AN132" s="95"/>
      <c r="AP132" s="95"/>
    </row>
    <row r="133" spans="2:42" ht="24.75" customHeight="1" x14ac:dyDescent="0.3">
      <c r="B133" s="87" t="s">
        <v>3</v>
      </c>
      <c r="C133" s="16">
        <v>13</v>
      </c>
      <c r="D133" s="23">
        <f>C133*100/C131</f>
        <v>2.086677367576244</v>
      </c>
      <c r="E133" s="25">
        <v>7</v>
      </c>
      <c r="F133" s="24">
        <f>E133*100/E131</f>
        <v>1.0769230769230769</v>
      </c>
      <c r="G133" s="16">
        <v>12</v>
      </c>
      <c r="H133" s="23">
        <f>G133*100/G131</f>
        <v>1.9543973941368078</v>
      </c>
      <c r="I133" s="25">
        <v>17</v>
      </c>
      <c r="J133" s="24">
        <f>I133*100/I131</f>
        <v>2.7732463295269167</v>
      </c>
      <c r="K133" s="25">
        <v>8</v>
      </c>
      <c r="L133" s="24">
        <f>K133*100/K131</f>
        <v>1.3333333333333333</v>
      </c>
      <c r="M133" s="25">
        <v>6</v>
      </c>
      <c r="N133" s="24">
        <f>M133*100/M131</f>
        <v>0.99833610648918469</v>
      </c>
      <c r="O133" s="25">
        <v>4</v>
      </c>
      <c r="P133" s="24">
        <f>O133*100/O131</f>
        <v>0.68610634648370494</v>
      </c>
      <c r="R133" s="95"/>
      <c r="T133" s="95"/>
      <c r="V133" s="95"/>
      <c r="X133" s="95"/>
      <c r="Z133" s="95"/>
      <c r="AB133" s="95"/>
      <c r="AD133" s="95"/>
      <c r="AF133" s="95"/>
      <c r="AH133" s="95"/>
      <c r="AJ133" s="95"/>
      <c r="AL133" s="95"/>
      <c r="AN133" s="95"/>
      <c r="AP133" s="95"/>
    </row>
    <row r="134" spans="2:42" ht="24.75" customHeight="1" x14ac:dyDescent="0.3">
      <c r="B134" s="87" t="s">
        <v>7</v>
      </c>
      <c r="C134" s="8"/>
      <c r="D134" s="8"/>
      <c r="E134" s="25">
        <v>4</v>
      </c>
      <c r="F134" s="24">
        <f>E134*100/E131</f>
        <v>0.61538461538461542</v>
      </c>
      <c r="G134" s="7"/>
      <c r="H134" s="8"/>
      <c r="I134" s="7"/>
      <c r="J134" s="8"/>
      <c r="K134" s="22">
        <v>0</v>
      </c>
      <c r="L134" s="23">
        <f>K134*100/K131</f>
        <v>0</v>
      </c>
      <c r="M134" s="7"/>
      <c r="N134" s="8"/>
      <c r="O134" s="25">
        <v>2</v>
      </c>
      <c r="P134" s="24">
        <f>O134*100/O131</f>
        <v>0.34305317324185247</v>
      </c>
      <c r="R134" s="95"/>
      <c r="T134" s="95"/>
      <c r="V134" s="95"/>
      <c r="X134" s="95"/>
      <c r="Z134" s="95"/>
      <c r="AB134" s="95"/>
      <c r="AD134" s="95"/>
      <c r="AF134" s="95"/>
      <c r="AH134" s="95"/>
      <c r="AJ134" s="95"/>
      <c r="AL134" s="95"/>
      <c r="AN134" s="95"/>
      <c r="AP134" s="95"/>
    </row>
    <row r="135" spans="2:42" ht="24.75" customHeight="1" x14ac:dyDescent="0.3">
      <c r="B135" s="87" t="s">
        <v>8</v>
      </c>
      <c r="C135" s="8"/>
      <c r="D135" s="8"/>
      <c r="E135" s="25">
        <v>13</v>
      </c>
      <c r="F135" s="24">
        <f>E135*100/E131</f>
        <v>2</v>
      </c>
      <c r="G135" s="7"/>
      <c r="H135" s="8"/>
      <c r="I135" s="7"/>
      <c r="J135" s="8"/>
      <c r="K135" s="25">
        <v>9</v>
      </c>
      <c r="L135" s="24">
        <f>K135*100/K131</f>
        <v>1.5</v>
      </c>
      <c r="M135" s="7"/>
      <c r="N135" s="8"/>
      <c r="O135" s="7"/>
      <c r="P135" s="8"/>
      <c r="R135" s="95"/>
      <c r="T135" s="95"/>
      <c r="V135" s="95"/>
      <c r="X135" s="95"/>
      <c r="Z135" s="95"/>
      <c r="AB135" s="95"/>
      <c r="AD135" s="95"/>
      <c r="AF135" s="95"/>
      <c r="AH135" s="95"/>
      <c r="AJ135" s="95"/>
      <c r="AL135" s="95"/>
      <c r="AN135" s="95"/>
      <c r="AP135" s="95"/>
    </row>
    <row r="136" spans="2:42" ht="24.75" customHeight="1" x14ac:dyDescent="0.3">
      <c r="B136" s="87" t="s">
        <v>10</v>
      </c>
      <c r="C136" s="8"/>
      <c r="D136" s="8"/>
      <c r="E136" s="8"/>
      <c r="F136" s="8"/>
      <c r="G136" s="8"/>
      <c r="H136" s="8"/>
      <c r="I136" s="8"/>
      <c r="J136" s="8"/>
      <c r="K136" s="8"/>
      <c r="L136" s="8"/>
      <c r="M136" s="63">
        <v>5</v>
      </c>
      <c r="N136" s="24">
        <f>M136*100/M131</f>
        <v>0.83194675540765395</v>
      </c>
      <c r="O136" s="63">
        <v>0</v>
      </c>
      <c r="P136" s="24">
        <f>O136*100/O131</f>
        <v>0</v>
      </c>
      <c r="R136" s="95"/>
      <c r="T136" s="95"/>
      <c r="V136" s="95"/>
      <c r="X136" s="95"/>
      <c r="Z136" s="95"/>
      <c r="AB136" s="95"/>
      <c r="AD136" s="95"/>
      <c r="AF136" s="95"/>
      <c r="AH136" s="95"/>
      <c r="AJ136" s="95"/>
      <c r="AL136" s="95"/>
      <c r="AN136" s="95"/>
      <c r="AP136" s="95"/>
    </row>
    <row r="137" spans="2:42" ht="24.75" customHeight="1" x14ac:dyDescent="0.3">
      <c r="B137" s="87" t="s">
        <v>187</v>
      </c>
      <c r="C137" s="8"/>
      <c r="D137" s="8"/>
      <c r="E137" s="8"/>
      <c r="F137" s="8"/>
      <c r="G137" s="63">
        <v>158</v>
      </c>
      <c r="H137" s="23">
        <f>G137*100/G131</f>
        <v>25.732899022801302</v>
      </c>
      <c r="I137" s="7"/>
      <c r="J137" s="8"/>
      <c r="K137" s="7"/>
      <c r="L137" s="8"/>
      <c r="M137" s="7"/>
      <c r="N137" s="8"/>
      <c r="O137" s="7"/>
      <c r="P137" s="8"/>
      <c r="R137" s="95"/>
      <c r="T137" s="95"/>
      <c r="V137" s="95"/>
      <c r="X137" s="95"/>
      <c r="Z137" s="95"/>
      <c r="AB137" s="95"/>
      <c r="AD137" s="95"/>
      <c r="AF137" s="95"/>
      <c r="AH137" s="95"/>
      <c r="AJ137" s="95"/>
      <c r="AL137" s="95"/>
      <c r="AN137" s="95"/>
      <c r="AP137" s="95"/>
    </row>
    <row r="138" spans="2:42" ht="24.75" customHeight="1" x14ac:dyDescent="0.3">
      <c r="B138" s="87" t="s">
        <v>50</v>
      </c>
      <c r="C138" s="8"/>
      <c r="D138" s="8"/>
      <c r="E138" s="8"/>
      <c r="F138" s="8"/>
      <c r="G138" s="8"/>
      <c r="H138" s="8"/>
      <c r="I138" s="63">
        <v>384</v>
      </c>
      <c r="J138" s="24">
        <f>I138*100/I131</f>
        <v>62.642740619902121</v>
      </c>
      <c r="K138" s="7"/>
      <c r="L138" s="8"/>
      <c r="M138" s="7"/>
      <c r="N138" s="8"/>
      <c r="O138" s="7"/>
      <c r="P138" s="8"/>
      <c r="R138" s="95"/>
      <c r="T138" s="95"/>
      <c r="V138" s="95"/>
      <c r="X138" s="95"/>
      <c r="Z138" s="95"/>
      <c r="AB138" s="95"/>
      <c r="AD138" s="95"/>
      <c r="AF138" s="95"/>
      <c r="AH138" s="95"/>
      <c r="AJ138" s="95"/>
      <c r="AL138" s="95"/>
      <c r="AN138" s="95"/>
      <c r="AP138" s="95"/>
    </row>
    <row r="139" spans="2:42" ht="24.75" customHeight="1" x14ac:dyDescent="0.3">
      <c r="B139" s="87" t="s">
        <v>11</v>
      </c>
      <c r="C139" s="8"/>
      <c r="D139" s="8"/>
      <c r="E139" s="8"/>
      <c r="F139" s="8"/>
      <c r="G139" s="8"/>
      <c r="H139" s="8"/>
      <c r="I139" s="8"/>
      <c r="J139" s="8"/>
      <c r="K139" s="8"/>
      <c r="L139" s="8"/>
      <c r="M139" s="63">
        <v>8</v>
      </c>
      <c r="N139" s="24">
        <f>M139*100/M131</f>
        <v>1.3311148086522462</v>
      </c>
      <c r="O139" s="63">
        <v>2</v>
      </c>
      <c r="P139" s="24">
        <f>O139*100/O131</f>
        <v>0.34305317324185247</v>
      </c>
      <c r="R139" s="95"/>
      <c r="T139" s="95"/>
      <c r="V139" s="95"/>
      <c r="X139" s="95"/>
      <c r="Z139" s="95"/>
      <c r="AB139" s="95"/>
      <c r="AD139" s="95"/>
      <c r="AF139" s="95"/>
      <c r="AH139" s="95"/>
      <c r="AJ139" s="95"/>
      <c r="AL139" s="95"/>
      <c r="AN139" s="95"/>
      <c r="AP139" s="95"/>
    </row>
    <row r="140" spans="2:42" ht="24.75" customHeight="1" x14ac:dyDescent="0.3">
      <c r="B140" s="87" t="s">
        <v>12</v>
      </c>
      <c r="C140" s="8"/>
      <c r="D140" s="8"/>
      <c r="E140" s="7"/>
      <c r="F140" s="8"/>
      <c r="G140" s="8"/>
      <c r="H140" s="8"/>
      <c r="I140" s="8"/>
      <c r="J140" s="8"/>
      <c r="K140" s="25">
        <v>441</v>
      </c>
      <c r="L140" s="24">
        <f>K140*100/K131</f>
        <v>73.5</v>
      </c>
      <c r="M140" s="25">
        <v>426</v>
      </c>
      <c r="N140" s="24">
        <f>M140*100/M131</f>
        <v>70.881863560732114</v>
      </c>
      <c r="O140" s="25">
        <v>332</v>
      </c>
      <c r="P140" s="24">
        <f>O140*100/O131</f>
        <v>56.946826758147516</v>
      </c>
      <c r="R140" s="95"/>
      <c r="T140" s="95"/>
      <c r="V140" s="95"/>
      <c r="X140" s="95"/>
      <c r="Z140" s="95"/>
      <c r="AB140" s="95"/>
      <c r="AD140" s="95"/>
      <c r="AF140" s="95"/>
      <c r="AH140" s="95"/>
      <c r="AJ140" s="95"/>
      <c r="AL140" s="95"/>
      <c r="AN140" s="95"/>
      <c r="AP140" s="95"/>
    </row>
    <row r="141" spans="2:42" ht="24.75" customHeight="1" x14ac:dyDescent="0.3">
      <c r="B141" s="87" t="s">
        <v>13</v>
      </c>
      <c r="C141" s="8"/>
      <c r="D141" s="8"/>
      <c r="E141" s="7"/>
      <c r="F141" s="8"/>
      <c r="G141" s="22">
        <v>9</v>
      </c>
      <c r="H141" s="23">
        <f>G141*100/G131</f>
        <v>1.4657980456026058</v>
      </c>
      <c r="I141" s="7"/>
      <c r="J141" s="8"/>
      <c r="K141" s="16">
        <v>1</v>
      </c>
      <c r="L141" s="23">
        <f>K141*100/K131</f>
        <v>0.16666666666666666</v>
      </c>
      <c r="M141" s="7"/>
      <c r="N141" s="8"/>
      <c r="O141" s="7"/>
      <c r="P141" s="8"/>
      <c r="R141" s="95"/>
      <c r="T141" s="95"/>
      <c r="V141" s="95"/>
      <c r="X141" s="95"/>
      <c r="Z141" s="95"/>
      <c r="AB141" s="95"/>
      <c r="AD141" s="95"/>
      <c r="AF141" s="95"/>
      <c r="AH141" s="95"/>
      <c r="AJ141" s="95"/>
      <c r="AL141" s="95"/>
      <c r="AN141" s="95"/>
      <c r="AP141" s="95"/>
    </row>
    <row r="142" spans="2:42" ht="24.75" customHeight="1" x14ac:dyDescent="0.3">
      <c r="B142" s="87" t="s">
        <v>14</v>
      </c>
      <c r="C142" s="8"/>
      <c r="D142" s="8"/>
      <c r="E142" s="7"/>
      <c r="F142" s="8"/>
      <c r="G142" s="8"/>
      <c r="H142" s="8"/>
      <c r="I142" s="22">
        <v>4</v>
      </c>
      <c r="J142" s="23">
        <f>I142*100/I131</f>
        <v>0.65252854812398042</v>
      </c>
      <c r="K142" s="7"/>
      <c r="L142" s="8"/>
      <c r="M142" s="7"/>
      <c r="N142" s="8"/>
      <c r="O142" s="25">
        <v>2</v>
      </c>
      <c r="P142" s="24">
        <f>O142*100/O131</f>
        <v>0.34305317324185247</v>
      </c>
      <c r="R142" s="95"/>
      <c r="T142" s="95"/>
      <c r="V142" s="95"/>
      <c r="X142" s="95"/>
      <c r="Z142" s="95"/>
      <c r="AB142" s="95"/>
      <c r="AD142" s="95"/>
      <c r="AF142" s="95"/>
      <c r="AH142" s="95"/>
      <c r="AJ142" s="95"/>
      <c r="AL142" s="95"/>
      <c r="AN142" s="95"/>
      <c r="AP142" s="95"/>
    </row>
    <row r="143" spans="2:42" ht="24.75" customHeight="1" x14ac:dyDescent="0.3">
      <c r="B143" s="87" t="s">
        <v>15</v>
      </c>
      <c r="C143" s="16">
        <v>9</v>
      </c>
      <c r="D143" s="23">
        <f>C143*100/C131</f>
        <v>1.4446227929373996</v>
      </c>
      <c r="E143" s="25">
        <v>7</v>
      </c>
      <c r="F143" s="24">
        <f>E143*100/E131</f>
        <v>1.0769230769230769</v>
      </c>
      <c r="G143" s="16">
        <v>14</v>
      </c>
      <c r="H143" s="23">
        <f>G143*100/G131</f>
        <v>2.2801302931596092</v>
      </c>
      <c r="I143" s="25">
        <v>3</v>
      </c>
      <c r="J143" s="24">
        <f>I143*100/I131</f>
        <v>0.48939641109298532</v>
      </c>
      <c r="K143" s="25">
        <v>2</v>
      </c>
      <c r="L143" s="24">
        <f>K143*100/K131</f>
        <v>0.33333333333333331</v>
      </c>
      <c r="M143" s="25">
        <v>4</v>
      </c>
      <c r="N143" s="24">
        <f>M143*100/M131</f>
        <v>0.66555740432612309</v>
      </c>
      <c r="O143" s="25">
        <v>4</v>
      </c>
      <c r="P143" s="24">
        <f>O143*100/O131</f>
        <v>0.68610634648370494</v>
      </c>
      <c r="R143" s="95"/>
      <c r="T143" s="95"/>
      <c r="V143" s="95"/>
      <c r="X143" s="95"/>
      <c r="Z143" s="95"/>
      <c r="AB143" s="95"/>
      <c r="AD143" s="95"/>
      <c r="AF143" s="95"/>
      <c r="AH143" s="95"/>
      <c r="AJ143" s="95"/>
      <c r="AL143" s="95"/>
      <c r="AN143" s="95"/>
      <c r="AP143" s="95"/>
    </row>
    <row r="144" spans="2:42" ht="24.75" customHeight="1" x14ac:dyDescent="0.3">
      <c r="B144" s="87" t="s">
        <v>16</v>
      </c>
      <c r="C144" s="7"/>
      <c r="D144" s="8"/>
      <c r="E144" s="7"/>
      <c r="F144" s="8"/>
      <c r="G144" s="7"/>
      <c r="H144" s="8"/>
      <c r="I144" s="7"/>
      <c r="J144" s="8"/>
      <c r="K144" s="63">
        <v>0</v>
      </c>
      <c r="L144" s="24">
        <f>K144*100/K131</f>
        <v>0</v>
      </c>
      <c r="M144" s="7"/>
      <c r="N144" s="8"/>
      <c r="O144" s="7"/>
      <c r="P144" s="8"/>
      <c r="R144" s="95"/>
      <c r="T144" s="95"/>
      <c r="V144" s="95"/>
      <c r="X144" s="95"/>
      <c r="Z144" s="95"/>
      <c r="AB144" s="95"/>
      <c r="AD144" s="95"/>
      <c r="AF144" s="95"/>
      <c r="AH144" s="95"/>
      <c r="AJ144" s="95"/>
      <c r="AL144" s="95"/>
      <c r="AN144" s="95"/>
      <c r="AP144" s="95"/>
    </row>
    <row r="145" spans="2:42" ht="24.75" customHeight="1" x14ac:dyDescent="0.3">
      <c r="B145" s="87" t="s">
        <v>18</v>
      </c>
      <c r="C145" s="7"/>
      <c r="D145" s="8"/>
      <c r="E145" s="7"/>
      <c r="F145" s="8"/>
      <c r="G145" s="7"/>
      <c r="H145" s="8"/>
      <c r="I145" s="7"/>
      <c r="J145" s="8"/>
      <c r="K145" s="63">
        <v>2</v>
      </c>
      <c r="L145" s="24">
        <f>K145*100/K131</f>
        <v>0.33333333333333331</v>
      </c>
      <c r="M145" s="7"/>
      <c r="N145" s="8"/>
      <c r="O145" s="7"/>
      <c r="P145" s="8"/>
      <c r="R145" s="95"/>
      <c r="T145" s="95"/>
      <c r="V145" s="95"/>
      <c r="X145" s="95"/>
      <c r="Z145" s="95"/>
      <c r="AB145" s="95"/>
      <c r="AD145" s="95"/>
      <c r="AF145" s="95"/>
      <c r="AH145" s="95"/>
      <c r="AJ145" s="95"/>
      <c r="AL145" s="95"/>
      <c r="AN145" s="95"/>
      <c r="AP145" s="95"/>
    </row>
    <row r="146" spans="2:42" ht="24.75" customHeight="1" x14ac:dyDescent="0.3">
      <c r="B146" s="87" t="s">
        <v>188</v>
      </c>
      <c r="C146" s="7"/>
      <c r="D146" s="8"/>
      <c r="E146" s="7"/>
      <c r="F146" s="8"/>
      <c r="G146" s="7"/>
      <c r="H146" s="8"/>
      <c r="I146" s="7"/>
      <c r="J146" s="8"/>
      <c r="K146" s="8"/>
      <c r="L146" s="8"/>
      <c r="M146" s="25">
        <v>1</v>
      </c>
      <c r="N146" s="24">
        <f>M146*100/M131</f>
        <v>0.16638935108153077</v>
      </c>
      <c r="O146" s="8"/>
      <c r="P146" s="8"/>
      <c r="R146" s="95"/>
      <c r="T146" s="95"/>
      <c r="V146" s="95"/>
      <c r="X146" s="95"/>
      <c r="Z146" s="95"/>
      <c r="AB146" s="95"/>
      <c r="AD146" s="95"/>
      <c r="AF146" s="95"/>
      <c r="AH146" s="95"/>
      <c r="AJ146" s="95"/>
      <c r="AL146" s="95"/>
      <c r="AN146" s="95"/>
      <c r="AP146" s="95"/>
    </row>
    <row r="147" spans="2:42" ht="24.75" customHeight="1" x14ac:dyDescent="0.3">
      <c r="B147" s="87" t="s">
        <v>19</v>
      </c>
      <c r="C147" s="16">
        <v>331</v>
      </c>
      <c r="D147" s="23">
        <f>C147*100/C131</f>
        <v>53.130016051364365</v>
      </c>
      <c r="E147" s="25">
        <v>332</v>
      </c>
      <c r="F147" s="24">
        <f>E147*100/E131</f>
        <v>51.07692307692308</v>
      </c>
      <c r="G147" s="16">
        <v>371</v>
      </c>
      <c r="H147" s="23">
        <f>G147*100/G131</f>
        <v>60.423452768729639</v>
      </c>
      <c r="I147" s="25">
        <v>203</v>
      </c>
      <c r="J147" s="24">
        <f>I147*100/I131</f>
        <v>33.115823817292004</v>
      </c>
      <c r="K147" s="25">
        <v>117</v>
      </c>
      <c r="L147" s="24">
        <f>K147*100/K131</f>
        <v>19.5</v>
      </c>
      <c r="M147" s="7"/>
      <c r="N147" s="8"/>
      <c r="O147" s="7"/>
      <c r="P147" s="8"/>
      <c r="R147" s="95"/>
      <c r="T147" s="95"/>
      <c r="V147" s="95"/>
      <c r="X147" s="95"/>
      <c r="Z147" s="95"/>
      <c r="AB147" s="95"/>
      <c r="AD147" s="95"/>
      <c r="AF147" s="95"/>
      <c r="AH147" s="95"/>
      <c r="AJ147" s="95"/>
      <c r="AL147" s="95"/>
      <c r="AN147" s="95"/>
      <c r="AP147" s="95"/>
    </row>
    <row r="148" spans="2:42" ht="24.75" customHeight="1" x14ac:dyDescent="0.3">
      <c r="B148" s="87" t="s">
        <v>55</v>
      </c>
      <c r="C148" s="7"/>
      <c r="D148" s="8"/>
      <c r="E148" s="7"/>
      <c r="F148" s="8"/>
      <c r="G148" s="7"/>
      <c r="H148" s="8"/>
      <c r="I148" s="7"/>
      <c r="J148" s="8"/>
      <c r="K148" s="7"/>
      <c r="L148" s="8"/>
      <c r="M148" s="25">
        <v>133</v>
      </c>
      <c r="N148" s="24">
        <f>M148*100/M131</f>
        <v>22.129783693843596</v>
      </c>
      <c r="O148" s="25">
        <v>218</v>
      </c>
      <c r="P148" s="24">
        <f>O148*100/O131</f>
        <v>37.39279588336192</v>
      </c>
      <c r="R148" s="95"/>
      <c r="T148" s="95"/>
      <c r="V148" s="95"/>
      <c r="X148" s="95"/>
      <c r="Z148" s="95"/>
      <c r="AB148" s="95"/>
      <c r="AD148" s="95"/>
      <c r="AF148" s="95"/>
      <c r="AH148" s="95"/>
      <c r="AJ148" s="95"/>
      <c r="AL148" s="95"/>
      <c r="AN148" s="95"/>
      <c r="AP148" s="95"/>
    </row>
    <row r="149" spans="2:42" ht="24.75" customHeight="1" x14ac:dyDescent="0.3">
      <c r="B149" s="87" t="s">
        <v>20</v>
      </c>
      <c r="C149" s="7"/>
      <c r="D149" s="7"/>
      <c r="E149" s="25">
        <v>280</v>
      </c>
      <c r="F149" s="24">
        <f>E149*100/E131</f>
        <v>43.07692307692308</v>
      </c>
      <c r="G149" s="16">
        <v>45</v>
      </c>
      <c r="H149" s="23">
        <f>G149*100/G131</f>
        <v>7.328990228013029</v>
      </c>
      <c r="I149" s="7"/>
      <c r="J149" s="7">
        <f>I149*100/I131</f>
        <v>0</v>
      </c>
      <c r="K149" s="25">
        <v>9</v>
      </c>
      <c r="L149" s="24">
        <f>K149*100/K131</f>
        <v>1.5</v>
      </c>
      <c r="M149" s="25">
        <v>10</v>
      </c>
      <c r="N149" s="24">
        <f>M149*100/M131</f>
        <v>1.6638935108153079</v>
      </c>
      <c r="O149" s="25">
        <v>5</v>
      </c>
      <c r="P149" s="24">
        <f>O149*100/O131</f>
        <v>0.85763293310463118</v>
      </c>
      <c r="R149" s="95"/>
      <c r="T149" s="95"/>
      <c r="V149" s="95"/>
      <c r="X149" s="95"/>
      <c r="Z149" s="95"/>
      <c r="AB149" s="95"/>
      <c r="AD149" s="95"/>
      <c r="AF149" s="95"/>
      <c r="AH149" s="95"/>
      <c r="AJ149" s="95"/>
      <c r="AL149" s="95"/>
      <c r="AN149" s="95"/>
      <c r="AP149" s="95"/>
    </row>
    <row r="150" spans="2:42" ht="24.75" customHeight="1" x14ac:dyDescent="0.3">
      <c r="B150" s="87" t="s">
        <v>52</v>
      </c>
      <c r="C150" s="16">
        <v>249</v>
      </c>
      <c r="D150" s="23">
        <f>C150*100/C131</f>
        <v>39.967897271268058</v>
      </c>
      <c r="E150" s="7"/>
      <c r="F150" s="8"/>
      <c r="G150" s="7"/>
      <c r="H150" s="8"/>
      <c r="I150" s="7"/>
      <c r="J150" s="7"/>
      <c r="K150" s="7"/>
      <c r="L150" s="8"/>
      <c r="M150" s="8"/>
      <c r="N150" s="8"/>
      <c r="O150" s="8"/>
      <c r="P150" s="8"/>
      <c r="R150" s="95"/>
      <c r="T150" s="95"/>
      <c r="V150" s="95"/>
      <c r="X150" s="95"/>
      <c r="Z150" s="95"/>
      <c r="AB150" s="95"/>
      <c r="AD150" s="95"/>
      <c r="AF150" s="95"/>
      <c r="AH150" s="95"/>
      <c r="AJ150" s="95"/>
      <c r="AL150" s="95"/>
      <c r="AN150" s="95"/>
      <c r="AP150" s="95"/>
    </row>
    <row r="151" spans="2:42" ht="24.75" customHeight="1" x14ac:dyDescent="0.3">
      <c r="B151" s="87" t="s">
        <v>22</v>
      </c>
      <c r="C151" s="7"/>
      <c r="D151" s="7"/>
      <c r="E151" s="7"/>
      <c r="F151" s="8"/>
      <c r="G151" s="7"/>
      <c r="H151" s="8"/>
      <c r="I151" s="7"/>
      <c r="J151" s="7"/>
      <c r="K151" s="25">
        <v>9</v>
      </c>
      <c r="L151" s="24">
        <f>K151*100/K131</f>
        <v>1.5</v>
      </c>
      <c r="M151" s="25">
        <v>4</v>
      </c>
      <c r="N151" s="24">
        <f>M151*100/M131</f>
        <v>0.66555740432612309</v>
      </c>
      <c r="O151" s="25">
        <v>7</v>
      </c>
      <c r="P151" s="24">
        <f>O151*100/O131</f>
        <v>1.2006861063464838</v>
      </c>
      <c r="R151" s="95"/>
      <c r="T151" s="95"/>
      <c r="V151" s="95"/>
      <c r="X151" s="95"/>
      <c r="Z151" s="95"/>
      <c r="AB151" s="95"/>
      <c r="AD151" s="95"/>
      <c r="AF151" s="95"/>
      <c r="AH151" s="95"/>
      <c r="AJ151" s="95"/>
      <c r="AL151" s="95"/>
      <c r="AN151" s="95"/>
      <c r="AP151" s="95"/>
    </row>
    <row r="152" spans="2:42" ht="24.75" customHeight="1" x14ac:dyDescent="0.3">
      <c r="B152" s="6" t="s">
        <v>23</v>
      </c>
      <c r="C152" s="7"/>
      <c r="D152" s="7"/>
      <c r="E152" s="7"/>
      <c r="F152" s="8"/>
      <c r="G152" s="7"/>
      <c r="H152" s="8"/>
      <c r="I152" s="7"/>
      <c r="J152" s="7"/>
      <c r="K152" s="7"/>
      <c r="L152" s="7"/>
      <c r="M152" s="63">
        <v>2</v>
      </c>
      <c r="N152" s="24">
        <f>M152*100/M131</f>
        <v>0.33277870216306155</v>
      </c>
      <c r="O152" s="8"/>
      <c r="P152" s="8"/>
      <c r="R152" s="95"/>
      <c r="T152" s="95"/>
      <c r="V152" s="95"/>
      <c r="X152" s="95"/>
      <c r="Z152" s="95"/>
      <c r="AB152" s="95"/>
      <c r="AD152" s="95"/>
      <c r="AF152" s="95"/>
      <c r="AH152" s="95"/>
      <c r="AJ152" s="95"/>
      <c r="AL152" s="95"/>
      <c r="AN152" s="95"/>
      <c r="AP152" s="95"/>
    </row>
    <row r="153" spans="2:42" ht="24.75" customHeight="1" x14ac:dyDescent="0.3">
      <c r="B153" s="6" t="s">
        <v>24</v>
      </c>
      <c r="C153" s="25">
        <v>15</v>
      </c>
      <c r="D153" s="24">
        <f>C153*100/C131</f>
        <v>2.407704654895666</v>
      </c>
      <c r="E153" s="7"/>
      <c r="F153" s="8"/>
      <c r="G153" s="7"/>
      <c r="H153" s="8"/>
      <c r="I153" s="8"/>
      <c r="J153" s="8"/>
      <c r="K153" s="8"/>
      <c r="L153" s="8"/>
      <c r="M153" s="8"/>
      <c r="N153" s="8"/>
      <c r="O153" s="8"/>
      <c r="P153" s="8"/>
      <c r="R153" s="95"/>
      <c r="T153" s="95"/>
      <c r="V153" s="95"/>
      <c r="X153" s="95"/>
      <c r="Z153" s="95"/>
      <c r="AB153" s="95"/>
      <c r="AD153" s="95"/>
      <c r="AF153" s="95"/>
      <c r="AH153" s="95"/>
      <c r="AJ153" s="95"/>
      <c r="AL153" s="95"/>
      <c r="AN153" s="95"/>
      <c r="AP153" s="95"/>
    </row>
    <row r="154" spans="2:42" ht="3.75" customHeight="1" x14ac:dyDescent="0.3">
      <c r="B154" s="13"/>
      <c r="C154" s="14"/>
      <c r="D154" s="14"/>
      <c r="E154" s="14"/>
      <c r="F154" s="14"/>
      <c r="G154" s="14"/>
      <c r="H154" s="14"/>
      <c r="I154" s="14"/>
      <c r="J154" s="14"/>
      <c r="K154" s="14"/>
      <c r="L154" s="14"/>
      <c r="M154" s="14"/>
      <c r="N154" s="14"/>
      <c r="O154" s="14"/>
      <c r="P154" s="14"/>
    </row>
    <row r="155" spans="2:42" ht="14.25" customHeight="1" x14ac:dyDescent="0.3">
      <c r="B155" s="6" t="s">
        <v>438</v>
      </c>
    </row>
    <row r="156" spans="2:42" ht="28.5" customHeight="1" x14ac:dyDescent="0.3">
      <c r="B156" s="5"/>
      <c r="C156" s="19"/>
      <c r="E156" s="19"/>
      <c r="G156" s="19"/>
      <c r="I156" s="19"/>
      <c r="K156" s="19"/>
      <c r="M156" s="19"/>
      <c r="O156" s="19"/>
    </row>
    <row r="157" spans="2:42" ht="28.5" customHeight="1" x14ac:dyDescent="0.3">
      <c r="B157" s="5"/>
      <c r="C157" s="5"/>
      <c r="D157" s="4"/>
      <c r="E157" s="5"/>
      <c r="F157" s="4"/>
      <c r="G157" s="5"/>
      <c r="H157" s="4"/>
      <c r="I157" s="5"/>
      <c r="J157" s="4"/>
      <c r="K157" s="5"/>
      <c r="L157" s="4"/>
      <c r="M157" s="5"/>
      <c r="N157" s="4"/>
      <c r="O157" s="5"/>
      <c r="P157" s="4"/>
    </row>
    <row r="158" spans="2:42" ht="28.5" customHeight="1" x14ac:dyDescent="0.3">
      <c r="B158" s="5"/>
      <c r="C158" s="5"/>
      <c r="D158" s="4"/>
      <c r="E158" s="5"/>
      <c r="F158" s="4"/>
      <c r="G158" s="5"/>
      <c r="H158" s="4"/>
      <c r="I158" s="5"/>
      <c r="J158" s="4"/>
      <c r="K158" s="5"/>
      <c r="L158" s="4"/>
      <c r="M158" s="5"/>
      <c r="N158" s="4"/>
      <c r="O158" s="5"/>
      <c r="P158" s="4"/>
    </row>
    <row r="159" spans="2:42" ht="28.5" customHeight="1" x14ac:dyDescent="0.3">
      <c r="B159" s="5"/>
      <c r="C159" s="5"/>
      <c r="D159" s="4"/>
      <c r="E159" s="5"/>
      <c r="F159" s="4"/>
      <c r="G159" s="5"/>
      <c r="H159" s="4"/>
      <c r="I159" s="5"/>
      <c r="J159" s="4"/>
      <c r="K159" s="5"/>
      <c r="L159" s="4"/>
      <c r="M159" s="5"/>
      <c r="N159" s="4"/>
      <c r="O159" s="5"/>
      <c r="P159" s="4"/>
    </row>
    <row r="160" spans="2:42" ht="28.5" customHeight="1" x14ac:dyDescent="0.3">
      <c r="B160" s="5"/>
      <c r="C160" s="5"/>
      <c r="D160" s="4"/>
      <c r="E160" s="5"/>
      <c r="F160" s="4"/>
      <c r="G160" s="5"/>
      <c r="H160" s="4"/>
      <c r="I160" s="5"/>
      <c r="J160" s="4"/>
      <c r="K160" s="5"/>
      <c r="L160" s="4"/>
      <c r="M160" s="5"/>
      <c r="N160" s="4"/>
      <c r="O160" s="5"/>
      <c r="P160" s="4"/>
    </row>
    <row r="161" spans="2:16" ht="28.5" customHeight="1" x14ac:dyDescent="0.3">
      <c r="B161" s="5"/>
      <c r="C161" s="5"/>
      <c r="D161" s="4"/>
      <c r="E161" s="5"/>
      <c r="F161" s="4"/>
      <c r="G161" s="5"/>
      <c r="H161" s="4"/>
      <c r="I161" s="5"/>
      <c r="J161" s="4"/>
      <c r="K161" s="5"/>
      <c r="L161" s="4"/>
      <c r="M161" s="5"/>
      <c r="N161" s="4"/>
      <c r="O161" s="5"/>
      <c r="P161" s="4"/>
    </row>
    <row r="162" spans="2:16" ht="28.5" customHeight="1" x14ac:dyDescent="0.3">
      <c r="B162" s="5"/>
      <c r="C162" s="5"/>
      <c r="D162" s="4"/>
      <c r="E162" s="5"/>
      <c r="F162" s="4"/>
      <c r="G162" s="5"/>
      <c r="H162" s="4"/>
      <c r="I162" s="5"/>
      <c r="J162" s="4"/>
      <c r="K162" s="5"/>
      <c r="L162" s="4"/>
      <c r="M162" s="5"/>
      <c r="N162" s="4"/>
      <c r="O162" s="5"/>
      <c r="P162" s="4"/>
    </row>
    <row r="163" spans="2:16" ht="28.5" customHeight="1" x14ac:dyDescent="0.3">
      <c r="B163" s="5"/>
      <c r="C163" s="5"/>
      <c r="D163" s="4"/>
      <c r="E163" s="5"/>
      <c r="F163" s="4"/>
      <c r="G163" s="5"/>
      <c r="H163" s="4"/>
      <c r="I163" s="5"/>
      <c r="J163" s="4"/>
      <c r="K163" s="5"/>
      <c r="L163" s="4"/>
      <c r="M163" s="5"/>
      <c r="N163" s="4"/>
      <c r="O163" s="5"/>
      <c r="P163" s="4"/>
    </row>
    <row r="164" spans="2:16" ht="28.5" customHeight="1" x14ac:dyDescent="0.3">
      <c r="B164" s="5"/>
      <c r="C164" s="5"/>
      <c r="D164" s="4"/>
      <c r="E164" s="5"/>
      <c r="F164" s="4"/>
      <c r="G164" s="5"/>
      <c r="H164" s="4"/>
      <c r="I164" s="5"/>
      <c r="J164" s="4"/>
      <c r="K164" s="5"/>
      <c r="L164" s="4"/>
      <c r="M164" s="5"/>
      <c r="N164" s="4"/>
      <c r="O164" s="5"/>
      <c r="P164" s="4"/>
    </row>
    <row r="165" spans="2:16" ht="28.5" customHeight="1" x14ac:dyDescent="0.3">
      <c r="B165" s="5"/>
      <c r="C165" s="5"/>
      <c r="D165" s="4"/>
      <c r="E165" s="5"/>
      <c r="F165" s="4"/>
      <c r="G165" s="5"/>
      <c r="H165" s="4"/>
      <c r="I165" s="5"/>
      <c r="J165" s="4"/>
      <c r="K165" s="5"/>
      <c r="L165" s="4"/>
      <c r="M165" s="5"/>
      <c r="N165" s="4"/>
      <c r="O165" s="5"/>
      <c r="P165" s="4"/>
    </row>
    <row r="166" spans="2:16" ht="28.5" customHeight="1" x14ac:dyDescent="0.3">
      <c r="B166" s="5"/>
      <c r="C166" s="5"/>
      <c r="D166" s="4"/>
      <c r="E166" s="5"/>
      <c r="F166" s="4"/>
      <c r="G166" s="5"/>
      <c r="H166" s="4"/>
      <c r="I166" s="5"/>
      <c r="J166" s="4"/>
      <c r="K166" s="5"/>
      <c r="L166" s="4"/>
      <c r="M166" s="5"/>
      <c r="N166" s="4"/>
      <c r="O166" s="5"/>
      <c r="P166" s="4"/>
    </row>
    <row r="167" spans="2:16" ht="28.5" customHeight="1" x14ac:dyDescent="0.3">
      <c r="B167" s="5"/>
      <c r="C167" s="5"/>
      <c r="D167" s="4"/>
      <c r="E167" s="5"/>
      <c r="F167" s="4"/>
      <c r="G167" s="5"/>
      <c r="H167" s="4"/>
      <c r="I167" s="5"/>
      <c r="J167" s="4"/>
      <c r="K167" s="5"/>
      <c r="L167" s="4"/>
      <c r="M167" s="5"/>
      <c r="N167" s="4"/>
      <c r="O167" s="5"/>
      <c r="P167" s="4"/>
    </row>
    <row r="168" spans="2:16" ht="28.5" customHeight="1" x14ac:dyDescent="0.3">
      <c r="B168" s="5"/>
      <c r="C168" s="5"/>
      <c r="D168" s="4"/>
      <c r="E168" s="5"/>
      <c r="F168" s="4"/>
      <c r="G168" s="5"/>
      <c r="H168" s="4"/>
      <c r="I168" s="5"/>
      <c r="J168" s="4"/>
      <c r="K168" s="5"/>
      <c r="L168" s="4"/>
      <c r="M168" s="5"/>
      <c r="N168" s="4"/>
      <c r="O168" s="5"/>
      <c r="P168" s="4"/>
    </row>
    <row r="169" spans="2:16" ht="28.5" customHeight="1" x14ac:dyDescent="0.3">
      <c r="B169" s="5"/>
      <c r="C169" s="5"/>
      <c r="D169" s="4"/>
      <c r="E169" s="5"/>
      <c r="F169" s="4"/>
      <c r="G169" s="5"/>
      <c r="H169" s="4"/>
      <c r="I169" s="5"/>
      <c r="J169" s="4"/>
      <c r="K169" s="5"/>
      <c r="L169" s="4"/>
      <c r="M169" s="5"/>
      <c r="N169" s="4"/>
      <c r="O169" s="5"/>
      <c r="P169" s="4"/>
    </row>
    <row r="170" spans="2:16" ht="28.5" customHeight="1" x14ac:dyDescent="0.3">
      <c r="B170" s="5"/>
      <c r="C170" s="5"/>
      <c r="D170" s="4"/>
      <c r="E170" s="5"/>
      <c r="F170" s="4"/>
      <c r="G170" s="5"/>
      <c r="H170" s="4"/>
      <c r="I170" s="5"/>
      <c r="J170" s="4"/>
      <c r="K170" s="5"/>
      <c r="L170" s="4"/>
      <c r="M170" s="5"/>
      <c r="N170" s="4"/>
      <c r="O170" s="5"/>
      <c r="P170" s="4"/>
    </row>
    <row r="171" spans="2:16" ht="28.5" customHeight="1" x14ac:dyDescent="0.3">
      <c r="B171" s="5"/>
      <c r="C171" s="5"/>
      <c r="D171" s="4"/>
      <c r="E171" s="5"/>
      <c r="F171" s="4"/>
      <c r="G171" s="5"/>
      <c r="H171" s="4"/>
      <c r="I171" s="5"/>
      <c r="J171" s="4"/>
      <c r="K171" s="5"/>
      <c r="L171" s="4"/>
      <c r="M171" s="5"/>
      <c r="N171" s="4"/>
      <c r="O171" s="5"/>
      <c r="P171" s="4"/>
    </row>
    <row r="172" spans="2:16" ht="28.5" customHeight="1" x14ac:dyDescent="0.3">
      <c r="B172" s="5"/>
      <c r="C172" s="5"/>
      <c r="D172" s="4"/>
      <c r="E172" s="5"/>
      <c r="F172" s="4"/>
      <c r="G172" s="5"/>
      <c r="H172" s="4"/>
      <c r="I172" s="5"/>
      <c r="J172" s="4"/>
      <c r="K172" s="5"/>
      <c r="L172" s="4"/>
      <c r="M172" s="5"/>
      <c r="N172" s="4"/>
      <c r="O172" s="5"/>
      <c r="P172" s="4"/>
    </row>
    <row r="173" spans="2:16" ht="28.5" customHeight="1" x14ac:dyDescent="0.3">
      <c r="B173" s="5"/>
      <c r="C173" s="5"/>
      <c r="D173" s="4"/>
      <c r="E173" s="5"/>
      <c r="F173" s="4"/>
      <c r="G173" s="5"/>
      <c r="H173" s="4"/>
      <c r="I173" s="5"/>
      <c r="J173" s="4"/>
      <c r="K173" s="5"/>
      <c r="L173" s="4"/>
      <c r="M173" s="5"/>
      <c r="N173" s="4"/>
      <c r="O173" s="5"/>
      <c r="P173" s="4"/>
    </row>
    <row r="174" spans="2:16" ht="28.5" customHeight="1" x14ac:dyDescent="0.3">
      <c r="B174" s="5"/>
      <c r="C174" s="5"/>
      <c r="D174" s="4"/>
      <c r="E174" s="5"/>
      <c r="F174" s="4"/>
      <c r="G174" s="5"/>
      <c r="H174" s="4"/>
      <c r="I174" s="5"/>
      <c r="J174" s="4"/>
      <c r="K174" s="5"/>
      <c r="L174" s="4"/>
      <c r="M174" s="5"/>
      <c r="N174" s="4"/>
      <c r="O174" s="5"/>
      <c r="P174" s="4"/>
    </row>
    <row r="175" spans="2:16" ht="28.5" customHeight="1" x14ac:dyDescent="0.3">
      <c r="B175" s="5"/>
      <c r="C175" s="5"/>
      <c r="D175" s="4"/>
      <c r="E175" s="5"/>
      <c r="F175" s="4"/>
      <c r="G175" s="5"/>
      <c r="H175" s="4"/>
      <c r="I175" s="5"/>
      <c r="J175" s="4"/>
      <c r="K175" s="5"/>
      <c r="L175" s="4"/>
      <c r="M175" s="5"/>
      <c r="N175" s="4"/>
      <c r="O175" s="5"/>
      <c r="P175" s="4"/>
    </row>
    <row r="176" spans="2:16" ht="28.5" customHeight="1" x14ac:dyDescent="0.3">
      <c r="B176" s="5"/>
      <c r="C176" s="5"/>
      <c r="D176" s="4"/>
      <c r="E176" s="5"/>
      <c r="F176" s="4"/>
      <c r="G176" s="5"/>
      <c r="H176" s="4"/>
      <c r="I176" s="5"/>
      <c r="J176" s="4"/>
      <c r="K176" s="5"/>
      <c r="L176" s="4"/>
      <c r="M176" s="5"/>
      <c r="N176" s="4"/>
      <c r="O176" s="5"/>
      <c r="P176" s="4"/>
    </row>
    <row r="177" spans="2:16" ht="28.5" customHeight="1" x14ac:dyDescent="0.3">
      <c r="B177" s="5"/>
      <c r="C177" s="5"/>
      <c r="D177" s="4"/>
      <c r="E177" s="5"/>
      <c r="F177" s="4"/>
      <c r="G177" s="5"/>
      <c r="H177" s="4"/>
      <c r="I177" s="5"/>
      <c r="J177" s="4"/>
      <c r="K177" s="5"/>
      <c r="L177" s="4"/>
      <c r="M177" s="5"/>
      <c r="N177" s="4"/>
      <c r="O177" s="5"/>
      <c r="P177" s="4"/>
    </row>
    <row r="178" spans="2:16" ht="28.5" customHeight="1" x14ac:dyDescent="0.3">
      <c r="B178" s="5"/>
      <c r="C178" s="5"/>
      <c r="D178" s="4"/>
      <c r="E178" s="5"/>
      <c r="F178" s="4"/>
      <c r="G178" s="5"/>
      <c r="H178" s="4"/>
      <c r="I178" s="5"/>
      <c r="J178" s="4"/>
      <c r="K178" s="5"/>
      <c r="L178" s="4"/>
      <c r="M178" s="5"/>
      <c r="N178" s="4"/>
      <c r="O178" s="5"/>
      <c r="P178" s="4"/>
    </row>
    <row r="179" spans="2:16" ht="28.5" customHeight="1" x14ac:dyDescent="0.3">
      <c r="B179" s="5"/>
      <c r="C179" s="5"/>
      <c r="D179" s="4"/>
      <c r="E179" s="5"/>
      <c r="F179" s="4"/>
      <c r="G179" s="5"/>
      <c r="H179" s="4"/>
      <c r="I179" s="5"/>
      <c r="J179" s="4"/>
      <c r="K179" s="5"/>
      <c r="L179" s="4"/>
      <c r="M179" s="5"/>
      <c r="N179" s="4"/>
      <c r="O179" s="5"/>
      <c r="P179" s="4"/>
    </row>
    <row r="180" spans="2:16" ht="28.5" customHeight="1" x14ac:dyDescent="0.3">
      <c r="B180" s="5"/>
      <c r="C180" s="5"/>
      <c r="D180" s="4"/>
      <c r="E180" s="5"/>
      <c r="F180" s="4"/>
      <c r="G180" s="5"/>
      <c r="H180" s="4"/>
      <c r="I180" s="5"/>
      <c r="J180" s="4"/>
      <c r="K180" s="5"/>
      <c r="L180" s="4"/>
      <c r="M180" s="5"/>
      <c r="N180" s="4"/>
      <c r="O180" s="5"/>
      <c r="P180" s="4"/>
    </row>
    <row r="181" spans="2:16" ht="28.5" customHeight="1" x14ac:dyDescent="0.3">
      <c r="B181" s="5"/>
      <c r="C181" s="5"/>
      <c r="D181" s="4"/>
      <c r="E181" s="5"/>
      <c r="F181" s="4"/>
      <c r="G181" s="5"/>
      <c r="H181" s="4"/>
      <c r="I181" s="5"/>
      <c r="J181" s="4"/>
      <c r="K181" s="5"/>
      <c r="L181" s="4"/>
      <c r="M181" s="5"/>
      <c r="N181" s="4"/>
      <c r="O181" s="5"/>
      <c r="P181" s="4"/>
    </row>
    <row r="182" spans="2:16" ht="28.5" customHeight="1" x14ac:dyDescent="0.3">
      <c r="B182" s="5"/>
      <c r="C182" s="5"/>
      <c r="D182" s="4"/>
      <c r="E182" s="5"/>
      <c r="F182" s="4"/>
      <c r="G182" s="5"/>
      <c r="H182" s="4"/>
      <c r="I182" s="5"/>
      <c r="J182" s="4"/>
      <c r="K182" s="5"/>
      <c r="L182" s="4"/>
      <c r="M182" s="5"/>
      <c r="N182" s="4"/>
      <c r="O182" s="5"/>
      <c r="P182" s="4"/>
    </row>
    <row r="183" spans="2:16" ht="28.5" customHeight="1" x14ac:dyDescent="0.3">
      <c r="B183" s="5"/>
      <c r="C183" s="5"/>
      <c r="D183" s="4"/>
      <c r="E183" s="5"/>
      <c r="F183" s="4"/>
      <c r="G183" s="5"/>
      <c r="H183" s="4"/>
      <c r="I183" s="5"/>
      <c r="J183" s="4"/>
      <c r="K183" s="5"/>
      <c r="L183" s="4"/>
      <c r="M183" s="5"/>
      <c r="N183" s="4"/>
      <c r="O183" s="5"/>
      <c r="P183" s="4"/>
    </row>
    <row r="184" spans="2:16" ht="28.5" customHeight="1" x14ac:dyDescent="0.3">
      <c r="B184" s="5"/>
      <c r="C184" s="5"/>
      <c r="D184" s="4"/>
      <c r="E184" s="5"/>
      <c r="F184" s="4"/>
      <c r="G184" s="5"/>
      <c r="H184" s="4"/>
      <c r="I184" s="5"/>
      <c r="J184" s="4"/>
      <c r="K184" s="5"/>
      <c r="L184" s="4"/>
      <c r="M184" s="5"/>
      <c r="N184" s="4"/>
      <c r="O184" s="5"/>
      <c r="P184" s="4"/>
    </row>
  </sheetData>
  <mergeCells count="81">
    <mergeCell ref="M127:N127"/>
    <mergeCell ref="M128:N128"/>
    <mergeCell ref="B2:P2"/>
    <mergeCell ref="C3:D3"/>
    <mergeCell ref="E3:F3"/>
    <mergeCell ref="G3:H3"/>
    <mergeCell ref="I3:J3"/>
    <mergeCell ref="K3:L3"/>
    <mergeCell ref="O3:P3"/>
    <mergeCell ref="M3:N3"/>
    <mergeCell ref="B4:B5"/>
    <mergeCell ref="O34:P34"/>
    <mergeCell ref="K4:L4"/>
    <mergeCell ref="O4:P4"/>
    <mergeCell ref="B33:P33"/>
    <mergeCell ref="C4:D4"/>
    <mergeCell ref="E4:F4"/>
    <mergeCell ref="G4:H4"/>
    <mergeCell ref="I4:J4"/>
    <mergeCell ref="C34:D34"/>
    <mergeCell ref="E34:F34"/>
    <mergeCell ref="G34:H34"/>
    <mergeCell ref="I34:J34"/>
    <mergeCell ref="K34:L34"/>
    <mergeCell ref="M4:N4"/>
    <mergeCell ref="M34:N34"/>
    <mergeCell ref="O65:P65"/>
    <mergeCell ref="K35:L35"/>
    <mergeCell ref="O35:P35"/>
    <mergeCell ref="B64:P64"/>
    <mergeCell ref="C35:D35"/>
    <mergeCell ref="E35:F35"/>
    <mergeCell ref="G35:H35"/>
    <mergeCell ref="I35:J35"/>
    <mergeCell ref="B35:B36"/>
    <mergeCell ref="C65:D65"/>
    <mergeCell ref="E65:F65"/>
    <mergeCell ref="G65:H65"/>
    <mergeCell ref="I65:J65"/>
    <mergeCell ref="K65:L65"/>
    <mergeCell ref="M35:N35"/>
    <mergeCell ref="M65:N65"/>
    <mergeCell ref="O96:P96"/>
    <mergeCell ref="K66:L66"/>
    <mergeCell ref="O66:P66"/>
    <mergeCell ref="B95:P95"/>
    <mergeCell ref="C66:D66"/>
    <mergeCell ref="E66:F66"/>
    <mergeCell ref="G66:H66"/>
    <mergeCell ref="I66:J66"/>
    <mergeCell ref="B66:B67"/>
    <mergeCell ref="C96:D96"/>
    <mergeCell ref="E96:F96"/>
    <mergeCell ref="G96:H96"/>
    <mergeCell ref="I96:J96"/>
    <mergeCell ref="K96:L96"/>
    <mergeCell ref="M66:N66"/>
    <mergeCell ref="M96:N96"/>
    <mergeCell ref="B126:P126"/>
    <mergeCell ref="C97:D97"/>
    <mergeCell ref="E97:F97"/>
    <mergeCell ref="G97:H97"/>
    <mergeCell ref="I97:J97"/>
    <mergeCell ref="B97:B98"/>
    <mergeCell ref="M97:N97"/>
    <mergeCell ref="B1:P1"/>
    <mergeCell ref="K128:L128"/>
    <mergeCell ref="O128:P128"/>
    <mergeCell ref="C128:D128"/>
    <mergeCell ref="E128:F128"/>
    <mergeCell ref="G128:H128"/>
    <mergeCell ref="I128:J128"/>
    <mergeCell ref="B128:B129"/>
    <mergeCell ref="C127:D127"/>
    <mergeCell ref="E127:F127"/>
    <mergeCell ref="G127:H127"/>
    <mergeCell ref="I127:J127"/>
    <mergeCell ref="K127:L127"/>
    <mergeCell ref="O127:P127"/>
    <mergeCell ref="K97:L97"/>
    <mergeCell ref="O97:P97"/>
  </mergeCells>
  <conditionalFormatting sqref="C32">
    <cfRule type="cellIs" dxfId="764" priority="124" operator="greaterThan">
      <formula>0</formula>
    </cfRule>
  </conditionalFormatting>
  <conditionalFormatting sqref="C63">
    <cfRule type="cellIs" dxfId="763" priority="98" operator="greaterThan">
      <formula>0</formula>
    </cfRule>
  </conditionalFormatting>
  <conditionalFormatting sqref="C125">
    <cfRule type="cellIs" dxfId="762" priority="46" operator="greaterThan">
      <formula>0</formula>
    </cfRule>
  </conditionalFormatting>
  <conditionalFormatting sqref="C156">
    <cfRule type="cellIs" dxfId="761" priority="20" operator="greaterThan">
      <formula>0</formula>
    </cfRule>
  </conditionalFormatting>
  <conditionalFormatting sqref="C31:P31">
    <cfRule type="cellIs" dxfId="760" priority="9" operator="notEqual">
      <formula>0</formula>
    </cfRule>
  </conditionalFormatting>
  <conditionalFormatting sqref="C62:P62">
    <cfRule type="cellIs" dxfId="759" priority="8" operator="notEqual">
      <formula>0</formula>
    </cfRule>
  </conditionalFormatting>
  <conditionalFormatting sqref="C93:P93">
    <cfRule type="cellIs" dxfId="758" priority="7" operator="notEqual">
      <formula>0</formula>
    </cfRule>
  </conditionalFormatting>
  <conditionalFormatting sqref="C124:P124">
    <cfRule type="cellIs" dxfId="757" priority="6" operator="notEqual">
      <formula>0</formula>
    </cfRule>
  </conditionalFormatting>
  <conditionalFormatting sqref="C155:P155">
    <cfRule type="cellIs" dxfId="756" priority="5" operator="notEqual">
      <formula>0</formula>
    </cfRule>
  </conditionalFormatting>
  <conditionalFormatting sqref="E32">
    <cfRule type="cellIs" dxfId="755" priority="122" operator="greaterThan">
      <formula>0</formula>
    </cfRule>
  </conditionalFormatting>
  <conditionalFormatting sqref="E63">
    <cfRule type="cellIs" dxfId="754" priority="96" operator="greaterThan">
      <formula>0</formula>
    </cfRule>
  </conditionalFormatting>
  <conditionalFormatting sqref="E125">
    <cfRule type="cellIs" dxfId="753" priority="44" operator="greaterThan">
      <formula>0</formula>
    </cfRule>
  </conditionalFormatting>
  <conditionalFormatting sqref="E156">
    <cfRule type="cellIs" dxfId="752" priority="18" operator="greaterThan">
      <formula>0</formula>
    </cfRule>
  </conditionalFormatting>
  <conditionalFormatting sqref="G32">
    <cfRule type="cellIs" dxfId="751" priority="120" operator="greaterThan">
      <formula>0</formula>
    </cfRule>
  </conditionalFormatting>
  <conditionalFormatting sqref="G63">
    <cfRule type="cellIs" dxfId="750" priority="94" operator="greaterThan">
      <formula>0</formula>
    </cfRule>
  </conditionalFormatting>
  <conditionalFormatting sqref="G125">
    <cfRule type="cellIs" dxfId="749" priority="42" operator="greaterThan">
      <formula>0</formula>
    </cfRule>
  </conditionalFormatting>
  <conditionalFormatting sqref="G156">
    <cfRule type="cellIs" dxfId="748" priority="16" operator="greaterThan">
      <formula>0</formula>
    </cfRule>
  </conditionalFormatting>
  <conditionalFormatting sqref="I32">
    <cfRule type="cellIs" dxfId="747" priority="118" operator="greaterThan">
      <formula>0</formula>
    </cfRule>
  </conditionalFormatting>
  <conditionalFormatting sqref="I63">
    <cfRule type="cellIs" dxfId="746" priority="92" operator="greaterThan">
      <formula>0</formula>
    </cfRule>
  </conditionalFormatting>
  <conditionalFormatting sqref="I125">
    <cfRule type="cellIs" dxfId="745" priority="40" operator="greaterThan">
      <formula>0</formula>
    </cfRule>
  </conditionalFormatting>
  <conditionalFormatting sqref="I156">
    <cfRule type="cellIs" dxfId="744" priority="14" operator="greaterThan">
      <formula>0</formula>
    </cfRule>
  </conditionalFormatting>
  <conditionalFormatting sqref="K32">
    <cfRule type="cellIs" dxfId="743" priority="116" operator="greaterThan">
      <formula>0</formula>
    </cfRule>
  </conditionalFormatting>
  <conditionalFormatting sqref="K63">
    <cfRule type="cellIs" dxfId="742" priority="90" operator="greaterThan">
      <formula>0</formula>
    </cfRule>
  </conditionalFormatting>
  <conditionalFormatting sqref="K125">
    <cfRule type="cellIs" dxfId="741" priority="38" operator="greaterThan">
      <formula>0</formula>
    </cfRule>
  </conditionalFormatting>
  <conditionalFormatting sqref="K156">
    <cfRule type="cellIs" dxfId="740" priority="12" operator="greaterThan">
      <formula>0</formula>
    </cfRule>
  </conditionalFormatting>
  <conditionalFormatting sqref="M32">
    <cfRule type="cellIs" dxfId="739" priority="4" operator="greaterThan">
      <formula>0</formula>
    </cfRule>
  </conditionalFormatting>
  <conditionalFormatting sqref="M63">
    <cfRule type="cellIs" dxfId="738" priority="3" operator="greaterThan">
      <formula>0</formula>
    </cfRule>
  </conditionalFormatting>
  <conditionalFormatting sqref="M125">
    <cfRule type="cellIs" dxfId="737" priority="2" operator="greaterThan">
      <formula>0</formula>
    </cfRule>
  </conditionalFormatting>
  <conditionalFormatting sqref="M156">
    <cfRule type="cellIs" dxfId="736" priority="1" operator="greaterThan">
      <formula>0</formula>
    </cfRule>
  </conditionalFormatting>
  <conditionalFormatting sqref="O32">
    <cfRule type="cellIs" dxfId="735" priority="114" operator="greaterThan">
      <formula>0</formula>
    </cfRule>
  </conditionalFormatting>
  <conditionalFormatting sqref="O63">
    <cfRule type="cellIs" dxfId="734" priority="88" operator="greaterThan">
      <formula>0</formula>
    </cfRule>
  </conditionalFormatting>
  <conditionalFormatting sqref="O125">
    <cfRule type="cellIs" dxfId="733" priority="36" operator="greaterThan">
      <formula>0</formula>
    </cfRule>
  </conditionalFormatting>
  <conditionalFormatting sqref="O156">
    <cfRule type="cellIs" dxfId="732" priority="10" operator="greaterThan">
      <formula>0</formula>
    </cfRule>
  </conditionalFormatting>
  <hyperlinks>
    <hyperlink ref="R3" location="ÍNDICE!A1" display="(Voltar ao Índice)" xr:uid="{55435FF9-7CCA-4D4F-9B17-3664CCF145B3}"/>
  </hyperlinks>
  <printOptions horizontalCentered="1"/>
  <pageMargins left="0.47244094488188981" right="0.47244094488188981" top="0.6692913385826772" bottom="0.6692913385826772" header="0" footer="0"/>
  <pageSetup paperSize="9" scale="41" fitToHeight="3" orientation="landscape" verticalDpi="0" r:id="rId1"/>
  <ignoredErrors>
    <ignoredError sqref="F9" formula="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BD48"/>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28.5" customHeight="1"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352</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30" customHeight="1" x14ac:dyDescent="0.3">
      <c r="B2" s="115" t="s">
        <v>116</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6" ht="14.25" customHeight="1" x14ac:dyDescent="0.3">
      <c r="B3" s="15" t="s">
        <v>27</v>
      </c>
      <c r="C3" s="125">
        <v>1976</v>
      </c>
      <c r="D3" s="126"/>
      <c r="E3" s="125" t="s">
        <v>77</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6"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6" ht="14.25" customHeight="1" x14ac:dyDescent="0.3">
      <c r="B5" s="133"/>
      <c r="C5" s="71" t="s">
        <v>4</v>
      </c>
      <c r="D5" s="71" t="s">
        <v>5</v>
      </c>
      <c r="E5" s="71" t="s">
        <v>4</v>
      </c>
      <c r="F5" s="71" t="s">
        <v>5</v>
      </c>
      <c r="G5" s="71" t="s">
        <v>4</v>
      </c>
      <c r="H5" s="71" t="s">
        <v>5</v>
      </c>
      <c r="I5" s="71" t="s">
        <v>4</v>
      </c>
      <c r="J5" s="71" t="s">
        <v>5</v>
      </c>
      <c r="K5" s="71" t="s">
        <v>4</v>
      </c>
      <c r="L5" s="67" t="s">
        <v>5</v>
      </c>
      <c r="M5" s="71" t="s">
        <v>4</v>
      </c>
      <c r="N5" s="67" t="s">
        <v>5</v>
      </c>
      <c r="O5" s="71" t="s">
        <v>4</v>
      </c>
      <c r="P5" s="71" t="s">
        <v>5</v>
      </c>
      <c r="Q5" s="68" t="s">
        <v>4</v>
      </c>
      <c r="R5" s="72" t="s">
        <v>5</v>
      </c>
      <c r="S5" s="72" t="s">
        <v>4</v>
      </c>
      <c r="T5" s="72" t="s">
        <v>5</v>
      </c>
      <c r="U5" s="71" t="s">
        <v>4</v>
      </c>
      <c r="V5" s="71" t="s">
        <v>5</v>
      </c>
      <c r="W5" s="72" t="s">
        <v>4</v>
      </c>
      <c r="X5" s="71" t="s">
        <v>5</v>
      </c>
      <c r="Y5" s="68" t="s">
        <v>4</v>
      </c>
      <c r="Z5" s="71" t="s">
        <v>5</v>
      </c>
      <c r="AA5" s="75" t="s">
        <v>4</v>
      </c>
      <c r="AB5" s="75" t="s">
        <v>5</v>
      </c>
      <c r="AC5" s="75" t="s">
        <v>4</v>
      </c>
      <c r="AD5" s="75" t="s">
        <v>5</v>
      </c>
    </row>
    <row r="6" spans="2:56" ht="24.75" customHeight="1" x14ac:dyDescent="0.3">
      <c r="B6" s="6" t="s">
        <v>1</v>
      </c>
      <c r="C6" s="16">
        <v>13494</v>
      </c>
      <c r="D6" s="23">
        <v>100</v>
      </c>
      <c r="E6" s="16">
        <v>14133</v>
      </c>
      <c r="F6" s="23">
        <v>100</v>
      </c>
      <c r="G6" s="16">
        <v>15276</v>
      </c>
      <c r="H6" s="23">
        <v>100</v>
      </c>
      <c r="I6" s="16">
        <v>16471</v>
      </c>
      <c r="J6" s="23">
        <v>100</v>
      </c>
      <c r="K6" s="16">
        <v>18045</v>
      </c>
      <c r="L6" s="23">
        <v>100</v>
      </c>
      <c r="M6" s="16">
        <v>19513</v>
      </c>
      <c r="N6" s="23">
        <v>100</v>
      </c>
      <c r="O6" s="16">
        <v>21482</v>
      </c>
      <c r="P6" s="23">
        <v>100</v>
      </c>
      <c r="Q6" s="16">
        <v>23140</v>
      </c>
      <c r="R6" s="23">
        <v>100</v>
      </c>
      <c r="S6" s="25">
        <v>28904</v>
      </c>
      <c r="T6" s="24">
        <v>100</v>
      </c>
      <c r="U6" s="16">
        <v>34167</v>
      </c>
      <c r="V6" s="23">
        <v>100</v>
      </c>
      <c r="W6" s="25">
        <v>37491</v>
      </c>
      <c r="X6" s="24">
        <v>100</v>
      </c>
      <c r="Y6" s="25">
        <v>38542</v>
      </c>
      <c r="Z6" s="24">
        <v>100</v>
      </c>
      <c r="AA6" s="25">
        <v>40013</v>
      </c>
      <c r="AB6" s="24">
        <v>100</v>
      </c>
      <c r="AC6" s="25">
        <v>40384</v>
      </c>
      <c r="AD6" s="24">
        <v>100</v>
      </c>
      <c r="AF6" s="95"/>
      <c r="AH6" s="95"/>
      <c r="AJ6" s="95"/>
      <c r="AL6" s="95"/>
      <c r="AN6" s="95"/>
      <c r="AP6" s="95"/>
      <c r="AR6" s="95"/>
      <c r="AT6" s="95"/>
      <c r="AV6" s="95"/>
      <c r="AX6" s="95"/>
      <c r="AZ6" s="95"/>
      <c r="BB6" s="95"/>
      <c r="BD6" s="95"/>
    </row>
    <row r="7" spans="2:56" ht="24.75" customHeight="1" x14ac:dyDescent="0.3">
      <c r="B7" s="87" t="s">
        <v>28</v>
      </c>
      <c r="C7" s="16">
        <v>7316</v>
      </c>
      <c r="D7" s="23">
        <f>C7*100/C6</f>
        <v>54.216688898769824</v>
      </c>
      <c r="E7" s="16">
        <v>10976</v>
      </c>
      <c r="F7" s="23">
        <f>E7*100/E6</f>
        <v>77.66220901436354</v>
      </c>
      <c r="G7" s="16">
        <v>11199</v>
      </c>
      <c r="H7" s="23">
        <f>G7*100/G6</f>
        <v>73.311076197957576</v>
      </c>
      <c r="I7" s="16">
        <v>11195</v>
      </c>
      <c r="J7" s="23">
        <f>I7*100/I6</f>
        <v>67.967943658551391</v>
      </c>
      <c r="K7" s="16">
        <v>11533</v>
      </c>
      <c r="L7" s="23">
        <f>K7*100/K6</f>
        <v>63.912441119423661</v>
      </c>
      <c r="M7" s="16">
        <v>13199</v>
      </c>
      <c r="N7" s="23">
        <f>M7*100/M6</f>
        <v>67.642084764003485</v>
      </c>
      <c r="O7" s="16">
        <v>14488</v>
      </c>
      <c r="P7" s="23">
        <f>O7*100/O6</f>
        <v>67.442510008379102</v>
      </c>
      <c r="Q7" s="16">
        <v>15076</v>
      </c>
      <c r="R7" s="23">
        <f>Q7*100/Q6</f>
        <v>65.151253241140878</v>
      </c>
      <c r="S7" s="25">
        <v>18741</v>
      </c>
      <c r="T7" s="24">
        <f>S7*100/S6</f>
        <v>64.83877663991143</v>
      </c>
      <c r="U7" s="16">
        <v>20138</v>
      </c>
      <c r="V7" s="23">
        <f>U7*100/U6</f>
        <v>58.93991278133872</v>
      </c>
      <c r="W7" s="25">
        <v>21554</v>
      </c>
      <c r="X7" s="24">
        <f>W7*100/W6</f>
        <v>57.491131204822494</v>
      </c>
      <c r="Y7" s="25">
        <v>21736</v>
      </c>
      <c r="Z7" s="24">
        <f>Y7*100/Y6</f>
        <v>56.395620362202273</v>
      </c>
      <c r="AA7" s="25">
        <v>22035</v>
      </c>
      <c r="AB7" s="24">
        <f>AA7*100/AA6</f>
        <v>55.069602379226751</v>
      </c>
      <c r="AC7" s="25">
        <v>22772</v>
      </c>
      <c r="AD7" s="24">
        <f>AC7*100/AC6</f>
        <v>56.388668779714742</v>
      </c>
      <c r="AF7" s="95"/>
      <c r="AH7" s="95"/>
      <c r="AJ7" s="95"/>
      <c r="AL7" s="95"/>
      <c r="AN7" s="95"/>
      <c r="AP7" s="95"/>
      <c r="AR7" s="95"/>
      <c r="AT7" s="95"/>
      <c r="AV7" s="95"/>
      <c r="AX7" s="95"/>
      <c r="AZ7" s="95"/>
      <c r="BB7" s="95"/>
      <c r="BD7" s="95"/>
    </row>
    <row r="8" spans="2:56" ht="24.75" customHeight="1" x14ac:dyDescent="0.3">
      <c r="B8" s="87" t="s">
        <v>2</v>
      </c>
      <c r="C8" s="16">
        <v>88</v>
      </c>
      <c r="D8" s="23">
        <f t="shared" ref="D8" si="0">C8*100/C7</f>
        <v>1.202843083652269</v>
      </c>
      <c r="E8" s="16">
        <v>61</v>
      </c>
      <c r="F8" s="23">
        <f t="shared" ref="F8" si="1">E8*100/E7</f>
        <v>0.55575801749271136</v>
      </c>
      <c r="G8" s="16">
        <v>162</v>
      </c>
      <c r="H8" s="23">
        <f>G8*100/G7</f>
        <v>1.4465577283686044</v>
      </c>
      <c r="I8" s="16">
        <v>155</v>
      </c>
      <c r="J8" s="23">
        <f>I8*100/I7</f>
        <v>1.3845466726217062</v>
      </c>
      <c r="K8" s="16">
        <v>212</v>
      </c>
      <c r="L8" s="23">
        <f>K8*100/K7</f>
        <v>1.8382034162837075</v>
      </c>
      <c r="M8" s="16">
        <v>200</v>
      </c>
      <c r="N8" s="23">
        <f>M8*100/M7</f>
        <v>1.5152663080536404</v>
      </c>
      <c r="O8" s="16">
        <v>176</v>
      </c>
      <c r="P8" s="23">
        <f>O8*100/O7</f>
        <v>1.2147984538928769</v>
      </c>
      <c r="Q8" s="16">
        <v>192</v>
      </c>
      <c r="R8" s="23">
        <f>Q8*100/Q7</f>
        <v>1.2735473600424516</v>
      </c>
      <c r="S8" s="25">
        <v>301</v>
      </c>
      <c r="T8" s="24">
        <f>S8*100/S7</f>
        <v>1.6061042633797555</v>
      </c>
      <c r="U8" s="16">
        <v>258</v>
      </c>
      <c r="V8" s="23">
        <f>U8*100/U7</f>
        <v>1.2811599960274109</v>
      </c>
      <c r="W8" s="25">
        <v>204</v>
      </c>
      <c r="X8" s="24">
        <f>W8*100/W7</f>
        <v>0.94646005381831677</v>
      </c>
      <c r="Y8" s="25">
        <v>214</v>
      </c>
      <c r="Z8" s="24">
        <f>Y8*100/Y7</f>
        <v>0.98454177401545817</v>
      </c>
      <c r="AA8" s="25">
        <v>170</v>
      </c>
      <c r="AB8" s="24">
        <f>AA8*100/AA7</f>
        <v>0.77149988654413437</v>
      </c>
      <c r="AC8" s="25">
        <v>120</v>
      </c>
      <c r="AD8" s="24">
        <f>AC8*100/AC7</f>
        <v>0.52696293694010188</v>
      </c>
      <c r="AF8" s="95"/>
      <c r="AH8" s="95"/>
      <c r="AJ8" s="95"/>
      <c r="AL8" s="95"/>
      <c r="AN8" s="95"/>
      <c r="AP8" s="95"/>
      <c r="AR8" s="95"/>
      <c r="AT8" s="95"/>
      <c r="AV8" s="95"/>
      <c r="AX8" s="95"/>
      <c r="AZ8" s="95"/>
      <c r="BB8" s="95"/>
      <c r="BD8" s="95"/>
    </row>
    <row r="9" spans="2:56" ht="24.75" customHeight="1" x14ac:dyDescent="0.3">
      <c r="B9" s="87" t="s">
        <v>3</v>
      </c>
      <c r="C9" s="22">
        <v>239</v>
      </c>
      <c r="D9" s="23">
        <f>C9*100/C7</f>
        <v>3.2668124658283215</v>
      </c>
      <c r="E9" s="16">
        <v>151</v>
      </c>
      <c r="F9" s="23">
        <f>E9*100/E7</f>
        <v>1.375728862973761</v>
      </c>
      <c r="G9" s="16">
        <v>260</v>
      </c>
      <c r="H9" s="23">
        <f>G9*100/G7</f>
        <v>2.3216358603446738</v>
      </c>
      <c r="I9" s="16">
        <v>167</v>
      </c>
      <c r="J9" s="23">
        <f>I9*100/I7</f>
        <v>1.4917373827601608</v>
      </c>
      <c r="K9" s="16">
        <v>174</v>
      </c>
      <c r="L9" s="23">
        <f>K9*100/K7</f>
        <v>1.5087141246856846</v>
      </c>
      <c r="M9" s="16">
        <v>186</v>
      </c>
      <c r="N9" s="23">
        <f>M9*100/M7</f>
        <v>1.4091976664898855</v>
      </c>
      <c r="O9" s="16">
        <v>214</v>
      </c>
      <c r="P9" s="23">
        <f>O9*100/O7</f>
        <v>1.4770844837106571</v>
      </c>
      <c r="Q9" s="16">
        <v>209</v>
      </c>
      <c r="R9" s="23">
        <f>Q9*100/Q7</f>
        <v>1.3863093658795436</v>
      </c>
      <c r="S9" s="25">
        <v>324</v>
      </c>
      <c r="T9" s="24">
        <f>S9*100/S7</f>
        <v>1.7288298383223948</v>
      </c>
      <c r="U9" s="16">
        <v>395</v>
      </c>
      <c r="V9" s="23">
        <f>U9*100/U7</f>
        <v>1.9614658853908034</v>
      </c>
      <c r="W9" s="25">
        <v>596</v>
      </c>
      <c r="X9" s="24">
        <f>W9*100/W7</f>
        <v>2.7651480003711608</v>
      </c>
      <c r="Y9" s="25">
        <v>531</v>
      </c>
      <c r="Z9" s="24">
        <f>Y9*100/Y7</f>
        <v>2.4429517850570481</v>
      </c>
      <c r="AA9" s="25">
        <v>386</v>
      </c>
      <c r="AB9" s="24">
        <f>AA9*100/AA7</f>
        <v>1.7517585659178581</v>
      </c>
      <c r="AC9" s="25">
        <v>339</v>
      </c>
      <c r="AD9" s="24">
        <f>AC9*100/AC7</f>
        <v>1.4886702968557879</v>
      </c>
      <c r="AF9" s="95"/>
      <c r="AH9" s="95"/>
      <c r="AJ9" s="95"/>
      <c r="AL9" s="95"/>
      <c r="AN9" s="95"/>
      <c r="AP9" s="95"/>
      <c r="AR9" s="95"/>
      <c r="AT9" s="95"/>
      <c r="AV9" s="95"/>
      <c r="AX9" s="95"/>
      <c r="AZ9" s="95"/>
      <c r="BB9" s="95"/>
      <c r="BD9" s="95"/>
    </row>
    <row r="10" spans="2:56" ht="24.75" customHeight="1" x14ac:dyDescent="0.3">
      <c r="B10" s="87" t="s">
        <v>130</v>
      </c>
      <c r="C10" s="22">
        <f>+C7-C8-C9-SUM(C11:C32)</f>
        <v>0</v>
      </c>
      <c r="D10" s="23">
        <f>+D6-D8-D9-SUM(D11:D32)</f>
        <v>0</v>
      </c>
      <c r="E10" s="16">
        <f>+E7-E8-E9-SUM(E11:E32)</f>
        <v>-1</v>
      </c>
      <c r="F10" s="23">
        <f>+F6-F8-F9-SUM(F11:F32)</f>
        <v>-9.11078717200553E-3</v>
      </c>
      <c r="G10" s="22">
        <f t="shared" ref="G10" si="2">+G7-G8-G9-SUM(G11:G32)</f>
        <v>0</v>
      </c>
      <c r="H10" s="23">
        <f t="shared" ref="H10" si="3">+H6-H8-H9-SUM(H11:H32)</f>
        <v>0</v>
      </c>
      <c r="I10" s="22">
        <f t="shared" ref="I10" si="4">+I7-I8-I9-SUM(I11:I32)</f>
        <v>0</v>
      </c>
      <c r="J10" s="23">
        <f t="shared" ref="J10" si="5">+J6-J8-J9-SUM(J11:J32)</f>
        <v>0</v>
      </c>
      <c r="K10" s="22">
        <f t="shared" ref="K10" si="6">+K7-K8-K9-SUM(K11:K32)</f>
        <v>0</v>
      </c>
      <c r="L10" s="23">
        <f t="shared" ref="L10" si="7">+L6-L8-L9-SUM(L11:L32)</f>
        <v>0</v>
      </c>
      <c r="M10" s="22">
        <f t="shared" ref="M10" si="8">+M7-M8-M9-SUM(M11:M32)</f>
        <v>0</v>
      </c>
      <c r="N10" s="23">
        <f t="shared" ref="N10" si="9">+N6-N8-N9-SUM(N11:N32)</f>
        <v>0</v>
      </c>
      <c r="O10" s="22">
        <f t="shared" ref="O10" si="10">+O7-O8-O9-SUM(O11:O32)</f>
        <v>0</v>
      </c>
      <c r="P10" s="23">
        <f t="shared" ref="P10" si="11">+P6-P8-P9-SUM(P11:P32)</f>
        <v>0</v>
      </c>
      <c r="Q10" s="22">
        <f t="shared" ref="Q10" si="12">+Q7-Q8-Q9-SUM(Q11:Q32)</f>
        <v>0</v>
      </c>
      <c r="R10" s="23">
        <f t="shared" ref="R10" si="13">+R6-R8-R9-SUM(R11:R32)</f>
        <v>0</v>
      </c>
      <c r="S10" s="22">
        <f t="shared" ref="S10" si="14">+S7-S8-S9-SUM(S11:S32)</f>
        <v>0</v>
      </c>
      <c r="T10" s="23">
        <f t="shared" ref="T10" si="15">+T6-T8-T9-SUM(T11:T32)</f>
        <v>0</v>
      </c>
      <c r="U10" s="22">
        <f t="shared" ref="U10" si="16">+U7-U8-U9-SUM(U11:U32)</f>
        <v>0</v>
      </c>
      <c r="V10" s="23">
        <f t="shared" ref="V10" si="17">+V6-V8-V9-SUM(V11:V32)</f>
        <v>0</v>
      </c>
      <c r="W10" s="22">
        <f t="shared" ref="W10" si="18">+W7-W8-W9-SUM(W11:W32)</f>
        <v>0</v>
      </c>
      <c r="X10" s="23">
        <f t="shared" ref="X10" si="19">+X6-X8-X9-SUM(X11:X32)</f>
        <v>0</v>
      </c>
      <c r="Y10" s="22">
        <f t="shared" ref="Y10" si="20">+Y7-Y8-Y9-SUM(Y11:Y32)</f>
        <v>0</v>
      </c>
      <c r="Z10" s="23">
        <f t="shared" ref="Z10" si="21">+Z6-Z8-Z9-SUM(Z11:Z32)</f>
        <v>0</v>
      </c>
      <c r="AA10" s="22">
        <f t="shared" ref="AA10" si="22">+AA7-AA8-AA9-SUM(AA11:AA32)</f>
        <v>0</v>
      </c>
      <c r="AB10" s="23">
        <f t="shared" ref="AB10:AD10" si="23">+AB6-AB8-AB9-SUM(AB11:AB32)</f>
        <v>0</v>
      </c>
      <c r="AC10" s="22">
        <v>0</v>
      </c>
      <c r="AD10" s="23">
        <f t="shared" si="23"/>
        <v>0</v>
      </c>
      <c r="AF10" s="95"/>
      <c r="AH10" s="95"/>
      <c r="AJ10" s="95"/>
      <c r="AL10" s="95"/>
      <c r="AN10" s="95"/>
      <c r="AP10" s="95"/>
      <c r="AR10" s="95"/>
      <c r="AT10" s="95"/>
      <c r="AV10" s="95"/>
      <c r="AX10" s="95"/>
      <c r="AZ10" s="95"/>
      <c r="BB10" s="95"/>
      <c r="BD10" s="95"/>
    </row>
    <row r="11" spans="2:56" ht="24.75" customHeight="1" x14ac:dyDescent="0.3">
      <c r="B11" s="87" t="s">
        <v>6</v>
      </c>
      <c r="C11" s="7"/>
      <c r="D11" s="9"/>
      <c r="E11" s="16">
        <v>275</v>
      </c>
      <c r="F11" s="23">
        <f>E11*100/E7</f>
        <v>2.505466472303207</v>
      </c>
      <c r="G11" s="16">
        <v>634</v>
      </c>
      <c r="H11" s="23">
        <f>G11*100/G7</f>
        <v>5.6612197517635501</v>
      </c>
      <c r="I11" s="25">
        <v>812</v>
      </c>
      <c r="J11" s="24">
        <f>I11*100/I7</f>
        <v>7.2532380527020992</v>
      </c>
      <c r="K11" s="7"/>
      <c r="L11" s="8"/>
      <c r="M11" s="7"/>
      <c r="N11" s="8"/>
      <c r="O11" s="7"/>
      <c r="P11" s="8"/>
      <c r="Q11" s="7"/>
      <c r="R11" s="8"/>
      <c r="S11" s="7"/>
      <c r="T11" s="8"/>
      <c r="U11" s="7"/>
      <c r="V11" s="8"/>
      <c r="W11" s="7"/>
      <c r="X11" s="8"/>
      <c r="Y11" s="7"/>
      <c r="Z11" s="8"/>
      <c r="AA11" s="7"/>
      <c r="AB11" s="8"/>
      <c r="AC11" s="7"/>
      <c r="AD11" s="8"/>
      <c r="AF11" s="95"/>
      <c r="AH11" s="95"/>
      <c r="AJ11" s="95"/>
      <c r="AL11" s="95"/>
      <c r="AN11" s="95"/>
      <c r="AP11" s="95"/>
      <c r="AR11" s="95"/>
      <c r="AT11" s="95"/>
      <c r="AV11" s="95"/>
      <c r="AX11" s="95"/>
      <c r="AZ11" s="95"/>
      <c r="BB11" s="95"/>
      <c r="BD11" s="95"/>
    </row>
    <row r="12" spans="2:56" ht="24.75" customHeight="1" x14ac:dyDescent="0.3">
      <c r="B12" s="87" t="s">
        <v>7</v>
      </c>
      <c r="C12" s="7"/>
      <c r="D12" s="9"/>
      <c r="E12" s="7"/>
      <c r="F12" s="8"/>
      <c r="G12" s="7"/>
      <c r="H12" s="8"/>
      <c r="I12" s="7"/>
      <c r="J12" s="8"/>
      <c r="K12" s="7"/>
      <c r="L12" s="8"/>
      <c r="M12" s="7"/>
      <c r="N12" s="8"/>
      <c r="O12" s="7"/>
      <c r="P12" s="8"/>
      <c r="Q12" s="8"/>
      <c r="R12" s="8"/>
      <c r="S12" s="25">
        <v>544</v>
      </c>
      <c r="T12" s="24">
        <f>S12*100/S7</f>
        <v>2.9027266421215518</v>
      </c>
      <c r="U12" s="7"/>
      <c r="V12" s="8"/>
      <c r="W12" s="7"/>
      <c r="X12" s="8"/>
      <c r="Y12" s="25">
        <v>305</v>
      </c>
      <c r="Z12" s="24">
        <f>Y12*100/Y7</f>
        <v>1.4032020610967979</v>
      </c>
      <c r="AA12" s="7"/>
      <c r="AB12" s="8"/>
      <c r="AC12" s="22">
        <v>201</v>
      </c>
      <c r="AD12" s="23">
        <f>AC12*100/AC7</f>
        <v>0.88266291937467067</v>
      </c>
      <c r="AF12" s="95"/>
      <c r="AH12" s="95"/>
      <c r="AJ12" s="95"/>
      <c r="AL12" s="95"/>
      <c r="AN12" s="95"/>
      <c r="AP12" s="95"/>
      <c r="AR12" s="95"/>
      <c r="AT12" s="95"/>
      <c r="AV12" s="95"/>
      <c r="AX12" s="95"/>
      <c r="AZ12" s="95"/>
      <c r="BB12" s="95"/>
      <c r="BD12" s="95"/>
    </row>
    <row r="13" spans="2:56" ht="24.75" customHeight="1" x14ac:dyDescent="0.3">
      <c r="B13" s="87" t="s">
        <v>29</v>
      </c>
      <c r="C13" s="16">
        <v>927</v>
      </c>
      <c r="D13" s="23">
        <f>C13*100/C7</f>
        <v>12.670858392564243</v>
      </c>
      <c r="E13" s="16">
        <v>699</v>
      </c>
      <c r="F13" s="23">
        <f>E13*100/E7</f>
        <v>6.3684402332361518</v>
      </c>
      <c r="G13" s="16">
        <v>732</v>
      </c>
      <c r="H13" s="23">
        <f>G13*100/G7</f>
        <v>6.5362978837396195</v>
      </c>
      <c r="I13" s="16">
        <v>419</v>
      </c>
      <c r="J13" s="23">
        <f>I13*100/I7</f>
        <v>3.7427422956677088</v>
      </c>
      <c r="K13" s="16">
        <v>654</v>
      </c>
      <c r="L13" s="23">
        <f>K13*100/K7</f>
        <v>5.6706841238186074</v>
      </c>
      <c r="M13" s="8"/>
      <c r="N13" s="8"/>
      <c r="O13" s="8"/>
      <c r="P13" s="8"/>
      <c r="Q13" s="8"/>
      <c r="R13" s="8"/>
      <c r="S13" s="7"/>
      <c r="T13" s="8"/>
      <c r="U13" s="7"/>
      <c r="V13" s="8"/>
      <c r="W13" s="7"/>
      <c r="X13" s="8"/>
      <c r="Y13" s="7"/>
      <c r="Z13" s="8"/>
      <c r="AA13" s="7"/>
      <c r="AB13" s="8"/>
      <c r="AC13" s="7"/>
      <c r="AD13" s="8"/>
      <c r="AF13" s="95"/>
      <c r="AH13" s="95"/>
      <c r="AJ13" s="95"/>
      <c r="AL13" s="95"/>
      <c r="AN13" s="95"/>
      <c r="AP13" s="95"/>
      <c r="AR13" s="95"/>
      <c r="AT13" s="95"/>
      <c r="AV13" s="95"/>
      <c r="AX13" s="95"/>
      <c r="AZ13" s="95"/>
      <c r="BB13" s="95"/>
      <c r="BD13" s="95"/>
    </row>
    <row r="14" spans="2:56" ht="24.75" customHeight="1" x14ac:dyDescent="0.3">
      <c r="B14" s="87" t="s">
        <v>8</v>
      </c>
      <c r="C14" s="7"/>
      <c r="D14" s="7"/>
      <c r="E14" s="7"/>
      <c r="F14" s="8"/>
      <c r="G14" s="7"/>
      <c r="H14" s="8"/>
      <c r="I14" s="7"/>
      <c r="J14" s="8"/>
      <c r="K14" s="7"/>
      <c r="L14" s="8"/>
      <c r="M14" s="63">
        <v>564</v>
      </c>
      <c r="N14" s="24">
        <f>M14*100/M7</f>
        <v>4.2730509887112662</v>
      </c>
      <c r="O14" s="16">
        <v>529</v>
      </c>
      <c r="P14" s="23">
        <f>O14*100/O7</f>
        <v>3.6512976256212037</v>
      </c>
      <c r="Q14" s="8"/>
      <c r="R14" s="8"/>
      <c r="S14" s="25">
        <v>628</v>
      </c>
      <c r="T14" s="24">
        <f>S14*100/S7</f>
        <v>3.3509417853903205</v>
      </c>
      <c r="U14" s="7"/>
      <c r="V14" s="8"/>
      <c r="W14" s="7"/>
      <c r="X14" s="8"/>
      <c r="Y14" s="25">
        <v>978</v>
      </c>
      <c r="Z14" s="24">
        <f>Y14*100/Y7</f>
        <v>4.4994479205005522</v>
      </c>
      <c r="AA14" s="7"/>
      <c r="AB14" s="8"/>
      <c r="AC14" s="7"/>
      <c r="AD14" s="8"/>
      <c r="AF14" s="95"/>
      <c r="AH14" s="95"/>
      <c r="AJ14" s="95"/>
      <c r="AL14" s="95"/>
      <c r="AN14" s="95"/>
      <c r="AP14" s="95"/>
      <c r="AR14" s="95"/>
      <c r="AT14" s="95"/>
      <c r="AV14" s="95"/>
      <c r="AX14" s="95"/>
      <c r="AZ14" s="95"/>
      <c r="BB14" s="95"/>
      <c r="BD14" s="95"/>
    </row>
    <row r="15" spans="2:56" ht="24.75" customHeight="1" x14ac:dyDescent="0.3">
      <c r="B15" s="87" t="s">
        <v>10</v>
      </c>
      <c r="C15" s="7"/>
      <c r="D15" s="7"/>
      <c r="E15" s="7"/>
      <c r="F15" s="8"/>
      <c r="G15" s="7"/>
      <c r="H15" s="8"/>
      <c r="I15" s="7"/>
      <c r="J15" s="8"/>
      <c r="K15" s="7"/>
      <c r="L15" s="8"/>
      <c r="M15" s="8"/>
      <c r="N15" s="8"/>
      <c r="O15" s="8"/>
      <c r="P15" s="8"/>
      <c r="Q15" s="8"/>
      <c r="R15" s="8"/>
      <c r="S15" s="8"/>
      <c r="T15" s="8"/>
      <c r="U15" s="8"/>
      <c r="V15" s="8"/>
      <c r="W15" s="8"/>
      <c r="X15" s="8"/>
      <c r="Y15" s="7"/>
      <c r="Z15" s="8"/>
      <c r="AA15" s="25">
        <v>500</v>
      </c>
      <c r="AB15" s="24">
        <f>AA15*100/AA7</f>
        <v>2.269117313365101</v>
      </c>
      <c r="AC15" s="63">
        <v>1705</v>
      </c>
      <c r="AD15" s="24">
        <f>AC15*100/AC7</f>
        <v>7.487265062357281</v>
      </c>
      <c r="AF15" s="95"/>
      <c r="AH15" s="95"/>
      <c r="AJ15" s="95"/>
      <c r="AL15" s="95"/>
      <c r="AN15" s="95"/>
      <c r="AP15" s="95"/>
      <c r="AR15" s="95"/>
      <c r="AT15" s="95"/>
      <c r="AV15" s="95"/>
      <c r="AX15" s="95"/>
      <c r="AZ15" s="95"/>
      <c r="BB15" s="95"/>
      <c r="BD15" s="95"/>
    </row>
    <row r="16" spans="2:56" ht="24.75" customHeight="1" x14ac:dyDescent="0.3">
      <c r="B16" s="87" t="s">
        <v>31</v>
      </c>
      <c r="C16" s="16">
        <v>121</v>
      </c>
      <c r="D16" s="16">
        <f>C16*100/C7</f>
        <v>1.6539092400218698</v>
      </c>
      <c r="E16" s="7"/>
      <c r="F16" s="8"/>
      <c r="G16" s="7"/>
      <c r="H16" s="8"/>
      <c r="I16" s="7"/>
      <c r="J16" s="8"/>
      <c r="K16" s="7"/>
      <c r="L16" s="8"/>
      <c r="M16" s="8"/>
      <c r="N16" s="8"/>
      <c r="O16" s="8"/>
      <c r="P16" s="8"/>
      <c r="Q16" s="8"/>
      <c r="R16" s="8"/>
      <c r="S16" s="7"/>
      <c r="T16" s="8"/>
      <c r="U16" s="7"/>
      <c r="V16" s="8"/>
      <c r="W16" s="7"/>
      <c r="X16" s="8"/>
      <c r="Y16" s="7"/>
      <c r="Z16" s="8"/>
      <c r="AA16" s="7"/>
      <c r="AB16" s="8"/>
      <c r="AC16" s="7"/>
      <c r="AD16" s="8"/>
      <c r="AF16" s="95"/>
      <c r="AH16" s="95"/>
      <c r="AJ16" s="95"/>
      <c r="AL16" s="95"/>
      <c r="AN16" s="95"/>
      <c r="AP16" s="95"/>
      <c r="AR16" s="95"/>
      <c r="AT16" s="95"/>
      <c r="AV16" s="95"/>
      <c r="AX16" s="95"/>
      <c r="AZ16" s="95"/>
      <c r="BB16" s="95"/>
      <c r="BD16" s="95"/>
    </row>
    <row r="17" spans="2:56" ht="24.75" customHeight="1" x14ac:dyDescent="0.3">
      <c r="B17" s="87" t="s">
        <v>11</v>
      </c>
      <c r="C17" s="7"/>
      <c r="D17" s="7"/>
      <c r="E17" s="7"/>
      <c r="F17" s="8"/>
      <c r="G17" s="7"/>
      <c r="H17" s="8"/>
      <c r="I17" s="7"/>
      <c r="J17" s="8"/>
      <c r="K17" s="7"/>
      <c r="L17" s="8"/>
      <c r="M17" s="8"/>
      <c r="N17" s="8"/>
      <c r="O17" s="8"/>
      <c r="P17" s="8"/>
      <c r="Q17" s="8"/>
      <c r="R17" s="8"/>
      <c r="S17" s="7"/>
      <c r="T17" s="8"/>
      <c r="U17" s="7"/>
      <c r="V17" s="8"/>
      <c r="W17" s="7"/>
      <c r="X17" s="8"/>
      <c r="Y17" s="7"/>
      <c r="Z17" s="8"/>
      <c r="AA17" s="25">
        <v>229</v>
      </c>
      <c r="AB17" s="24">
        <f>AA17*100/AA7</f>
        <v>1.0392557295212161</v>
      </c>
      <c r="AC17" s="25">
        <v>266</v>
      </c>
      <c r="AD17" s="24">
        <f>AC17*100/AC7</f>
        <v>1.1681011768838925</v>
      </c>
      <c r="AF17" s="95"/>
      <c r="AH17" s="95"/>
      <c r="AJ17" s="95"/>
      <c r="AL17" s="95"/>
      <c r="AN17" s="95"/>
      <c r="AP17" s="95"/>
      <c r="AR17" s="95"/>
      <c r="AT17" s="95"/>
      <c r="AV17" s="95"/>
      <c r="AX17" s="95"/>
      <c r="AZ17" s="95"/>
      <c r="BB17" s="95"/>
      <c r="BD17" s="95"/>
    </row>
    <row r="18" spans="2:56" ht="24.75" customHeight="1" x14ac:dyDescent="0.3">
      <c r="B18" s="87" t="s">
        <v>12</v>
      </c>
      <c r="C18" s="7"/>
      <c r="D18" s="7"/>
      <c r="E18" s="7"/>
      <c r="F18" s="8"/>
      <c r="G18" s="7"/>
      <c r="H18" s="8"/>
      <c r="I18" s="7"/>
      <c r="J18" s="8"/>
      <c r="K18" s="7"/>
      <c r="L18" s="8"/>
      <c r="M18" s="8"/>
      <c r="N18" s="8"/>
      <c r="O18" s="8"/>
      <c r="P18" s="8"/>
      <c r="Q18" s="8"/>
      <c r="R18" s="8"/>
      <c r="S18" s="7"/>
      <c r="T18" s="8"/>
      <c r="U18" s="25">
        <v>6451</v>
      </c>
      <c r="V18" s="24">
        <f>U18*100/U7</f>
        <v>32.033965637103982</v>
      </c>
      <c r="W18" s="25">
        <v>14214</v>
      </c>
      <c r="X18" s="24">
        <f>W18*100/W7</f>
        <v>65.945996102811549</v>
      </c>
      <c r="Y18" s="25">
        <v>13158</v>
      </c>
      <c r="Z18" s="24">
        <f>Y18*100/Y7</f>
        <v>60.535517114464483</v>
      </c>
      <c r="AA18" s="25">
        <v>11932</v>
      </c>
      <c r="AB18" s="24">
        <f>AA18*100/AA7</f>
        <v>54.150215566144773</v>
      </c>
      <c r="AC18" s="25">
        <v>10703</v>
      </c>
      <c r="AD18" s="24">
        <f>AC18*100/AC7</f>
        <v>47.000702617249253</v>
      </c>
      <c r="AF18" s="95"/>
      <c r="AH18" s="95"/>
      <c r="AJ18" s="95"/>
      <c r="AL18" s="95"/>
      <c r="AN18" s="95"/>
      <c r="AP18" s="95"/>
      <c r="AR18" s="95"/>
      <c r="AT18" s="95"/>
      <c r="AV18" s="95"/>
      <c r="AX18" s="95"/>
      <c r="AZ18" s="95"/>
      <c r="BB18" s="95"/>
      <c r="BD18" s="95"/>
    </row>
    <row r="19" spans="2:56" ht="24.75" customHeight="1" x14ac:dyDescent="0.3">
      <c r="B19" s="87" t="s">
        <v>13</v>
      </c>
      <c r="C19" s="7"/>
      <c r="D19" s="9"/>
      <c r="E19" s="7"/>
      <c r="F19" s="8"/>
      <c r="G19" s="7"/>
      <c r="H19" s="8"/>
      <c r="I19" s="7"/>
      <c r="J19" s="8"/>
      <c r="K19" s="7"/>
      <c r="L19" s="8"/>
      <c r="M19" s="7"/>
      <c r="N19" s="8"/>
      <c r="O19" s="7"/>
      <c r="P19" s="8"/>
      <c r="Q19" s="7"/>
      <c r="R19" s="8"/>
      <c r="S19" s="7"/>
      <c r="T19" s="8"/>
      <c r="U19" s="25">
        <v>950</v>
      </c>
      <c r="V19" s="24">
        <f>U19*100/U7</f>
        <v>4.7174495977753503</v>
      </c>
      <c r="W19" s="7"/>
      <c r="X19" s="8"/>
      <c r="Y19" s="25">
        <v>247</v>
      </c>
      <c r="Z19" s="24">
        <f>Y19*100/Y7</f>
        <v>1.1363636363636365</v>
      </c>
      <c r="AA19" s="7"/>
      <c r="AB19" s="8"/>
      <c r="AC19" s="7"/>
      <c r="AD19" s="8"/>
      <c r="AF19" s="95"/>
      <c r="AH19" s="95"/>
      <c r="AJ19" s="95"/>
      <c r="AL19" s="95"/>
      <c r="AN19" s="95"/>
      <c r="AP19" s="95"/>
      <c r="AR19" s="95"/>
      <c r="AT19" s="95"/>
      <c r="AV19" s="95"/>
      <c r="AX19" s="95"/>
      <c r="AZ19" s="95"/>
      <c r="BB19" s="95"/>
      <c r="BD19" s="95"/>
    </row>
    <row r="20" spans="2:56" ht="24.75" customHeight="1" x14ac:dyDescent="0.3">
      <c r="B20" s="87" t="s">
        <v>14</v>
      </c>
      <c r="C20" s="7"/>
      <c r="D20" s="9"/>
      <c r="E20" s="7"/>
      <c r="F20" s="8"/>
      <c r="G20" s="7"/>
      <c r="H20" s="8"/>
      <c r="I20" s="7"/>
      <c r="J20" s="8"/>
      <c r="K20" s="7"/>
      <c r="L20" s="8"/>
      <c r="M20" s="7"/>
      <c r="N20" s="8"/>
      <c r="O20" s="7"/>
      <c r="P20" s="8"/>
      <c r="Q20" s="7"/>
      <c r="R20" s="8"/>
      <c r="S20" s="7"/>
      <c r="T20" s="8"/>
      <c r="U20" s="8"/>
      <c r="V20" s="8"/>
      <c r="W20" s="25">
        <v>748</v>
      </c>
      <c r="X20" s="24">
        <f>W20*100/W7</f>
        <v>3.4703535306671616</v>
      </c>
      <c r="Y20" s="7"/>
      <c r="Z20" s="8"/>
      <c r="AA20" s="7"/>
      <c r="AB20" s="8"/>
      <c r="AC20" s="22">
        <v>241</v>
      </c>
      <c r="AD20" s="24">
        <f>AC20*100/AC7</f>
        <v>1.058317231688038</v>
      </c>
      <c r="AF20" s="95"/>
      <c r="AH20" s="95"/>
      <c r="AJ20" s="95"/>
      <c r="AL20" s="95"/>
      <c r="AN20" s="95"/>
      <c r="AP20" s="95"/>
      <c r="AR20" s="95"/>
      <c r="AT20" s="95"/>
      <c r="AV20" s="95"/>
      <c r="AX20" s="95"/>
      <c r="AZ20" s="95"/>
      <c r="BB20" s="95"/>
      <c r="BD20" s="95"/>
    </row>
    <row r="21" spans="2:56" ht="24.75" customHeight="1" x14ac:dyDescent="0.3">
      <c r="B21" s="87" t="s">
        <v>15</v>
      </c>
      <c r="C21" s="7"/>
      <c r="D21" s="9"/>
      <c r="E21" s="7"/>
      <c r="F21" s="8"/>
      <c r="G21" s="7"/>
      <c r="H21" s="8"/>
      <c r="I21" s="7"/>
      <c r="J21" s="8"/>
      <c r="K21" s="16">
        <v>130</v>
      </c>
      <c r="L21" s="23">
        <f>K21*100/K7</f>
        <v>1.1272002080985</v>
      </c>
      <c r="M21" s="25">
        <v>199</v>
      </c>
      <c r="N21" s="24">
        <f>M21*100/M7</f>
        <v>1.5076899765133722</v>
      </c>
      <c r="O21" s="16">
        <v>235</v>
      </c>
      <c r="P21" s="23">
        <f>O21*100/O7</f>
        <v>1.6220320265046935</v>
      </c>
      <c r="Q21" s="16">
        <v>424</v>
      </c>
      <c r="R21" s="23">
        <f>Q21*100/Q7</f>
        <v>2.8124170867604139</v>
      </c>
      <c r="S21" s="25">
        <v>609</v>
      </c>
      <c r="T21" s="24">
        <f>S21*100/S7</f>
        <v>3.2495597886985754</v>
      </c>
      <c r="U21" s="16">
        <v>1015</v>
      </c>
      <c r="V21" s="23">
        <f>U21*100/U7</f>
        <v>5.0402224649915581</v>
      </c>
      <c r="W21" s="25">
        <v>927</v>
      </c>
      <c r="X21" s="24">
        <f>W21*100/W7</f>
        <v>4.3008258327920572</v>
      </c>
      <c r="Y21" s="25">
        <v>325</v>
      </c>
      <c r="Z21" s="24">
        <f>Y21*100/Y7</f>
        <v>1.4952153110047848</v>
      </c>
      <c r="AA21" s="25">
        <v>364</v>
      </c>
      <c r="AB21" s="24">
        <f>AA21*100/AA7</f>
        <v>1.6519174041297935</v>
      </c>
      <c r="AC21" s="25">
        <v>176</v>
      </c>
      <c r="AD21" s="24">
        <f>AC21*100/AC7</f>
        <v>0.77287897417881612</v>
      </c>
      <c r="AF21" s="95"/>
      <c r="AH21" s="95"/>
      <c r="AJ21" s="95"/>
      <c r="AL21" s="95"/>
      <c r="AN21" s="95"/>
      <c r="AP21" s="95"/>
      <c r="AR21" s="95"/>
      <c r="AT21" s="95"/>
      <c r="AV21" s="95"/>
      <c r="AX21" s="95"/>
      <c r="AZ21" s="95"/>
      <c r="BB21" s="95"/>
      <c r="BD21" s="95"/>
    </row>
    <row r="22" spans="2:56" ht="24.75" customHeight="1" x14ac:dyDescent="0.3">
      <c r="B22" s="87" t="s">
        <v>16</v>
      </c>
      <c r="C22" s="7"/>
      <c r="D22" s="9"/>
      <c r="E22" s="25">
        <v>131</v>
      </c>
      <c r="F22" s="24">
        <f>E22*100/E7</f>
        <v>1.1935131195335278</v>
      </c>
      <c r="G22" s="7"/>
      <c r="H22" s="8"/>
      <c r="I22" s="7"/>
      <c r="J22" s="8"/>
      <c r="K22" s="8"/>
      <c r="L22" s="8"/>
      <c r="M22" s="8"/>
      <c r="N22" s="8"/>
      <c r="O22" s="8"/>
      <c r="P22" s="8"/>
      <c r="Q22" s="8"/>
      <c r="R22" s="8"/>
      <c r="S22" s="8"/>
      <c r="T22" s="8"/>
      <c r="U22" s="8"/>
      <c r="V22" s="8"/>
      <c r="W22" s="8"/>
      <c r="X22" s="8"/>
      <c r="Y22" s="25">
        <v>81</v>
      </c>
      <c r="Z22" s="24">
        <f>Y22*100/Y7</f>
        <v>0.37265366212734635</v>
      </c>
      <c r="AA22" s="7"/>
      <c r="AB22" s="8"/>
      <c r="AC22" s="7"/>
      <c r="AD22" s="8"/>
      <c r="AF22" s="95"/>
      <c r="AH22" s="95"/>
      <c r="AJ22" s="95"/>
      <c r="AL22" s="95"/>
      <c r="AN22" s="95"/>
      <c r="AP22" s="95"/>
      <c r="AR22" s="95"/>
      <c r="AT22" s="95"/>
      <c r="AV22" s="95"/>
      <c r="AX22" s="95"/>
      <c r="AZ22" s="95"/>
      <c r="BB22" s="95"/>
      <c r="BD22" s="95"/>
    </row>
    <row r="23" spans="2:56" ht="24.75" customHeight="1" x14ac:dyDescent="0.3">
      <c r="B23" s="87" t="s">
        <v>18</v>
      </c>
      <c r="C23" s="7"/>
      <c r="D23" s="9"/>
      <c r="E23" s="7"/>
      <c r="F23" s="8"/>
      <c r="G23" s="7"/>
      <c r="H23" s="8"/>
      <c r="I23" s="7"/>
      <c r="J23" s="8"/>
      <c r="K23" s="8"/>
      <c r="L23" s="8"/>
      <c r="M23" s="8"/>
      <c r="N23" s="8"/>
      <c r="O23" s="8"/>
      <c r="P23" s="8"/>
      <c r="Q23" s="8"/>
      <c r="R23" s="8"/>
      <c r="S23" s="8"/>
      <c r="T23" s="8"/>
      <c r="U23" s="8"/>
      <c r="V23" s="8"/>
      <c r="W23" s="8"/>
      <c r="X23" s="8"/>
      <c r="Y23" s="25">
        <v>173</v>
      </c>
      <c r="Z23" s="24">
        <f>Y23*100/Y7</f>
        <v>0.7959146117040854</v>
      </c>
      <c r="AA23" s="7"/>
      <c r="AB23" s="8"/>
      <c r="AC23" s="7"/>
      <c r="AD23" s="8"/>
      <c r="AF23" s="95"/>
      <c r="AH23" s="95"/>
      <c r="AJ23" s="95"/>
      <c r="AL23" s="95"/>
      <c r="AN23" s="95"/>
      <c r="AP23" s="95"/>
      <c r="AR23" s="95"/>
      <c r="AT23" s="95"/>
      <c r="AV23" s="95"/>
      <c r="AX23" s="95"/>
      <c r="AZ23" s="95"/>
      <c r="BB23" s="95"/>
      <c r="BD23" s="95"/>
    </row>
    <row r="24" spans="2:56" ht="24.75" customHeight="1" x14ac:dyDescent="0.3">
      <c r="B24" s="87" t="s">
        <v>35</v>
      </c>
      <c r="C24" s="7"/>
      <c r="D24" s="9"/>
      <c r="E24" s="7"/>
      <c r="F24" s="8"/>
      <c r="G24" s="7"/>
      <c r="H24" s="8"/>
      <c r="I24" s="7"/>
      <c r="J24" s="8"/>
      <c r="K24" s="8"/>
      <c r="L24" s="8"/>
      <c r="M24" s="8"/>
      <c r="N24" s="8"/>
      <c r="O24" s="8"/>
      <c r="P24" s="8"/>
      <c r="Q24" s="8"/>
      <c r="R24" s="8"/>
      <c r="S24" s="8"/>
      <c r="T24" s="8"/>
      <c r="U24" s="8"/>
      <c r="V24" s="8"/>
      <c r="W24" s="8"/>
      <c r="X24" s="8"/>
      <c r="Y24" s="8"/>
      <c r="Z24" s="8"/>
      <c r="AA24" s="25">
        <v>144</v>
      </c>
      <c r="AB24" s="24">
        <f>AA24*100/AA7</f>
        <v>0.65350578624914912</v>
      </c>
      <c r="AC24" s="8"/>
      <c r="AD24" s="8"/>
      <c r="AF24" s="95"/>
      <c r="AH24" s="95"/>
      <c r="AJ24" s="95"/>
      <c r="AL24" s="95"/>
      <c r="AN24" s="95"/>
      <c r="AP24" s="95"/>
      <c r="AR24" s="95"/>
      <c r="AT24" s="95"/>
      <c r="AV24" s="95"/>
      <c r="AX24" s="95"/>
      <c r="AZ24" s="95"/>
      <c r="BB24" s="95"/>
      <c r="BD24" s="95"/>
    </row>
    <row r="25" spans="2:56" ht="24.75" customHeight="1" x14ac:dyDescent="0.3">
      <c r="B25" s="87" t="s">
        <v>19</v>
      </c>
      <c r="C25" s="16">
        <v>4691</v>
      </c>
      <c r="D25" s="23">
        <f>C25*100/C7</f>
        <v>64.119737561509027</v>
      </c>
      <c r="E25" s="16">
        <v>8146</v>
      </c>
      <c r="F25" s="23">
        <f>E25*100/E7</f>
        <v>74.216472303206999</v>
      </c>
      <c r="G25" s="16">
        <v>7164</v>
      </c>
      <c r="H25" s="23">
        <f>G25*100/G7</f>
        <v>63.969997321189389</v>
      </c>
      <c r="I25" s="16">
        <v>7918</v>
      </c>
      <c r="J25" s="23">
        <f>I25*100/I7</f>
        <v>70.72800357302367</v>
      </c>
      <c r="K25" s="16">
        <v>7306</v>
      </c>
      <c r="L25" s="23">
        <f>K25*100/K7</f>
        <v>63.3486516951357</v>
      </c>
      <c r="M25" s="16">
        <v>6883</v>
      </c>
      <c r="N25" s="23">
        <f>M25*100/M7</f>
        <v>52.147889991666034</v>
      </c>
      <c r="O25" s="16">
        <v>6871</v>
      </c>
      <c r="P25" s="23">
        <f>O25*100/O7</f>
        <v>47.425455549420207</v>
      </c>
      <c r="Q25" s="16">
        <v>8901</v>
      </c>
      <c r="R25" s="23">
        <f>Q25*100/Q7</f>
        <v>59.040859644468028</v>
      </c>
      <c r="S25" s="25">
        <v>8765</v>
      </c>
      <c r="T25" s="24">
        <f>S25*100/S7</f>
        <v>46.769115842270956</v>
      </c>
      <c r="U25" s="16">
        <v>8441</v>
      </c>
      <c r="V25" s="23">
        <f>U25*100/U7</f>
        <v>41.915781110338663</v>
      </c>
      <c r="W25" s="25">
        <v>4865</v>
      </c>
      <c r="X25" s="24">
        <f>W25*100/W7</f>
        <v>22.571216479539761</v>
      </c>
      <c r="Y25" s="25">
        <v>3706</v>
      </c>
      <c r="Z25" s="24">
        <f>Y25*100/Y7</f>
        <v>17.050055207949946</v>
      </c>
      <c r="AA25" s="7"/>
      <c r="AB25" s="8"/>
      <c r="AC25" s="7"/>
      <c r="AD25" s="8"/>
      <c r="AF25" s="95"/>
      <c r="AH25" s="95"/>
      <c r="AJ25" s="95"/>
      <c r="AL25" s="95"/>
      <c r="AN25" s="95"/>
      <c r="AP25" s="95"/>
      <c r="AR25" s="95"/>
      <c r="AT25" s="95"/>
      <c r="AV25" s="95"/>
      <c r="AX25" s="95"/>
      <c r="AZ25" s="95"/>
      <c r="BB25" s="95"/>
      <c r="BD25" s="95"/>
    </row>
    <row r="26" spans="2:56" ht="24.75" customHeight="1" x14ac:dyDescent="0.3">
      <c r="B26" s="87" t="s">
        <v>47</v>
      </c>
      <c r="C26" s="7"/>
      <c r="D26" s="8"/>
      <c r="E26" s="7"/>
      <c r="F26" s="8"/>
      <c r="G26" s="7"/>
      <c r="H26" s="8"/>
      <c r="I26" s="7"/>
      <c r="J26" s="8"/>
      <c r="K26" s="7"/>
      <c r="L26" s="8"/>
      <c r="M26" s="7"/>
      <c r="N26" s="8"/>
      <c r="O26" s="7"/>
      <c r="P26" s="8"/>
      <c r="Q26" s="7"/>
      <c r="R26" s="8"/>
      <c r="S26" s="7"/>
      <c r="T26" s="8"/>
      <c r="U26" s="7"/>
      <c r="V26" s="8"/>
      <c r="W26" s="7"/>
      <c r="X26" s="8"/>
      <c r="Y26" s="7"/>
      <c r="Z26" s="8"/>
      <c r="AA26" s="25">
        <v>6172</v>
      </c>
      <c r="AB26" s="24">
        <f>AA26*100/AA7</f>
        <v>28.009984116178806</v>
      </c>
      <c r="AC26" s="25">
        <v>8029</v>
      </c>
      <c r="AD26" s="24">
        <f>AC26*100/AC7</f>
        <v>35.258211839100653</v>
      </c>
      <c r="AF26" s="95"/>
      <c r="AH26" s="95"/>
      <c r="AJ26" s="95"/>
      <c r="AL26" s="95"/>
      <c r="AN26" s="95"/>
      <c r="AP26" s="95"/>
      <c r="AR26" s="95"/>
      <c r="AT26" s="95"/>
      <c r="AV26" s="95"/>
      <c r="AX26" s="95"/>
      <c r="AZ26" s="95"/>
      <c r="BB26" s="95"/>
      <c r="BD26" s="95"/>
    </row>
    <row r="27" spans="2:56" ht="24.75" customHeight="1" x14ac:dyDescent="0.3">
      <c r="B27" s="87" t="s">
        <v>20</v>
      </c>
      <c r="C27" s="25">
        <v>1250</v>
      </c>
      <c r="D27" s="24">
        <f>C27*100/C7</f>
        <v>17.085839256424276</v>
      </c>
      <c r="E27" s="16">
        <v>1207</v>
      </c>
      <c r="F27" s="23">
        <f>E27*100/E7</f>
        <v>10.996720116618075</v>
      </c>
      <c r="G27" s="16">
        <v>1912</v>
      </c>
      <c r="H27" s="23">
        <f>G27*100/G7</f>
        <v>17.072952942226983</v>
      </c>
      <c r="I27" s="16">
        <v>1537</v>
      </c>
      <c r="J27" s="23">
        <f>I27*100/I7</f>
        <v>13.729343456900402</v>
      </c>
      <c r="K27" s="16">
        <v>2800</v>
      </c>
      <c r="L27" s="23">
        <f>K27*100/K7</f>
        <v>24.278158328275385</v>
      </c>
      <c r="M27" s="16">
        <v>4795</v>
      </c>
      <c r="N27" s="23">
        <f>M27*100/M7</f>
        <v>36.328509735586032</v>
      </c>
      <c r="O27" s="16">
        <v>6244</v>
      </c>
      <c r="P27" s="23">
        <f>O27*100/O7</f>
        <v>43.097736057426836</v>
      </c>
      <c r="Q27" s="7"/>
      <c r="R27" s="7"/>
      <c r="S27" s="25">
        <v>7570</v>
      </c>
      <c r="T27" s="24">
        <f>S27*100/S7</f>
        <v>40.392721839816446</v>
      </c>
      <c r="U27" s="16">
        <v>2628</v>
      </c>
      <c r="V27" s="23">
        <f>U27*100/U7</f>
        <v>13.049955308372231</v>
      </c>
      <c r="W27" s="7"/>
      <c r="X27" s="7">
        <f>W27*100/W7</f>
        <v>0</v>
      </c>
      <c r="Y27" s="25">
        <v>1477</v>
      </c>
      <c r="Z27" s="24">
        <f>Y27*100/Y7</f>
        <v>6.7951785057048211</v>
      </c>
      <c r="AA27" s="25">
        <v>1673</v>
      </c>
      <c r="AB27" s="24">
        <f>AA27*100/AA7</f>
        <v>7.5924665305196282</v>
      </c>
      <c r="AC27" s="25">
        <v>813</v>
      </c>
      <c r="AD27" s="24">
        <f>AC27*100/AC7</f>
        <v>3.5701738977691901</v>
      </c>
      <c r="AF27" s="95"/>
      <c r="AH27" s="95"/>
      <c r="AJ27" s="95"/>
      <c r="AL27" s="95"/>
      <c r="AN27" s="95"/>
      <c r="AP27" s="95"/>
      <c r="AR27" s="95"/>
      <c r="AT27" s="95"/>
      <c r="AV27" s="95"/>
      <c r="AX27" s="95"/>
      <c r="AZ27" s="95"/>
      <c r="BB27" s="95"/>
      <c r="BD27" s="95"/>
    </row>
    <row r="28" spans="2:56" ht="24.75" customHeight="1" x14ac:dyDescent="0.3">
      <c r="B28" s="87" t="s">
        <v>52</v>
      </c>
      <c r="C28" s="7"/>
      <c r="D28" s="8"/>
      <c r="E28" s="7"/>
      <c r="F28" s="8"/>
      <c r="G28" s="7"/>
      <c r="H28" s="8"/>
      <c r="I28" s="7"/>
      <c r="J28" s="8"/>
      <c r="K28" s="8"/>
      <c r="L28" s="8"/>
      <c r="M28" s="7"/>
      <c r="N28" s="8"/>
      <c r="O28" s="7"/>
      <c r="P28" s="7"/>
      <c r="Q28" s="16">
        <v>4888</v>
      </c>
      <c r="R28" s="23">
        <f>Q28*100/Q7</f>
        <v>32.422393207747412</v>
      </c>
      <c r="S28" s="7"/>
      <c r="T28" s="8"/>
      <c r="U28" s="7"/>
      <c r="V28" s="8"/>
      <c r="W28" s="7"/>
      <c r="X28" s="7"/>
      <c r="Y28" s="7"/>
      <c r="Z28" s="8"/>
      <c r="AA28" s="8"/>
      <c r="AB28" s="8"/>
      <c r="AC28" s="8"/>
      <c r="AD28" s="8"/>
      <c r="AF28" s="95"/>
      <c r="AH28" s="95"/>
      <c r="AJ28" s="95"/>
      <c r="AL28" s="95"/>
      <c r="AN28" s="95"/>
      <c r="AP28" s="95"/>
      <c r="AR28" s="95"/>
      <c r="AT28" s="95"/>
      <c r="AV28" s="95"/>
      <c r="AX28" s="95"/>
      <c r="AZ28" s="95"/>
      <c r="BB28" s="95"/>
      <c r="BD28" s="95"/>
    </row>
    <row r="29" spans="2:56" ht="24.75" customHeight="1" x14ac:dyDescent="0.3">
      <c r="B29" s="87" t="s">
        <v>21</v>
      </c>
      <c r="C29" s="7"/>
      <c r="D29" s="8"/>
      <c r="E29" s="7"/>
      <c r="F29" s="8"/>
      <c r="G29" s="7"/>
      <c r="H29" s="8"/>
      <c r="I29" s="7"/>
      <c r="J29" s="8"/>
      <c r="K29" s="8"/>
      <c r="L29" s="8"/>
      <c r="M29" s="16">
        <v>100</v>
      </c>
      <c r="N29" s="23">
        <f>M29*100/M7</f>
        <v>0.75763315402682019</v>
      </c>
      <c r="O29" s="7"/>
      <c r="P29" s="7"/>
      <c r="Q29" s="7"/>
      <c r="R29" s="7"/>
      <c r="S29" s="7"/>
      <c r="T29" s="8"/>
      <c r="U29" s="7"/>
      <c r="V29" s="8"/>
      <c r="W29" s="7"/>
      <c r="X29" s="7"/>
      <c r="Y29" s="7"/>
      <c r="Z29" s="8"/>
      <c r="AA29" s="8"/>
      <c r="AB29" s="8"/>
      <c r="AC29" s="8"/>
      <c r="AD29" s="8"/>
      <c r="AF29" s="95"/>
      <c r="AH29" s="95"/>
      <c r="AJ29" s="95"/>
      <c r="AL29" s="95"/>
      <c r="AN29" s="95"/>
      <c r="AP29" s="95"/>
      <c r="AR29" s="95"/>
      <c r="AT29" s="95"/>
      <c r="AV29" s="95"/>
      <c r="AX29" s="95"/>
      <c r="AZ29" s="95"/>
      <c r="BB29" s="95"/>
      <c r="BD29" s="95"/>
    </row>
    <row r="30" spans="2:56" ht="24.75" customHeight="1" x14ac:dyDescent="0.3">
      <c r="B30" s="87" t="s">
        <v>22</v>
      </c>
      <c r="C30" s="7"/>
      <c r="D30" s="8"/>
      <c r="E30" s="7"/>
      <c r="F30" s="8"/>
      <c r="G30" s="7"/>
      <c r="H30" s="8"/>
      <c r="I30" s="7"/>
      <c r="J30" s="8"/>
      <c r="K30" s="8"/>
      <c r="L30" s="8"/>
      <c r="M30" s="7"/>
      <c r="N30" s="8"/>
      <c r="O30" s="7"/>
      <c r="P30" s="8"/>
      <c r="Q30" s="7"/>
      <c r="R30" s="7"/>
      <c r="S30" s="7"/>
      <c r="T30" s="8"/>
      <c r="U30" s="7"/>
      <c r="V30" s="8"/>
      <c r="W30" s="7"/>
      <c r="X30" s="7"/>
      <c r="Y30" s="25">
        <v>541</v>
      </c>
      <c r="Z30" s="24">
        <f>Y30*100/Y7</f>
        <v>2.4889584100110418</v>
      </c>
      <c r="AA30" s="25">
        <v>369</v>
      </c>
      <c r="AB30" s="24">
        <f>AA30*100/AA7</f>
        <v>1.6746085772634445</v>
      </c>
      <c r="AC30" s="25">
        <v>179</v>
      </c>
      <c r="AD30" s="24">
        <f>AC30*100/AC7</f>
        <v>0.78605304760231864</v>
      </c>
      <c r="AF30" s="95"/>
      <c r="AH30" s="95"/>
      <c r="AJ30" s="95"/>
      <c r="AL30" s="95"/>
      <c r="AN30" s="95"/>
      <c r="AP30" s="95"/>
      <c r="AR30" s="95"/>
      <c r="AT30" s="95"/>
      <c r="AV30" s="95"/>
      <c r="AX30" s="95"/>
      <c r="AZ30" s="95"/>
      <c r="BB30" s="95"/>
      <c r="BD30" s="95"/>
    </row>
    <row r="31" spans="2:56" ht="24.75" customHeight="1" x14ac:dyDescent="0.3">
      <c r="B31" s="87" t="s">
        <v>23</v>
      </c>
      <c r="C31" s="7"/>
      <c r="D31" s="8"/>
      <c r="E31" s="7"/>
      <c r="F31" s="8"/>
      <c r="G31" s="7"/>
      <c r="H31" s="8"/>
      <c r="I31" s="7"/>
      <c r="J31" s="8"/>
      <c r="K31" s="8"/>
      <c r="L31" s="8"/>
      <c r="M31" s="7"/>
      <c r="N31" s="8"/>
      <c r="O31" s="7"/>
      <c r="P31" s="8"/>
      <c r="Q31" s="7"/>
      <c r="R31" s="7"/>
      <c r="S31" s="7"/>
      <c r="T31" s="8"/>
      <c r="U31" s="7"/>
      <c r="V31" s="8"/>
      <c r="W31" s="7"/>
      <c r="X31" s="7"/>
      <c r="Y31" s="7"/>
      <c r="Z31" s="7"/>
      <c r="AA31" s="25">
        <v>96</v>
      </c>
      <c r="AB31" s="24">
        <f>AA31*100/AA7</f>
        <v>0.43567052416609936</v>
      </c>
      <c r="AC31" s="8"/>
      <c r="AD31" s="8"/>
      <c r="AF31" s="95"/>
      <c r="AH31" s="95"/>
      <c r="AJ31" s="95"/>
      <c r="AL31" s="95"/>
      <c r="AN31" s="95"/>
      <c r="AP31" s="95"/>
      <c r="AR31" s="95"/>
      <c r="AT31" s="95"/>
      <c r="AV31" s="95"/>
      <c r="AX31" s="95"/>
      <c r="AZ31" s="95"/>
      <c r="BB31" s="95"/>
      <c r="BD31" s="95"/>
    </row>
    <row r="32" spans="2:56" ht="24.75" customHeight="1" x14ac:dyDescent="0.3">
      <c r="B32" s="6" t="s">
        <v>24</v>
      </c>
      <c r="C32" s="7"/>
      <c r="D32" s="8"/>
      <c r="E32" s="25">
        <v>307</v>
      </c>
      <c r="F32" s="24">
        <f>E32*100/E7</f>
        <v>2.7970116618075802</v>
      </c>
      <c r="G32" s="25">
        <v>335</v>
      </c>
      <c r="H32" s="24">
        <f>G32*100/G7</f>
        <v>2.9913385123671756</v>
      </c>
      <c r="I32" s="25">
        <v>187</v>
      </c>
      <c r="J32" s="24">
        <f>I32*100/I7</f>
        <v>1.6703885663242519</v>
      </c>
      <c r="K32" s="63">
        <v>257</v>
      </c>
      <c r="L32" s="24">
        <f>K32*100/K7</f>
        <v>2.2283881037024194</v>
      </c>
      <c r="M32" s="16">
        <v>272</v>
      </c>
      <c r="N32" s="23">
        <f>M32*100/M7</f>
        <v>2.0607621789529511</v>
      </c>
      <c r="O32" s="16">
        <v>219</v>
      </c>
      <c r="P32" s="23">
        <f>O32*100/O7</f>
        <v>1.5115958034235228</v>
      </c>
      <c r="Q32" s="25">
        <v>462</v>
      </c>
      <c r="R32" s="24">
        <f>Q32*100/Q7</f>
        <v>3.0644733351021491</v>
      </c>
      <c r="S32" s="7"/>
      <c r="T32" s="8"/>
      <c r="U32" s="7"/>
      <c r="V32" s="8"/>
      <c r="W32" s="8"/>
      <c r="X32" s="8"/>
      <c r="Y32" s="8"/>
      <c r="Z32" s="8"/>
      <c r="AA32" s="8"/>
      <c r="AB32" s="8"/>
      <c r="AC32" s="8"/>
      <c r="AD32" s="8"/>
      <c r="AF32" s="95"/>
      <c r="AH32" s="95"/>
      <c r="AJ32" s="95"/>
      <c r="AL32" s="95"/>
      <c r="AN32" s="95"/>
      <c r="AP32" s="95"/>
      <c r="AR32" s="95"/>
      <c r="AT32" s="95"/>
      <c r="AV32" s="95"/>
      <c r="AX32" s="95"/>
      <c r="AZ32" s="95"/>
      <c r="BB32" s="95"/>
      <c r="BD32" s="95"/>
    </row>
    <row r="33" spans="2:30" ht="3.75" customHeight="1" x14ac:dyDescent="0.3">
      <c r="B33" s="13"/>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row>
    <row r="34" spans="2:30" ht="15" customHeight="1" x14ac:dyDescent="0.3">
      <c r="B34" s="6" t="s">
        <v>439</v>
      </c>
      <c r="C34" s="4"/>
      <c r="D34" s="5"/>
      <c r="E34" s="4"/>
      <c r="F34" s="5"/>
      <c r="G34" s="18"/>
      <c r="H34" s="5"/>
      <c r="I34" s="4"/>
      <c r="J34" s="5"/>
      <c r="K34" s="4"/>
      <c r="L34" s="5"/>
      <c r="M34" s="4"/>
      <c r="N34" s="5"/>
      <c r="O34" s="4"/>
      <c r="P34" s="5"/>
      <c r="Q34" s="4"/>
      <c r="R34" s="5"/>
      <c r="S34" s="4"/>
      <c r="T34" s="5"/>
      <c r="U34" s="4"/>
      <c r="V34" s="5"/>
      <c r="W34" s="4"/>
      <c r="X34" s="5"/>
      <c r="Y34" s="4"/>
      <c r="Z34" s="5"/>
    </row>
    <row r="35" spans="2:30" ht="13.5" customHeight="1" x14ac:dyDescent="0.3">
      <c r="B35" s="4" t="s">
        <v>147</v>
      </c>
      <c r="C35" s="93"/>
      <c r="D35" s="94"/>
      <c r="E35" s="93"/>
      <c r="F35" s="94"/>
      <c r="G35" s="93"/>
      <c r="H35" s="94"/>
      <c r="I35" s="93"/>
      <c r="J35" s="94"/>
      <c r="K35" s="93"/>
      <c r="L35" s="94"/>
      <c r="M35" s="93"/>
      <c r="N35" s="94"/>
      <c r="O35" s="93"/>
      <c r="P35" s="94"/>
      <c r="Q35" s="93"/>
      <c r="R35" s="94"/>
      <c r="S35" s="93"/>
      <c r="T35" s="94"/>
      <c r="U35" s="93"/>
      <c r="V35" s="94"/>
      <c r="W35" s="93"/>
      <c r="X35" s="94"/>
      <c r="Y35" s="93"/>
      <c r="Z35" s="94"/>
      <c r="AA35" s="93"/>
      <c r="AB35" s="94"/>
      <c r="AC35" s="93"/>
      <c r="AD35" s="94"/>
    </row>
    <row r="36" spans="2:30" ht="24.75" customHeight="1" x14ac:dyDescent="0.3">
      <c r="B36" s="1"/>
    </row>
    <row r="37" spans="2:30" ht="24.75" customHeight="1" x14ac:dyDescent="0.3">
      <c r="B37" s="1"/>
      <c r="C37" s="19"/>
      <c r="E37" s="19"/>
      <c r="G37" s="19"/>
      <c r="I37" s="19"/>
      <c r="K37" s="19"/>
      <c r="M37" s="19"/>
      <c r="O37" s="19"/>
      <c r="Q37" s="19"/>
      <c r="S37" s="19"/>
      <c r="U37" s="19"/>
      <c r="W37" s="19"/>
      <c r="Y37" s="19"/>
      <c r="AA37" s="19"/>
      <c r="AC37" s="19"/>
    </row>
    <row r="38" spans="2:30" ht="24.75" customHeight="1" x14ac:dyDescent="0.3">
      <c r="B38" s="1"/>
      <c r="C38" s="19"/>
      <c r="E38" s="19"/>
      <c r="G38" s="19"/>
      <c r="I38" s="19"/>
      <c r="K38" s="19"/>
      <c r="M38" s="19"/>
      <c r="O38" s="19"/>
      <c r="Q38" s="19"/>
      <c r="S38" s="19"/>
      <c r="U38" s="19"/>
      <c r="W38" s="19"/>
      <c r="Y38" s="19"/>
      <c r="AA38" s="19"/>
      <c r="AC38" s="19"/>
    </row>
    <row r="39" spans="2:30" ht="24.75" customHeight="1" x14ac:dyDescent="0.3">
      <c r="B39" s="1"/>
      <c r="C39" s="3"/>
    </row>
    <row r="40" spans="2:30" ht="24.75" customHeight="1" x14ac:dyDescent="0.3">
      <c r="B40" s="1"/>
      <c r="C40" s="3"/>
    </row>
    <row r="41" spans="2:30" ht="24.75" customHeight="1" x14ac:dyDescent="0.3">
      <c r="B41" s="1"/>
      <c r="C41" s="3"/>
    </row>
    <row r="42" spans="2:30" ht="24.75" customHeight="1" x14ac:dyDescent="0.3">
      <c r="B42" s="1"/>
      <c r="C42" s="3"/>
    </row>
    <row r="43" spans="2:30" ht="24.75" customHeight="1" x14ac:dyDescent="0.3">
      <c r="B43" s="1"/>
      <c r="C43" s="3"/>
    </row>
    <row r="44" spans="2:30" ht="3.75" customHeight="1" x14ac:dyDescent="0.3">
      <c r="B44" s="1"/>
      <c r="C44" s="3"/>
    </row>
    <row r="45" spans="2:30" ht="14" x14ac:dyDescent="0.3">
      <c r="B45" s="1"/>
      <c r="C45" s="3"/>
    </row>
    <row r="46" spans="2:30" ht="14" x14ac:dyDescent="0.3">
      <c r="B46" s="1"/>
      <c r="C46" s="3"/>
    </row>
    <row r="47" spans="2:30" ht="28.5" customHeight="1" x14ac:dyDescent="0.3">
      <c r="B47" s="1"/>
      <c r="C47" s="3"/>
    </row>
    <row r="48" spans="2:30" ht="28.5" customHeight="1" x14ac:dyDescent="0.3">
      <c r="B48" s="1"/>
      <c r="C48" s="3"/>
    </row>
  </sheetData>
  <mergeCells count="31">
    <mergeCell ref="AA4:AB4"/>
    <mergeCell ref="W3:X3"/>
    <mergeCell ref="Y3:Z3"/>
    <mergeCell ref="AC3:AD3"/>
    <mergeCell ref="M3:N3"/>
    <mergeCell ref="O3:P3"/>
    <mergeCell ref="Q3:R3"/>
    <mergeCell ref="S3:T3"/>
    <mergeCell ref="U3:V3"/>
    <mergeCell ref="AA3:AB3"/>
    <mergeCell ref="C3:D3"/>
    <mergeCell ref="E3:F3"/>
    <mergeCell ref="G3:H3"/>
    <mergeCell ref="I3:J3"/>
    <mergeCell ref="K3:L3"/>
    <mergeCell ref="B1:AD1"/>
    <mergeCell ref="K4:L4"/>
    <mergeCell ref="Y4:Z4"/>
    <mergeCell ref="AC4:AD4"/>
    <mergeCell ref="M4:N4"/>
    <mergeCell ref="O4:P4"/>
    <mergeCell ref="Q4:R4"/>
    <mergeCell ref="S4:T4"/>
    <mergeCell ref="U4:V4"/>
    <mergeCell ref="W4:X4"/>
    <mergeCell ref="B4:B5"/>
    <mergeCell ref="C4:D4"/>
    <mergeCell ref="E4:F4"/>
    <mergeCell ref="G4:H4"/>
    <mergeCell ref="I4:J4"/>
    <mergeCell ref="B2:AD2"/>
  </mergeCells>
  <conditionalFormatting sqref="C37">
    <cfRule type="cellIs" dxfId="731" priority="30" operator="lessThan">
      <formula>0</formula>
    </cfRule>
  </conditionalFormatting>
  <conditionalFormatting sqref="C38">
    <cfRule type="cellIs" dxfId="730" priority="29" operator="greaterThan">
      <formula>0</formula>
    </cfRule>
  </conditionalFormatting>
  <conditionalFormatting sqref="E37">
    <cfRule type="cellIs" dxfId="729" priority="28" operator="lessThan">
      <formula>0</formula>
    </cfRule>
  </conditionalFormatting>
  <conditionalFormatting sqref="E38">
    <cfRule type="cellIs" dxfId="728" priority="27" operator="greaterThan">
      <formula>0</formula>
    </cfRule>
  </conditionalFormatting>
  <conditionalFormatting sqref="G37">
    <cfRule type="cellIs" dxfId="727" priority="24" operator="lessThan">
      <formula>0</formula>
    </cfRule>
  </conditionalFormatting>
  <conditionalFormatting sqref="G38">
    <cfRule type="cellIs" dxfId="726" priority="23" operator="greaterThan">
      <formula>0</formula>
    </cfRule>
  </conditionalFormatting>
  <conditionalFormatting sqref="I37">
    <cfRule type="cellIs" dxfId="725" priority="22" operator="lessThan">
      <formula>0</formula>
    </cfRule>
  </conditionalFormatting>
  <conditionalFormatting sqref="I38">
    <cfRule type="cellIs" dxfId="724" priority="21" operator="greaterThan">
      <formula>0</formula>
    </cfRule>
  </conditionalFormatting>
  <conditionalFormatting sqref="K37">
    <cfRule type="cellIs" dxfId="723" priority="20" operator="lessThan">
      <formula>0</formula>
    </cfRule>
  </conditionalFormatting>
  <conditionalFormatting sqref="K38">
    <cfRule type="cellIs" dxfId="722" priority="19" operator="greaterThan">
      <formula>0</formula>
    </cfRule>
  </conditionalFormatting>
  <conditionalFormatting sqref="M37">
    <cfRule type="cellIs" dxfId="721" priority="18" operator="lessThan">
      <formula>0</formula>
    </cfRule>
  </conditionalFormatting>
  <conditionalFormatting sqref="M38">
    <cfRule type="cellIs" dxfId="720" priority="17" operator="greaterThan">
      <formula>0</formula>
    </cfRule>
  </conditionalFormatting>
  <conditionalFormatting sqref="O37">
    <cfRule type="cellIs" dxfId="719" priority="16" operator="lessThan">
      <formula>0</formula>
    </cfRule>
  </conditionalFormatting>
  <conditionalFormatting sqref="O38">
    <cfRule type="cellIs" dxfId="718" priority="15" operator="greaterThan">
      <formula>0</formula>
    </cfRule>
  </conditionalFormatting>
  <conditionalFormatting sqref="Q37">
    <cfRule type="cellIs" dxfId="717" priority="14" operator="lessThan">
      <formula>0</formula>
    </cfRule>
  </conditionalFormatting>
  <conditionalFormatting sqref="Q38">
    <cfRule type="cellIs" dxfId="716" priority="13" operator="greaterThan">
      <formula>0</formula>
    </cfRule>
  </conditionalFormatting>
  <conditionalFormatting sqref="S37">
    <cfRule type="cellIs" dxfId="715" priority="12" operator="lessThan">
      <formula>0</formula>
    </cfRule>
  </conditionalFormatting>
  <conditionalFormatting sqref="S38">
    <cfRule type="cellIs" dxfId="714" priority="11" operator="greaterThan">
      <formula>0</formula>
    </cfRule>
  </conditionalFormatting>
  <conditionalFormatting sqref="U37">
    <cfRule type="cellIs" dxfId="713" priority="10" operator="lessThan">
      <formula>0</formula>
    </cfRule>
  </conditionalFormatting>
  <conditionalFormatting sqref="U38">
    <cfRule type="cellIs" dxfId="712" priority="9" operator="greaterThan">
      <formula>0</formula>
    </cfRule>
  </conditionalFormatting>
  <conditionalFormatting sqref="W37">
    <cfRule type="cellIs" dxfId="711" priority="8" operator="lessThan">
      <formula>0</formula>
    </cfRule>
  </conditionalFormatting>
  <conditionalFormatting sqref="W38">
    <cfRule type="cellIs" dxfId="710" priority="7" operator="greaterThan">
      <formula>0</formula>
    </cfRule>
  </conditionalFormatting>
  <conditionalFormatting sqref="Y37">
    <cfRule type="cellIs" dxfId="709" priority="6" operator="lessThan">
      <formula>0</formula>
    </cfRule>
  </conditionalFormatting>
  <conditionalFormatting sqref="Y38">
    <cfRule type="cellIs" dxfId="708" priority="5" operator="greaterThan">
      <formula>0</formula>
    </cfRule>
  </conditionalFormatting>
  <conditionalFormatting sqref="AA37">
    <cfRule type="cellIs" dxfId="707" priority="2" operator="lessThan">
      <formula>0</formula>
    </cfRule>
  </conditionalFormatting>
  <conditionalFormatting sqref="AA38">
    <cfRule type="cellIs" dxfId="706" priority="1" operator="greaterThan">
      <formula>0</formula>
    </cfRule>
  </conditionalFormatting>
  <conditionalFormatting sqref="AC37">
    <cfRule type="cellIs" dxfId="705" priority="4" operator="lessThan">
      <formula>0</formula>
    </cfRule>
  </conditionalFormatting>
  <conditionalFormatting sqref="AC38">
    <cfRule type="cellIs" dxfId="704" priority="3" operator="greaterThan">
      <formula>0</formula>
    </cfRule>
  </conditionalFormatting>
  <hyperlinks>
    <hyperlink ref="AF3" location="ÍNDICE!A1" display="(Voltar ao Índice)" xr:uid="{A158F593-D61F-4453-AB21-108FB63F6752}"/>
  </hyperlinks>
  <printOptions horizontalCentered="1"/>
  <pageMargins left="0.47244094488188981" right="0.47244094488188981" top="0.6692913385826772" bottom="0.6692913385826772" header="0" footer="0"/>
  <pageSetup paperSize="9" scale="50" fitToHeight="3" orientation="landscape" verticalDpi="0" r:id="rId1"/>
  <ignoredErrors>
    <ignoredError sqref="D10:AA1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Z30"/>
  <sheetViews>
    <sheetView showGridLines="0" zoomScaleNormal="100" workbookViewId="0">
      <pane xSplit="2" ySplit="5" topLeftCell="C12"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7265625" style="1" customWidth="1"/>
    <col min="2" max="2" width="18.81640625" style="2" bestFit="1" customWidth="1"/>
    <col min="3" max="30" width="9.1796875" style="1"/>
    <col min="31" max="31" width="6.7265625" style="1" customWidth="1"/>
    <col min="32" max="32" width="13.26953125" style="1" bestFit="1" customWidth="1"/>
    <col min="33" max="16384" width="9.1796875" style="1"/>
  </cols>
  <sheetData>
    <row r="1" spans="2:52" ht="30" customHeight="1" x14ac:dyDescent="0.3">
      <c r="B1" s="115" t="s">
        <v>318</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6"/>
    </row>
    <row r="2" spans="2:52" ht="30" customHeight="1" x14ac:dyDescent="0.3">
      <c r="B2" s="115" t="s">
        <v>89</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6"/>
    </row>
    <row r="3" spans="2:52" x14ac:dyDescent="0.3">
      <c r="B3" s="15" t="s">
        <v>27</v>
      </c>
      <c r="C3" s="129">
        <v>1976</v>
      </c>
      <c r="D3" s="130"/>
      <c r="E3" s="125">
        <v>1979</v>
      </c>
      <c r="F3" s="130"/>
      <c r="G3" s="125">
        <v>1982</v>
      </c>
      <c r="H3" s="126"/>
      <c r="I3" s="129">
        <v>1985</v>
      </c>
      <c r="J3" s="130"/>
      <c r="K3" s="125">
        <v>1989</v>
      </c>
      <c r="L3" s="126"/>
      <c r="M3" s="125">
        <v>1993</v>
      </c>
      <c r="N3" s="126"/>
      <c r="O3" s="125">
        <v>1997</v>
      </c>
      <c r="P3" s="126"/>
      <c r="Q3" s="125">
        <v>2001</v>
      </c>
      <c r="R3" s="126"/>
      <c r="S3" s="125">
        <v>2005</v>
      </c>
      <c r="T3" s="126"/>
      <c r="U3" s="125">
        <v>2009</v>
      </c>
      <c r="V3" s="126"/>
      <c r="W3" s="125">
        <v>2013</v>
      </c>
      <c r="X3" s="126"/>
      <c r="Y3" s="125">
        <v>2017</v>
      </c>
      <c r="Z3" s="126"/>
      <c r="AA3" s="125">
        <v>2021</v>
      </c>
      <c r="AB3" s="126"/>
      <c r="AC3" s="125">
        <v>2025</v>
      </c>
      <c r="AD3" s="126"/>
      <c r="AF3" s="105" t="s">
        <v>371</v>
      </c>
    </row>
    <row r="4" spans="2:52" ht="15" customHeight="1" x14ac:dyDescent="0.3">
      <c r="B4" s="127" t="s">
        <v>0</v>
      </c>
      <c r="C4" s="120">
        <v>44907</v>
      </c>
      <c r="D4" s="121"/>
      <c r="E4" s="119">
        <v>44911</v>
      </c>
      <c r="F4" s="118"/>
      <c r="G4" s="119">
        <v>44907</v>
      </c>
      <c r="H4" s="118"/>
      <c r="I4" s="119">
        <v>44910</v>
      </c>
      <c r="J4" s="118"/>
      <c r="K4" s="123">
        <v>44912</v>
      </c>
      <c r="L4" s="124"/>
      <c r="M4" s="123">
        <v>44907</v>
      </c>
      <c r="N4" s="124"/>
      <c r="O4" s="123">
        <v>44909</v>
      </c>
      <c r="P4" s="124"/>
      <c r="Q4" s="123">
        <v>44911</v>
      </c>
      <c r="R4" s="124"/>
      <c r="S4" s="119">
        <v>44843</v>
      </c>
      <c r="T4" s="118"/>
      <c r="U4" s="119">
        <v>44845</v>
      </c>
      <c r="V4" s="118"/>
      <c r="W4" s="123">
        <v>44833</v>
      </c>
      <c r="X4" s="124"/>
      <c r="Y4" s="123">
        <v>44835</v>
      </c>
      <c r="Z4" s="124"/>
      <c r="AA4" s="123">
        <v>44830</v>
      </c>
      <c r="AB4" s="124"/>
      <c r="AC4" s="123">
        <v>45942</v>
      </c>
      <c r="AD4" s="124"/>
    </row>
    <row r="5" spans="2:52" x14ac:dyDescent="0.3">
      <c r="B5" s="128"/>
      <c r="C5" s="67" t="s">
        <v>4</v>
      </c>
      <c r="D5" s="74" t="s">
        <v>5</v>
      </c>
      <c r="E5" s="67" t="s">
        <v>4</v>
      </c>
      <c r="F5" s="74" t="s">
        <v>5</v>
      </c>
      <c r="G5" s="67" t="s">
        <v>4</v>
      </c>
      <c r="H5" s="74" t="s">
        <v>5</v>
      </c>
      <c r="I5" s="67" t="s">
        <v>4</v>
      </c>
      <c r="J5" s="75" t="s">
        <v>5</v>
      </c>
      <c r="K5" s="74" t="s">
        <v>4</v>
      </c>
      <c r="L5" s="74" t="s">
        <v>5</v>
      </c>
      <c r="M5" s="67" t="s">
        <v>4</v>
      </c>
      <c r="N5" s="74" t="s">
        <v>5</v>
      </c>
      <c r="O5" s="68" t="s">
        <v>4</v>
      </c>
      <c r="P5" s="74" t="s">
        <v>5</v>
      </c>
      <c r="Q5" s="68" t="s">
        <v>4</v>
      </c>
      <c r="R5" s="74" t="s">
        <v>5</v>
      </c>
      <c r="S5" s="68" t="s">
        <v>4</v>
      </c>
      <c r="T5" s="74" t="s">
        <v>5</v>
      </c>
      <c r="U5" s="68" t="s">
        <v>4</v>
      </c>
      <c r="V5" s="74" t="s">
        <v>5</v>
      </c>
      <c r="W5" s="68" t="s">
        <v>4</v>
      </c>
      <c r="X5" s="74" t="s">
        <v>5</v>
      </c>
      <c r="Y5" s="68" t="s">
        <v>4</v>
      </c>
      <c r="Z5" s="74" t="s">
        <v>5</v>
      </c>
      <c r="AA5" s="68" t="s">
        <v>4</v>
      </c>
      <c r="AB5" s="74" t="s">
        <v>5</v>
      </c>
      <c r="AC5" s="68" t="s">
        <v>4</v>
      </c>
      <c r="AD5" s="74" t="s">
        <v>5</v>
      </c>
    </row>
    <row r="6" spans="2:52" ht="25" customHeight="1" x14ac:dyDescent="0.3">
      <c r="B6" s="6" t="s">
        <v>1</v>
      </c>
      <c r="C6" s="26">
        <v>8508</v>
      </c>
      <c r="D6" s="28">
        <v>100</v>
      </c>
      <c r="E6" s="26">
        <v>8211</v>
      </c>
      <c r="F6" s="28">
        <v>100</v>
      </c>
      <c r="G6" s="26">
        <v>8542</v>
      </c>
      <c r="H6" s="23">
        <v>100</v>
      </c>
      <c r="I6" s="16">
        <v>9085</v>
      </c>
      <c r="J6" s="23">
        <v>100</v>
      </c>
      <c r="K6" s="16">
        <v>9613</v>
      </c>
      <c r="L6" s="23">
        <v>100</v>
      </c>
      <c r="M6" s="16">
        <v>9892</v>
      </c>
      <c r="N6" s="23">
        <v>100</v>
      </c>
      <c r="O6" s="16">
        <v>10430</v>
      </c>
      <c r="P6" s="23">
        <v>100</v>
      </c>
      <c r="Q6" s="16">
        <v>10378</v>
      </c>
      <c r="R6" s="28">
        <v>100</v>
      </c>
      <c r="S6" s="26">
        <v>11161</v>
      </c>
      <c r="T6" s="22">
        <v>100</v>
      </c>
      <c r="U6" s="16">
        <v>12580</v>
      </c>
      <c r="V6" s="23">
        <v>100</v>
      </c>
      <c r="W6" s="16">
        <v>12550</v>
      </c>
      <c r="X6" s="23">
        <v>100</v>
      </c>
      <c r="Y6" s="16">
        <v>12087</v>
      </c>
      <c r="Z6" s="23">
        <v>100</v>
      </c>
      <c r="AA6" s="16">
        <v>12329</v>
      </c>
      <c r="AB6" s="28">
        <v>100</v>
      </c>
      <c r="AC6" s="16">
        <v>12495</v>
      </c>
      <c r="AD6" s="28">
        <v>100</v>
      </c>
    </row>
    <row r="7" spans="2:52" ht="25" customHeight="1" x14ac:dyDescent="0.3">
      <c r="B7" s="6" t="s">
        <v>28</v>
      </c>
      <c r="C7" s="26">
        <v>5192</v>
      </c>
      <c r="D7" s="28">
        <f>C7*100/C6</f>
        <v>61.024917724494593</v>
      </c>
      <c r="E7" s="26">
        <v>6810</v>
      </c>
      <c r="F7" s="28">
        <f>E7*100/E6</f>
        <v>82.937522835221046</v>
      </c>
      <c r="G7" s="26">
        <v>6337</v>
      </c>
      <c r="H7" s="23">
        <f>G7*100/G6</f>
        <v>74.186373214703821</v>
      </c>
      <c r="I7" s="16">
        <v>5679</v>
      </c>
      <c r="J7" s="23">
        <f>I7*100/I6</f>
        <v>62.50963126031921</v>
      </c>
      <c r="K7" s="16">
        <v>6110</v>
      </c>
      <c r="L7" s="23">
        <f>K7*100/K6</f>
        <v>63.559762821179653</v>
      </c>
      <c r="M7" s="16">
        <v>6519</v>
      </c>
      <c r="N7" s="23">
        <f>M7*100/M6</f>
        <v>65.901738778811165</v>
      </c>
      <c r="O7" s="16">
        <v>6897</v>
      </c>
      <c r="P7" s="23">
        <f>O7*100/O6</f>
        <v>66.126558005752642</v>
      </c>
      <c r="Q7" s="16">
        <v>6812</v>
      </c>
      <c r="R7" s="23">
        <f>Q7*100/Q6</f>
        <v>65.638851416457896</v>
      </c>
      <c r="S7" s="16">
        <v>7236</v>
      </c>
      <c r="T7" s="23">
        <f>S7*100/S6</f>
        <v>64.832900277752884</v>
      </c>
      <c r="U7" s="16">
        <v>7210</v>
      </c>
      <c r="V7" s="23">
        <f>U7*100/U6</f>
        <v>57.313195548489666</v>
      </c>
      <c r="W7" s="16">
        <v>6645</v>
      </c>
      <c r="X7" s="23">
        <f>W7*100/W6</f>
        <v>52.948207171314742</v>
      </c>
      <c r="Y7" s="16">
        <v>6711</v>
      </c>
      <c r="Z7" s="23">
        <f>Y7*100/Y6</f>
        <v>55.522462149416725</v>
      </c>
      <c r="AA7" s="16">
        <v>7046</v>
      </c>
      <c r="AB7" s="28">
        <f>AA7*100/AA6</f>
        <v>57.149809392489253</v>
      </c>
      <c r="AC7" s="16">
        <v>7036</v>
      </c>
      <c r="AD7" s="28">
        <f>AC7*100/AC6</f>
        <v>56.310524209683877</v>
      </c>
      <c r="AF7" s="95"/>
      <c r="AH7" s="95"/>
      <c r="AJ7" s="95"/>
      <c r="AL7" s="95"/>
      <c r="AN7" s="95"/>
      <c r="AP7" s="95"/>
      <c r="AR7" s="95"/>
      <c r="AT7" s="95"/>
      <c r="AV7" s="95"/>
      <c r="AX7" s="95"/>
      <c r="AZ7" s="95"/>
    </row>
    <row r="8" spans="2:52" ht="25" customHeight="1" x14ac:dyDescent="0.3">
      <c r="B8" s="6" t="s">
        <v>2</v>
      </c>
      <c r="C8" s="26">
        <v>71</v>
      </c>
      <c r="D8" s="28">
        <f t="shared" ref="D8" si="0">C8*100/C7</f>
        <v>1.3674884437596302</v>
      </c>
      <c r="E8" s="26">
        <v>29</v>
      </c>
      <c r="F8" s="28">
        <f t="shared" ref="F8" si="1">E8*100/E7</f>
        <v>0.42584434654919234</v>
      </c>
      <c r="G8" s="26">
        <v>52</v>
      </c>
      <c r="H8" s="23">
        <f>G8*100/G7</f>
        <v>0.82057756035979168</v>
      </c>
      <c r="I8" s="16">
        <v>61</v>
      </c>
      <c r="J8" s="23">
        <f>I8*100/I7</f>
        <v>1.0741327698538474</v>
      </c>
      <c r="K8" s="16">
        <v>57</v>
      </c>
      <c r="L8" s="23">
        <f>K8*100/K7</f>
        <v>0.93289689034369883</v>
      </c>
      <c r="M8" s="16">
        <v>54</v>
      </c>
      <c r="N8" s="23">
        <f>M8*100/M7</f>
        <v>0.82834790612057063</v>
      </c>
      <c r="O8" s="16">
        <v>67</v>
      </c>
      <c r="P8" s="23">
        <f>O8*100/O7</f>
        <v>0.97143685660432066</v>
      </c>
      <c r="Q8" s="16">
        <v>77</v>
      </c>
      <c r="R8" s="23">
        <f>Q8*100/Q7</f>
        <v>1.1303581914268936</v>
      </c>
      <c r="S8" s="16">
        <v>78</v>
      </c>
      <c r="T8" s="23">
        <f>S8*100/S7</f>
        <v>1.0779436152570481</v>
      </c>
      <c r="U8" s="16">
        <v>62</v>
      </c>
      <c r="V8" s="23">
        <f>U8*100/U7</f>
        <v>0.85991678224687929</v>
      </c>
      <c r="W8" s="16">
        <v>55</v>
      </c>
      <c r="X8" s="23">
        <f>W8*100/W7</f>
        <v>0.82768999247554553</v>
      </c>
      <c r="Y8" s="16">
        <v>37</v>
      </c>
      <c r="Z8" s="23">
        <f>Y8*100/Y7</f>
        <v>0.55133363135151248</v>
      </c>
      <c r="AA8" s="16">
        <v>36</v>
      </c>
      <c r="AB8" s="28">
        <f>AA8*100/AA7</f>
        <v>0.51092818620493896</v>
      </c>
      <c r="AC8" s="16">
        <v>47</v>
      </c>
      <c r="AD8" s="28">
        <f>AC8*100/AC7</f>
        <v>0.66799317794201252</v>
      </c>
      <c r="AF8" s="95"/>
      <c r="AH8" s="95"/>
      <c r="AJ8" s="95"/>
      <c r="AL8" s="95"/>
      <c r="AN8" s="95"/>
      <c r="AP8" s="95"/>
      <c r="AR8" s="95"/>
      <c r="AT8" s="95"/>
      <c r="AV8" s="95"/>
      <c r="AX8" s="95"/>
      <c r="AZ8" s="95"/>
    </row>
    <row r="9" spans="2:52" ht="25" customHeight="1" x14ac:dyDescent="0.3">
      <c r="B9" s="6" t="s">
        <v>3</v>
      </c>
      <c r="C9" s="26">
        <v>77</v>
      </c>
      <c r="D9" s="28">
        <f>C9*100/C7</f>
        <v>1.4830508474576272</v>
      </c>
      <c r="E9" s="26">
        <v>102</v>
      </c>
      <c r="F9" s="28">
        <f>E9*100/E7</f>
        <v>1.4977973568281939</v>
      </c>
      <c r="G9" s="26">
        <v>86</v>
      </c>
      <c r="H9" s="28">
        <f>G9*100/G7</f>
        <v>1.3571090421335017</v>
      </c>
      <c r="I9" s="26">
        <v>69</v>
      </c>
      <c r="J9" s="23">
        <f>I9*100/I7</f>
        <v>1.2150026413100898</v>
      </c>
      <c r="K9" s="16">
        <v>96</v>
      </c>
      <c r="L9" s="23">
        <f>K9*100/K7</f>
        <v>1.5711947626841243</v>
      </c>
      <c r="M9" s="16">
        <v>87</v>
      </c>
      <c r="N9" s="23">
        <f>M9*100/M7</f>
        <v>1.334560515416475</v>
      </c>
      <c r="O9" s="16">
        <v>96</v>
      </c>
      <c r="P9" s="28">
        <f>O9*100/O7</f>
        <v>1.3919095258808178</v>
      </c>
      <c r="Q9" s="26">
        <v>128</v>
      </c>
      <c r="R9" s="28">
        <f>Q9*100/Q7</f>
        <v>1.8790369935408104</v>
      </c>
      <c r="S9" s="26">
        <v>125</v>
      </c>
      <c r="T9" s="28">
        <f>S9*100/S7</f>
        <v>1.7274737423991156</v>
      </c>
      <c r="U9" s="26">
        <v>123</v>
      </c>
      <c r="V9" s="23">
        <f>U9*100/U7</f>
        <v>1.7059639389736476</v>
      </c>
      <c r="W9" s="16">
        <v>209</v>
      </c>
      <c r="X9" s="28">
        <f>W9*100/W7</f>
        <v>3.1452219714070728</v>
      </c>
      <c r="Y9" s="26">
        <v>138</v>
      </c>
      <c r="Z9" s="23">
        <f>Y9*100/Y7</f>
        <v>2.056325435851587</v>
      </c>
      <c r="AA9" s="16">
        <v>152</v>
      </c>
      <c r="AB9" s="28">
        <f>AA9*100/AA7</f>
        <v>2.1572523417541869</v>
      </c>
      <c r="AC9" s="16">
        <v>187</v>
      </c>
      <c r="AD9" s="28">
        <f>AC9*100/AC7</f>
        <v>2.6577600909607733</v>
      </c>
      <c r="AF9" s="95"/>
      <c r="AH9" s="95"/>
      <c r="AJ9" s="95"/>
      <c r="AL9" s="95"/>
      <c r="AN9" s="95"/>
      <c r="AP9" s="95"/>
      <c r="AR9" s="95"/>
      <c r="AT9" s="95"/>
      <c r="AV9" s="95"/>
      <c r="AX9" s="95"/>
      <c r="AZ9" s="95"/>
    </row>
    <row r="10" spans="2:52" ht="25" customHeight="1" x14ac:dyDescent="0.3">
      <c r="B10" s="6" t="s">
        <v>6</v>
      </c>
      <c r="C10" s="27"/>
      <c r="D10" s="27"/>
      <c r="E10" s="16">
        <v>41</v>
      </c>
      <c r="F10" s="28">
        <f>E10*100/E7</f>
        <v>0.60205580029368577</v>
      </c>
      <c r="G10" s="26">
        <v>141</v>
      </c>
      <c r="H10" s="28">
        <f>G10*100/G7</f>
        <v>2.2250276155909736</v>
      </c>
      <c r="I10" s="26">
        <v>76</v>
      </c>
      <c r="J10" s="23">
        <f>I10*100/I7</f>
        <v>1.3382637788343019</v>
      </c>
      <c r="K10" s="27"/>
      <c r="L10" s="47"/>
      <c r="M10" s="7"/>
      <c r="N10" s="47"/>
      <c r="O10" s="7"/>
      <c r="P10" s="8"/>
      <c r="Q10" s="27"/>
      <c r="R10" s="47"/>
      <c r="S10" s="7"/>
      <c r="T10" s="47"/>
      <c r="U10" s="7"/>
      <c r="V10" s="8"/>
      <c r="W10" s="27"/>
      <c r="X10" s="47"/>
      <c r="Y10" s="7"/>
      <c r="Z10" s="47"/>
      <c r="AA10" s="7"/>
      <c r="AB10" s="47"/>
      <c r="AC10" s="7"/>
      <c r="AD10" s="47"/>
      <c r="AE10" s="44"/>
      <c r="AF10" s="95"/>
      <c r="AH10" s="95"/>
      <c r="AJ10" s="95"/>
      <c r="AL10" s="95"/>
      <c r="AN10" s="95"/>
      <c r="AP10" s="95"/>
      <c r="AR10" s="95"/>
      <c r="AT10" s="95"/>
      <c r="AV10" s="95"/>
      <c r="AX10" s="95"/>
      <c r="AZ10" s="95"/>
    </row>
    <row r="11" spans="2:52" ht="25" customHeight="1" x14ac:dyDescent="0.3">
      <c r="B11" s="6" t="s">
        <v>7</v>
      </c>
      <c r="C11" s="27"/>
      <c r="D11" s="48"/>
      <c r="E11" s="7"/>
      <c r="F11" s="47"/>
      <c r="G11" s="7"/>
      <c r="H11" s="47"/>
      <c r="I11" s="7"/>
      <c r="J11" s="47"/>
      <c r="K11" s="7"/>
      <c r="L11" s="47"/>
      <c r="M11" s="7"/>
      <c r="N11" s="47"/>
      <c r="O11" s="7"/>
      <c r="P11" s="8"/>
      <c r="Q11" s="27"/>
      <c r="R11" s="47"/>
      <c r="S11" s="16">
        <v>66</v>
      </c>
      <c r="T11" s="28">
        <f>S11*100/S7</f>
        <v>0.91210613598673296</v>
      </c>
      <c r="U11" s="26">
        <v>68</v>
      </c>
      <c r="V11" s="45">
        <f>U11*100/U7</f>
        <v>0.9431345353675451</v>
      </c>
      <c r="W11" s="7"/>
      <c r="X11" s="47"/>
      <c r="Y11" s="7"/>
      <c r="Z11" s="47"/>
      <c r="AA11" s="7"/>
      <c r="AB11" s="47"/>
      <c r="AC11" s="7"/>
      <c r="AD11" s="47"/>
      <c r="AE11" s="44"/>
      <c r="AF11" s="95"/>
      <c r="AH11" s="95"/>
      <c r="AJ11" s="95"/>
      <c r="AL11" s="95"/>
      <c r="AN11" s="95"/>
      <c r="AP11" s="95"/>
      <c r="AR11" s="95"/>
      <c r="AT11" s="95"/>
      <c r="AV11" s="95"/>
      <c r="AX11" s="95"/>
      <c r="AZ11" s="95"/>
    </row>
    <row r="12" spans="2:52" ht="25" customHeight="1" x14ac:dyDescent="0.3">
      <c r="B12" s="6" t="s">
        <v>29</v>
      </c>
      <c r="C12" s="26">
        <v>1463</v>
      </c>
      <c r="D12" s="28">
        <f>C12*100/C7</f>
        <v>28.177966101694917</v>
      </c>
      <c r="E12" s="26">
        <v>1132</v>
      </c>
      <c r="F12" s="28">
        <f>E12*100/E7</f>
        <v>16.622613803230543</v>
      </c>
      <c r="G12" s="26">
        <v>1392</v>
      </c>
      <c r="H12" s="28">
        <f>G12*100/G7</f>
        <v>21.966230077323655</v>
      </c>
      <c r="I12" s="26">
        <v>914</v>
      </c>
      <c r="J12" s="28">
        <f>I12*100/I7</f>
        <v>16.094382813875683</v>
      </c>
      <c r="K12" s="26">
        <v>1900</v>
      </c>
      <c r="L12" s="45">
        <f>K12*100/K7</f>
        <v>31.096563011456627</v>
      </c>
      <c r="M12" s="7"/>
      <c r="N12" s="47"/>
      <c r="O12" s="7"/>
      <c r="P12" s="8"/>
      <c r="Q12" s="27"/>
      <c r="R12" s="47"/>
      <c r="S12" s="7"/>
      <c r="T12" s="47"/>
      <c r="U12" s="7"/>
      <c r="V12" s="47"/>
      <c r="W12" s="7"/>
      <c r="X12" s="47"/>
      <c r="Y12" s="7"/>
      <c r="Z12" s="47"/>
      <c r="AA12" s="7"/>
      <c r="AB12" s="47"/>
      <c r="AC12" s="7"/>
      <c r="AD12" s="47"/>
      <c r="AE12" s="44"/>
      <c r="AF12" s="95"/>
      <c r="AH12" s="95"/>
      <c r="AJ12" s="95"/>
      <c r="AL12" s="95"/>
      <c r="AN12" s="95"/>
      <c r="AP12" s="95"/>
      <c r="AR12" s="95"/>
      <c r="AT12" s="95"/>
      <c r="AV12" s="95"/>
      <c r="AX12" s="95"/>
      <c r="AZ12" s="95"/>
    </row>
    <row r="13" spans="2:52" ht="25" customHeight="1" x14ac:dyDescent="0.3">
      <c r="B13" s="6" t="s">
        <v>8</v>
      </c>
      <c r="C13" s="27"/>
      <c r="D13" s="53"/>
      <c r="E13" s="7"/>
      <c r="F13" s="47"/>
      <c r="G13" s="7"/>
      <c r="H13" s="47"/>
      <c r="I13" s="8"/>
      <c r="J13" s="8"/>
      <c r="K13" s="27"/>
      <c r="L13" s="8"/>
      <c r="M13" s="26">
        <v>2379</v>
      </c>
      <c r="N13" s="28">
        <f>M13*100/M7</f>
        <v>36.493327197422914</v>
      </c>
      <c r="O13" s="26">
        <v>2603</v>
      </c>
      <c r="P13" s="28">
        <f>O13*100/O7</f>
        <v>37.74104683195592</v>
      </c>
      <c r="Q13" s="26">
        <v>2010</v>
      </c>
      <c r="R13" s="28">
        <f>Q13*100/Q7</f>
        <v>29.506752789195538</v>
      </c>
      <c r="S13" s="26">
        <v>1778</v>
      </c>
      <c r="T13" s="28">
        <f>S13*100/S7</f>
        <v>24.57158651188502</v>
      </c>
      <c r="U13" s="26">
        <v>1443</v>
      </c>
      <c r="V13" s="28">
        <f>U13*100/U7</f>
        <v>20.013869625520112</v>
      </c>
      <c r="W13" s="26">
        <v>1708</v>
      </c>
      <c r="X13" s="28">
        <f>W13*100/W7</f>
        <v>25.703536493604215</v>
      </c>
      <c r="Y13" s="26">
        <v>1061</v>
      </c>
      <c r="Z13" s="28">
        <f>Y13*100/Y7</f>
        <v>15.809864401728506</v>
      </c>
      <c r="AA13" s="26">
        <v>819</v>
      </c>
      <c r="AB13" s="28">
        <f>AA13*100/AA7</f>
        <v>11.623616236162361</v>
      </c>
      <c r="AC13" s="26">
        <v>419</v>
      </c>
      <c r="AD13" s="28">
        <f>AC13*100/AC7</f>
        <v>5.9550881182490052</v>
      </c>
      <c r="AF13" s="95"/>
      <c r="AH13" s="95"/>
      <c r="AJ13" s="95"/>
      <c r="AL13" s="95"/>
      <c r="AN13" s="95"/>
      <c r="AP13" s="95"/>
      <c r="AR13" s="95"/>
      <c r="AT13" s="95"/>
      <c r="AV13" s="95"/>
      <c r="AX13" s="95"/>
      <c r="AZ13" s="95"/>
    </row>
    <row r="14" spans="2:52" ht="25" customHeight="1" x14ac:dyDescent="0.3">
      <c r="B14" s="6" t="s">
        <v>10</v>
      </c>
      <c r="C14" s="27"/>
      <c r="D14" s="53"/>
      <c r="E14" s="7"/>
      <c r="F14" s="47"/>
      <c r="G14" s="7"/>
      <c r="H14" s="47"/>
      <c r="I14" s="8"/>
      <c r="J14" s="47"/>
      <c r="K14" s="27"/>
      <c r="L14" s="47"/>
      <c r="M14" s="7"/>
      <c r="N14" s="7"/>
      <c r="O14" s="7"/>
      <c r="P14" s="7"/>
      <c r="Q14" s="7"/>
      <c r="R14" s="7"/>
      <c r="S14" s="7"/>
      <c r="T14" s="7"/>
      <c r="U14" s="7"/>
      <c r="V14" s="7"/>
      <c r="W14" s="7"/>
      <c r="X14" s="7"/>
      <c r="Y14" s="7"/>
      <c r="Z14" s="7"/>
      <c r="AA14" s="7"/>
      <c r="AB14" s="7"/>
      <c r="AC14" s="26">
        <v>329</v>
      </c>
      <c r="AD14" s="28">
        <f>AC14*100/AC7</f>
        <v>4.6759522455940878</v>
      </c>
      <c r="AF14" s="95"/>
      <c r="AH14" s="95"/>
      <c r="AJ14" s="95"/>
      <c r="AL14" s="95"/>
      <c r="AN14" s="95"/>
      <c r="AP14" s="95"/>
      <c r="AR14" s="95"/>
      <c r="AT14" s="95"/>
      <c r="AV14" s="95"/>
      <c r="AX14" s="95"/>
      <c r="AZ14" s="95"/>
    </row>
    <row r="15" spans="2:52" ht="25" customHeight="1" x14ac:dyDescent="0.3">
      <c r="B15" s="6" t="s">
        <v>30</v>
      </c>
      <c r="C15" s="26">
        <v>49</v>
      </c>
      <c r="D15" s="45">
        <f>C15*100/C7</f>
        <v>0.94375963020030817</v>
      </c>
      <c r="E15" s="7"/>
      <c r="F15" s="47"/>
      <c r="G15" s="7"/>
      <c r="H15" s="47"/>
      <c r="I15" s="7"/>
      <c r="J15" s="47"/>
      <c r="K15" s="7"/>
      <c r="L15" s="47"/>
      <c r="M15" s="7"/>
      <c r="N15" s="47"/>
      <c r="O15" s="7"/>
      <c r="P15" s="47"/>
      <c r="Q15" s="7"/>
      <c r="R15" s="29"/>
      <c r="S15" s="27"/>
      <c r="T15" s="29"/>
      <c r="U15" s="27"/>
      <c r="V15" s="29"/>
      <c r="W15" s="27"/>
      <c r="X15" s="47"/>
      <c r="Y15" s="7"/>
      <c r="Z15" s="8"/>
      <c r="AA15" s="27"/>
      <c r="AB15" s="8"/>
      <c r="AC15" s="27"/>
      <c r="AD15" s="27"/>
      <c r="AF15" s="95"/>
      <c r="AH15" s="95"/>
      <c r="AJ15" s="95"/>
      <c r="AL15" s="95"/>
      <c r="AN15" s="95"/>
      <c r="AP15" s="95"/>
      <c r="AR15" s="95"/>
      <c r="AT15" s="95"/>
      <c r="AV15" s="95"/>
      <c r="AX15" s="95"/>
      <c r="AZ15" s="95"/>
    </row>
    <row r="16" spans="2:52" ht="25" customHeight="1" x14ac:dyDescent="0.3">
      <c r="B16" s="6" t="s">
        <v>12</v>
      </c>
      <c r="C16" s="47"/>
      <c r="D16" s="47"/>
      <c r="E16" s="27"/>
      <c r="F16" s="47"/>
      <c r="G16" s="7"/>
      <c r="H16" s="47"/>
      <c r="I16" s="7"/>
      <c r="J16" s="47"/>
      <c r="K16" s="27"/>
      <c r="L16" s="47"/>
      <c r="M16" s="7"/>
      <c r="N16" s="47"/>
      <c r="O16" s="27"/>
      <c r="P16" s="47"/>
      <c r="Q16" s="7"/>
      <c r="R16" s="29"/>
      <c r="S16" s="27"/>
      <c r="T16" s="29"/>
      <c r="U16" s="27"/>
      <c r="V16" s="29"/>
      <c r="W16" s="27"/>
      <c r="X16" s="47"/>
      <c r="Y16" s="7"/>
      <c r="Z16" s="47"/>
      <c r="AA16" s="27"/>
      <c r="AB16" s="47"/>
      <c r="AC16" s="26">
        <v>979</v>
      </c>
      <c r="AD16" s="28">
        <f>AC16*100/AC7</f>
        <v>13.914155770324047</v>
      </c>
      <c r="AF16" s="95"/>
      <c r="AH16" s="95"/>
      <c r="AJ16" s="95"/>
      <c r="AL16" s="95"/>
      <c r="AN16" s="95"/>
      <c r="AP16" s="95"/>
      <c r="AR16" s="95"/>
      <c r="AT16" s="95"/>
      <c r="AV16" s="95"/>
      <c r="AX16" s="95"/>
      <c r="AZ16" s="95"/>
    </row>
    <row r="17" spans="2:52" ht="25" customHeight="1" x14ac:dyDescent="0.3">
      <c r="B17" s="6" t="s">
        <v>13</v>
      </c>
      <c r="C17" s="27"/>
      <c r="D17" s="9"/>
      <c r="E17" s="27"/>
      <c r="F17" s="47"/>
      <c r="G17" s="7"/>
      <c r="H17" s="47"/>
      <c r="I17" s="7"/>
      <c r="J17" s="8"/>
      <c r="K17" s="27"/>
      <c r="L17" s="47"/>
      <c r="M17" s="7"/>
      <c r="N17" s="8"/>
      <c r="O17" s="27"/>
      <c r="P17" s="47"/>
      <c r="Q17" s="7"/>
      <c r="R17" s="29"/>
      <c r="S17" s="27"/>
      <c r="T17" s="29"/>
      <c r="U17" s="26">
        <v>56</v>
      </c>
      <c r="V17" s="28">
        <f>U17*100/U7</f>
        <v>0.77669902912621358</v>
      </c>
      <c r="W17" s="27"/>
      <c r="X17" s="47"/>
      <c r="Y17" s="7"/>
      <c r="Z17" s="47"/>
      <c r="AA17" s="7"/>
      <c r="AB17" s="47"/>
      <c r="AC17" s="7"/>
      <c r="AD17" s="27"/>
      <c r="AE17" s="44"/>
      <c r="AF17" s="95"/>
      <c r="AH17" s="95"/>
      <c r="AJ17" s="95"/>
      <c r="AL17" s="95"/>
      <c r="AN17" s="95"/>
      <c r="AP17" s="95"/>
      <c r="AR17" s="95"/>
      <c r="AT17" s="95"/>
      <c r="AV17" s="95"/>
      <c r="AX17" s="95"/>
      <c r="AZ17" s="95"/>
    </row>
    <row r="18" spans="2:52" ht="25" customHeight="1" x14ac:dyDescent="0.3">
      <c r="B18" s="6" t="s">
        <v>15</v>
      </c>
      <c r="C18" s="27"/>
      <c r="D18" s="9"/>
      <c r="E18" s="27"/>
      <c r="F18" s="47"/>
      <c r="G18" s="7"/>
      <c r="H18" s="47"/>
      <c r="I18" s="7"/>
      <c r="J18" s="47"/>
      <c r="K18" s="16">
        <v>29</v>
      </c>
      <c r="L18" s="23">
        <f>K18*100/K7</f>
        <v>0.4746317512274959</v>
      </c>
      <c r="M18" s="16">
        <v>94</v>
      </c>
      <c r="N18" s="23">
        <f>M18*100/M7</f>
        <v>1.4419389476913638</v>
      </c>
      <c r="O18" s="16">
        <v>37</v>
      </c>
      <c r="P18" s="28">
        <f>O18*100/O7</f>
        <v>0.53646512976656513</v>
      </c>
      <c r="Q18" s="26">
        <v>72</v>
      </c>
      <c r="R18" s="28">
        <f>Q18*100/Q7</f>
        <v>1.0569583088667058</v>
      </c>
      <c r="S18" s="26">
        <v>82</v>
      </c>
      <c r="T18" s="28">
        <f>S18*100/S7</f>
        <v>1.1332227750138197</v>
      </c>
      <c r="U18" s="26">
        <v>74</v>
      </c>
      <c r="V18" s="28">
        <f>U18*100/U7</f>
        <v>1.0263522884882108</v>
      </c>
      <c r="W18" s="26">
        <v>224</v>
      </c>
      <c r="X18" s="28">
        <f>W18*100/W7</f>
        <v>3.3709556057185854</v>
      </c>
      <c r="Y18" s="26">
        <v>82</v>
      </c>
      <c r="Z18" s="28">
        <f>Y18*100/Y7</f>
        <v>1.2218745343465951</v>
      </c>
      <c r="AA18" s="26">
        <v>68</v>
      </c>
      <c r="AB18" s="28">
        <f>AA18*100/AA7</f>
        <v>0.96508657394266251</v>
      </c>
      <c r="AC18" s="26">
        <v>31</v>
      </c>
      <c r="AD18" s="28">
        <f>AC18*100/AC7</f>
        <v>0.44059124502558272</v>
      </c>
      <c r="AF18" s="95"/>
      <c r="AH18" s="95"/>
      <c r="AJ18" s="95"/>
      <c r="AL18" s="95"/>
      <c r="AN18" s="95"/>
      <c r="AP18" s="95"/>
      <c r="AR18" s="95"/>
      <c r="AT18" s="95"/>
      <c r="AV18" s="95"/>
      <c r="AX18" s="95"/>
      <c r="AZ18" s="95"/>
    </row>
    <row r="19" spans="2:52" ht="25" customHeight="1" x14ac:dyDescent="0.3">
      <c r="B19" s="6" t="s">
        <v>19</v>
      </c>
      <c r="C19" s="26">
        <v>3183</v>
      </c>
      <c r="D19" s="28">
        <f>C19*100/C7</f>
        <v>61.305855161787363</v>
      </c>
      <c r="E19" s="26">
        <v>5218</v>
      </c>
      <c r="F19" s="28">
        <f>E19*100/E7</f>
        <v>76.62261380323055</v>
      </c>
      <c r="G19" s="26">
        <v>4190</v>
      </c>
      <c r="H19" s="28">
        <f>G19*100/G7</f>
        <v>66.119614959760142</v>
      </c>
      <c r="I19" s="26">
        <v>3868</v>
      </c>
      <c r="J19" s="28">
        <f>I19*100/I7</f>
        <v>68.110582849093149</v>
      </c>
      <c r="K19" s="26">
        <v>3287</v>
      </c>
      <c r="L19" s="28">
        <f>K19*100/K7</f>
        <v>53.797054009819966</v>
      </c>
      <c r="M19" s="26">
        <v>3362</v>
      </c>
      <c r="N19" s="28">
        <f>M19*100/M7</f>
        <v>51.572327044025158</v>
      </c>
      <c r="O19" s="26">
        <v>4038</v>
      </c>
      <c r="P19" s="28">
        <f>O19*100/O7</f>
        <v>58.547194432361898</v>
      </c>
      <c r="Q19" s="26">
        <v>4431</v>
      </c>
      <c r="R19" s="28">
        <f>Q19*100/Q7</f>
        <v>65.04697592483852</v>
      </c>
      <c r="S19" s="26">
        <v>4588</v>
      </c>
      <c r="T19" s="28">
        <f>S19*100/S7</f>
        <v>63.405196241017137</v>
      </c>
      <c r="U19" s="26">
        <v>4621</v>
      </c>
      <c r="V19" s="28">
        <f>U19*100/U7</f>
        <v>64.091539528432733</v>
      </c>
      <c r="W19" s="26">
        <v>3912</v>
      </c>
      <c r="X19" s="28">
        <f>W19*100/W7</f>
        <v>58.871331828442436</v>
      </c>
      <c r="Y19" s="26">
        <v>4442</v>
      </c>
      <c r="Z19" s="28">
        <f>Y19*100/Y7</f>
        <v>66.189837580092387</v>
      </c>
      <c r="AA19" s="26">
        <v>5047</v>
      </c>
      <c r="AB19" s="28">
        <f>AA19*100/AA7</f>
        <v>71.629293216009088</v>
      </c>
      <c r="AC19" s="26">
        <v>4582</v>
      </c>
      <c r="AD19" s="28">
        <f>AC19*100/AC7</f>
        <v>65.122228538942579</v>
      </c>
      <c r="AF19" s="95"/>
      <c r="AH19" s="95"/>
      <c r="AJ19" s="95"/>
      <c r="AL19" s="95"/>
      <c r="AN19" s="95"/>
      <c r="AP19" s="95"/>
      <c r="AR19" s="95"/>
      <c r="AT19" s="95"/>
      <c r="AV19" s="95"/>
      <c r="AX19" s="95"/>
      <c r="AZ19" s="95"/>
    </row>
    <row r="20" spans="2:52" ht="25" customHeight="1" x14ac:dyDescent="0.3">
      <c r="B20" s="6" t="s">
        <v>20</v>
      </c>
      <c r="C20" s="26">
        <v>349</v>
      </c>
      <c r="D20" s="28">
        <f>C20*100/C7</f>
        <v>6.721879815100154</v>
      </c>
      <c r="E20" s="26">
        <v>240</v>
      </c>
      <c r="F20" s="28">
        <f>E20*100/E7</f>
        <v>3.5242290748898677</v>
      </c>
      <c r="G20" s="26">
        <v>385</v>
      </c>
      <c r="H20" s="28">
        <f>G20*100/G7</f>
        <v>6.0754300142023041</v>
      </c>
      <c r="I20" s="26">
        <v>656</v>
      </c>
      <c r="J20" s="28">
        <f>I20*100/I7</f>
        <v>11.551329459411868</v>
      </c>
      <c r="K20" s="26">
        <v>718</v>
      </c>
      <c r="L20" s="28">
        <f>K20*100/K7</f>
        <v>11.751227495908347</v>
      </c>
      <c r="M20" s="26">
        <v>520</v>
      </c>
      <c r="N20" s="45">
        <f>M20*100/M7</f>
        <v>7.9766835404203098</v>
      </c>
      <c r="O20" s="7"/>
      <c r="P20" s="8"/>
      <c r="Q20" s="27"/>
      <c r="R20" s="29"/>
      <c r="S20" s="26">
        <v>519</v>
      </c>
      <c r="T20" s="28">
        <f>S20*100/S7</f>
        <v>7.1724709784411278</v>
      </c>
      <c r="U20" s="26">
        <v>763</v>
      </c>
      <c r="V20" s="28">
        <f>U20*100/U7</f>
        <v>10.58252427184466</v>
      </c>
      <c r="W20" s="26">
        <v>537</v>
      </c>
      <c r="X20" s="28">
        <f>W20*100/W7</f>
        <v>8.0812641083521441</v>
      </c>
      <c r="Y20" s="26">
        <v>866</v>
      </c>
      <c r="Z20" s="28">
        <f>Y20*100/Y7</f>
        <v>12.90418715541648</v>
      </c>
      <c r="AA20" s="26">
        <v>870</v>
      </c>
      <c r="AB20" s="28">
        <f>AA20*100/AA7</f>
        <v>12.347431166619359</v>
      </c>
      <c r="AC20" s="26">
        <v>462</v>
      </c>
      <c r="AD20" s="28">
        <f>AC20*100/AC7</f>
        <v>6.5662308129619102</v>
      </c>
      <c r="AF20" s="95"/>
      <c r="AH20" s="95"/>
      <c r="AJ20" s="95"/>
      <c r="AL20" s="95"/>
      <c r="AN20" s="95"/>
      <c r="AP20" s="95"/>
      <c r="AR20" s="95"/>
      <c r="AT20" s="95"/>
      <c r="AV20" s="95"/>
      <c r="AX20" s="95"/>
      <c r="AZ20" s="95"/>
    </row>
    <row r="21" spans="2:52" ht="25" customHeight="1" x14ac:dyDescent="0.3">
      <c r="B21" s="6" t="s">
        <v>21</v>
      </c>
      <c r="C21" s="82"/>
      <c r="D21" s="52"/>
      <c r="E21" s="7"/>
      <c r="F21" s="47"/>
      <c r="G21" s="7"/>
      <c r="H21" s="47"/>
      <c r="I21" s="7"/>
      <c r="J21" s="47"/>
      <c r="K21" s="9"/>
      <c r="L21" s="47"/>
      <c r="M21" s="16">
        <v>5</v>
      </c>
      <c r="N21" s="23">
        <f>M21*100/M7</f>
        <v>7.6698880196349128E-2</v>
      </c>
      <c r="O21" s="27"/>
      <c r="P21" s="47"/>
      <c r="Q21" s="7"/>
      <c r="R21" s="8"/>
      <c r="S21" s="27"/>
      <c r="T21" s="47"/>
      <c r="U21" s="7"/>
      <c r="V21" s="47"/>
      <c r="W21" s="7"/>
      <c r="X21" s="47"/>
      <c r="Y21" s="7"/>
      <c r="Z21" s="47"/>
      <c r="AA21" s="7"/>
      <c r="AB21" s="47"/>
      <c r="AC21" s="7"/>
      <c r="AD21" s="47"/>
      <c r="AE21" s="44"/>
      <c r="AF21" s="95"/>
      <c r="AH21" s="95"/>
      <c r="AJ21" s="95"/>
      <c r="AL21" s="95"/>
      <c r="AN21" s="95"/>
      <c r="AP21" s="95"/>
      <c r="AR21" s="95"/>
      <c r="AT21" s="95"/>
      <c r="AV21" s="95"/>
      <c r="AX21" s="95"/>
      <c r="AZ21" s="95"/>
    </row>
    <row r="22" spans="2:52" ht="25" customHeight="1" x14ac:dyDescent="0.3">
      <c r="B22" s="6" t="s">
        <v>22</v>
      </c>
      <c r="C22" s="27"/>
      <c r="D22" s="47"/>
      <c r="E22" s="7"/>
      <c r="F22" s="47"/>
      <c r="G22" s="7"/>
      <c r="H22" s="47"/>
      <c r="I22" s="7"/>
      <c r="J22" s="8"/>
      <c r="K22" s="27"/>
      <c r="L22" s="47"/>
      <c r="M22" s="7"/>
      <c r="N22" s="8"/>
      <c r="O22" s="27"/>
      <c r="P22" s="47"/>
      <c r="Q22" s="7"/>
      <c r="R22" s="47"/>
      <c r="S22" s="8"/>
      <c r="T22" s="47"/>
      <c r="U22" s="7"/>
      <c r="V22" s="47"/>
      <c r="W22" s="8"/>
      <c r="X22" s="29"/>
      <c r="Y22" s="26">
        <v>85</v>
      </c>
      <c r="Z22" s="28">
        <f>Y22*100/Y7</f>
        <v>1.266577261212934</v>
      </c>
      <c r="AA22" s="26">
        <v>54</v>
      </c>
      <c r="AB22" s="28">
        <f>AA22*100/AA7</f>
        <v>0.7663922793074085</v>
      </c>
      <c r="AC22" s="7"/>
      <c r="AD22" s="7"/>
      <c r="AF22" s="95"/>
      <c r="AH22" s="95"/>
      <c r="AJ22" s="95"/>
      <c r="AL22" s="95"/>
      <c r="AN22" s="95"/>
      <c r="AP22" s="95"/>
      <c r="AR22" s="95"/>
      <c r="AT22" s="95"/>
      <c r="AV22" s="95"/>
      <c r="AX22" s="95"/>
      <c r="AZ22" s="95"/>
    </row>
    <row r="23" spans="2:52" ht="25" customHeight="1" x14ac:dyDescent="0.3">
      <c r="B23" s="6" t="s">
        <v>24</v>
      </c>
      <c r="C23" s="7"/>
      <c r="D23" s="8"/>
      <c r="E23" s="16">
        <v>48</v>
      </c>
      <c r="F23" s="28">
        <f>E23*100/E7</f>
        <v>0.70484581497797361</v>
      </c>
      <c r="G23" s="26">
        <v>91</v>
      </c>
      <c r="H23" s="28">
        <f>G23*100/G7</f>
        <v>1.4360107306296355</v>
      </c>
      <c r="I23" s="26">
        <v>35</v>
      </c>
      <c r="J23" s="23">
        <f>I23*100/I7</f>
        <v>0.61630568762106008</v>
      </c>
      <c r="K23" s="16">
        <v>23</v>
      </c>
      <c r="L23" s="28">
        <f>K23*100/K7</f>
        <v>0.37643207855973815</v>
      </c>
      <c r="M23" s="26">
        <v>18</v>
      </c>
      <c r="N23" s="23">
        <f>M23*100/M7</f>
        <v>0.2761159687068569</v>
      </c>
      <c r="O23" s="16">
        <v>56</v>
      </c>
      <c r="P23" s="23">
        <f>O23*100/O7</f>
        <v>0.81194722343047698</v>
      </c>
      <c r="Q23" s="16">
        <v>94</v>
      </c>
      <c r="R23" s="28">
        <f>Q23*100/Q7</f>
        <v>1.3799177921315327</v>
      </c>
      <c r="S23" s="30"/>
      <c r="T23" s="47"/>
      <c r="U23" s="7"/>
      <c r="V23" s="47"/>
      <c r="W23" s="8"/>
      <c r="X23" s="47"/>
      <c r="Y23" s="7"/>
      <c r="Z23" s="47"/>
      <c r="AA23" s="7"/>
      <c r="AB23" s="47"/>
      <c r="AC23" s="7"/>
      <c r="AD23" s="47"/>
      <c r="AE23" s="44"/>
      <c r="AF23" s="95"/>
      <c r="AH23" s="95"/>
      <c r="AJ23" s="95"/>
      <c r="AL23" s="95"/>
      <c r="AN23" s="95"/>
      <c r="AP23" s="95"/>
      <c r="AR23" s="95"/>
      <c r="AT23" s="95"/>
      <c r="AV23" s="95"/>
      <c r="AX23" s="95"/>
      <c r="AZ23" s="95"/>
    </row>
    <row r="24" spans="2:52" ht="3.75" customHeight="1" x14ac:dyDescent="0.3">
      <c r="B24" s="13"/>
      <c r="C24" s="14"/>
      <c r="D24" s="14"/>
      <c r="E24" s="14"/>
      <c r="F24" s="14"/>
      <c r="G24" s="17"/>
      <c r="H24" s="14"/>
      <c r="I24" s="14"/>
      <c r="J24" s="14"/>
      <c r="K24" s="14"/>
      <c r="L24" s="14"/>
      <c r="M24" s="14"/>
      <c r="N24" s="14"/>
      <c r="O24" s="14"/>
      <c r="P24" s="14"/>
      <c r="Q24" s="14"/>
      <c r="R24" s="14"/>
      <c r="S24" s="14"/>
      <c r="T24" s="14"/>
      <c r="U24" s="14"/>
      <c r="V24" s="14"/>
      <c r="W24" s="14"/>
      <c r="X24" s="14"/>
      <c r="Y24" s="14"/>
      <c r="Z24" s="55"/>
      <c r="AA24" s="55"/>
      <c r="AB24" s="56"/>
      <c r="AC24" s="55"/>
      <c r="AD24" s="56"/>
    </row>
    <row r="25" spans="2:52" ht="14.25" customHeight="1" x14ac:dyDescent="0.3">
      <c r="B25" s="6" t="s">
        <v>439</v>
      </c>
      <c r="C25" s="4"/>
      <c r="D25" s="5"/>
      <c r="E25" s="4"/>
      <c r="F25" s="5"/>
      <c r="G25" s="18"/>
      <c r="H25" s="5"/>
      <c r="I25" s="4"/>
      <c r="J25" s="5"/>
      <c r="K25" s="4"/>
      <c r="L25" s="5"/>
      <c r="M25" s="4"/>
      <c r="N25" s="5"/>
      <c r="O25" s="4"/>
      <c r="P25" s="5"/>
      <c r="Q25" s="4"/>
      <c r="R25" s="5"/>
      <c r="S25" s="4"/>
      <c r="T25" s="5"/>
      <c r="U25" s="4"/>
      <c r="V25" s="5"/>
      <c r="W25" s="4"/>
      <c r="X25" s="5"/>
      <c r="Y25" s="4"/>
      <c r="Z25" s="5"/>
    </row>
    <row r="26" spans="2:52" ht="14.25" customHeight="1" x14ac:dyDescent="0.3">
      <c r="G26" s="19"/>
      <c r="Z26" s="54"/>
    </row>
    <row r="27" spans="2:52" x14ac:dyDescent="0.3">
      <c r="C27" s="93"/>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row>
    <row r="29" spans="2:52" x14ac:dyDescent="0.3">
      <c r="C29" s="19"/>
      <c r="E29" s="19"/>
      <c r="G29" s="19"/>
      <c r="I29" s="19"/>
      <c r="K29" s="19"/>
      <c r="M29" s="19"/>
      <c r="O29" s="19"/>
      <c r="Q29" s="19"/>
      <c r="S29" s="19"/>
      <c r="U29" s="19"/>
      <c r="W29" s="19"/>
      <c r="Y29" s="19"/>
      <c r="AA29" s="19"/>
      <c r="AC29" s="19"/>
    </row>
    <row r="30" spans="2:52" x14ac:dyDescent="0.3">
      <c r="C30" s="19"/>
      <c r="E30" s="19"/>
      <c r="G30" s="19"/>
      <c r="I30" s="19"/>
      <c r="K30" s="19"/>
      <c r="M30" s="19"/>
      <c r="O30" s="19"/>
      <c r="Q30" s="19"/>
      <c r="S30" s="19"/>
      <c r="U30" s="19"/>
      <c r="W30" s="19"/>
      <c r="Y30" s="19"/>
      <c r="AA30" s="19"/>
      <c r="AC30" s="19"/>
    </row>
  </sheetData>
  <mergeCells count="31">
    <mergeCell ref="B1:AD1"/>
    <mergeCell ref="B2:AD2"/>
    <mergeCell ref="M3:N3"/>
    <mergeCell ref="O3:P3"/>
    <mergeCell ref="Q3:R3"/>
    <mergeCell ref="S3:T3"/>
    <mergeCell ref="C3:D3"/>
    <mergeCell ref="E3:F3"/>
    <mergeCell ref="G3:H3"/>
    <mergeCell ref="I3:J3"/>
    <mergeCell ref="K3:L3"/>
    <mergeCell ref="AC3:AD3"/>
    <mergeCell ref="AA3:AB3"/>
    <mergeCell ref="K4:L4"/>
    <mergeCell ref="M4:N4"/>
    <mergeCell ref="O4:P4"/>
    <mergeCell ref="Q4:R4"/>
    <mergeCell ref="S4:T4"/>
    <mergeCell ref="B4:B5"/>
    <mergeCell ref="C4:D4"/>
    <mergeCell ref="E4:F4"/>
    <mergeCell ref="G4:H4"/>
    <mergeCell ref="I4:J4"/>
    <mergeCell ref="AC4:AD4"/>
    <mergeCell ref="Y4:Z4"/>
    <mergeCell ref="U3:V3"/>
    <mergeCell ref="W3:X3"/>
    <mergeCell ref="Y3:Z3"/>
    <mergeCell ref="U4:V4"/>
    <mergeCell ref="W4:X4"/>
    <mergeCell ref="AA4:AB4"/>
  </mergeCells>
  <conditionalFormatting sqref="C29">
    <cfRule type="cellIs" dxfId="2102" priority="28" operator="lessThan">
      <formula>0</formula>
    </cfRule>
  </conditionalFormatting>
  <conditionalFormatting sqref="C30">
    <cfRule type="cellIs" dxfId="2101" priority="27" operator="greaterThan">
      <formula>0</formula>
    </cfRule>
  </conditionalFormatting>
  <conditionalFormatting sqref="E29">
    <cfRule type="cellIs" dxfId="2100" priority="26" operator="lessThan">
      <formula>0</formula>
    </cfRule>
  </conditionalFormatting>
  <conditionalFormatting sqref="E30">
    <cfRule type="cellIs" dxfId="2099" priority="25" operator="greaterThan">
      <formula>0</formula>
    </cfRule>
  </conditionalFormatting>
  <conditionalFormatting sqref="G29">
    <cfRule type="cellIs" dxfId="2098" priority="24" operator="lessThan">
      <formula>0</formula>
    </cfRule>
  </conditionalFormatting>
  <conditionalFormatting sqref="G30">
    <cfRule type="cellIs" dxfId="2097" priority="23" operator="greaterThan">
      <formula>0</formula>
    </cfRule>
  </conditionalFormatting>
  <conditionalFormatting sqref="I29">
    <cfRule type="cellIs" dxfId="2096" priority="22" operator="lessThan">
      <formula>0</formula>
    </cfRule>
  </conditionalFormatting>
  <conditionalFormatting sqref="I30">
    <cfRule type="cellIs" dxfId="2095" priority="21" operator="greaterThan">
      <formula>0</formula>
    </cfRule>
  </conditionalFormatting>
  <conditionalFormatting sqref="K29">
    <cfRule type="cellIs" dxfId="2094" priority="20" operator="lessThan">
      <formula>0</formula>
    </cfRule>
  </conditionalFormatting>
  <conditionalFormatting sqref="K30">
    <cfRule type="cellIs" dxfId="2093" priority="19" operator="greaterThan">
      <formula>0</formula>
    </cfRule>
  </conditionalFormatting>
  <conditionalFormatting sqref="M29">
    <cfRule type="cellIs" dxfId="2092" priority="18" operator="lessThan">
      <formula>0</formula>
    </cfRule>
  </conditionalFormatting>
  <conditionalFormatting sqref="M30">
    <cfRule type="cellIs" dxfId="2091" priority="17" operator="greaterThan">
      <formula>0</formula>
    </cfRule>
  </conditionalFormatting>
  <conditionalFormatting sqref="O29">
    <cfRule type="cellIs" dxfId="2090" priority="16" operator="lessThan">
      <formula>0</formula>
    </cfRule>
  </conditionalFormatting>
  <conditionalFormatting sqref="O30">
    <cfRule type="cellIs" dxfId="2089" priority="15" operator="greaterThan">
      <formula>0</formula>
    </cfRule>
  </conditionalFormatting>
  <conditionalFormatting sqref="Q29">
    <cfRule type="cellIs" dxfId="2088" priority="14" operator="lessThan">
      <formula>0</formula>
    </cfRule>
  </conditionalFormatting>
  <conditionalFormatting sqref="Q30">
    <cfRule type="cellIs" dxfId="2087" priority="13" operator="greaterThan">
      <formula>0</formula>
    </cfRule>
  </conditionalFormatting>
  <conditionalFormatting sqref="S29">
    <cfRule type="cellIs" dxfId="2086" priority="12" operator="lessThan">
      <formula>0</formula>
    </cfRule>
  </conditionalFormatting>
  <conditionalFormatting sqref="S30">
    <cfRule type="cellIs" dxfId="2085" priority="11" operator="greaterThan">
      <formula>0</formula>
    </cfRule>
  </conditionalFormatting>
  <conditionalFormatting sqref="U29">
    <cfRule type="cellIs" dxfId="2084" priority="10" operator="lessThan">
      <formula>0</formula>
    </cfRule>
  </conditionalFormatting>
  <conditionalFormatting sqref="U30">
    <cfRule type="cellIs" dxfId="2083" priority="9" operator="greaterThan">
      <formula>0</formula>
    </cfRule>
  </conditionalFormatting>
  <conditionalFormatting sqref="W29">
    <cfRule type="cellIs" dxfId="2082" priority="8" operator="lessThan">
      <formula>0</formula>
    </cfRule>
  </conditionalFormatting>
  <conditionalFormatting sqref="W30">
    <cfRule type="cellIs" dxfId="2081" priority="7" operator="greaterThan">
      <formula>0</formula>
    </cfRule>
  </conditionalFormatting>
  <conditionalFormatting sqref="Y29">
    <cfRule type="cellIs" dxfId="2080" priority="6" operator="lessThan">
      <formula>0</formula>
    </cfRule>
  </conditionalFormatting>
  <conditionalFormatting sqref="Y30">
    <cfRule type="cellIs" dxfId="2079" priority="5" operator="greaterThan">
      <formula>0</formula>
    </cfRule>
  </conditionalFormatting>
  <conditionalFormatting sqref="AA29">
    <cfRule type="cellIs" dxfId="2078" priority="2" operator="lessThan">
      <formula>0</formula>
    </cfRule>
  </conditionalFormatting>
  <conditionalFormatting sqref="AA30">
    <cfRule type="cellIs" dxfId="2077" priority="1" operator="greaterThan">
      <formula>0</formula>
    </cfRule>
  </conditionalFormatting>
  <conditionalFormatting sqref="AC29">
    <cfRule type="cellIs" dxfId="2076" priority="4" operator="lessThan">
      <formula>0</formula>
    </cfRule>
  </conditionalFormatting>
  <conditionalFormatting sqref="AC30">
    <cfRule type="cellIs" dxfId="2075" priority="3" operator="greaterThan">
      <formula>0</formula>
    </cfRule>
  </conditionalFormatting>
  <hyperlinks>
    <hyperlink ref="AF3" location="ÍNDICE!A1" display="(Voltar ao Índice)" xr:uid="{788A07A6-E362-43F3-917B-180AAC8AFD78}"/>
  </hyperlinks>
  <printOptions horizontalCentered="1"/>
  <pageMargins left="0.47244094488188981" right="0.47244094488188981" top="0.6692913385826772" bottom="0.6692913385826772" header="0" footer="0"/>
  <pageSetup paperSize="9" scale="49" fitToHeight="3" orientation="landscape"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B21F9-C041-4430-A8F7-9DB0C7E188E6}">
  <sheetPr>
    <pageSetUpPr fitToPage="1"/>
  </sheetPr>
  <dimension ref="B1:AP184"/>
  <sheetViews>
    <sheetView showGridLines="0" zoomScaleNormal="100" workbookViewId="0">
      <selection activeCell="B1" sqref="B1:P1"/>
    </sheetView>
  </sheetViews>
  <sheetFormatPr defaultColWidth="9.1796875" defaultRowHeight="28.5" customHeight="1"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42" ht="30" customHeight="1" x14ac:dyDescent="0.3">
      <c r="B1" s="115" t="s">
        <v>353</v>
      </c>
      <c r="C1" s="115"/>
      <c r="D1" s="115"/>
      <c r="E1" s="115"/>
      <c r="F1" s="115"/>
      <c r="G1" s="115"/>
      <c r="H1" s="115"/>
      <c r="I1" s="115"/>
      <c r="J1" s="115"/>
      <c r="K1" s="115"/>
      <c r="L1" s="115"/>
      <c r="M1" s="115"/>
      <c r="N1" s="115"/>
      <c r="O1" s="115"/>
      <c r="P1" s="115"/>
    </row>
    <row r="2" spans="2:42" ht="30" customHeight="1" x14ac:dyDescent="0.3">
      <c r="B2" s="115" t="s">
        <v>258</v>
      </c>
      <c r="C2" s="115"/>
      <c r="D2" s="115"/>
      <c r="E2" s="115"/>
      <c r="F2" s="115"/>
      <c r="G2" s="115"/>
      <c r="H2" s="115"/>
      <c r="I2" s="115"/>
      <c r="J2" s="115"/>
      <c r="K2" s="115"/>
      <c r="L2" s="115"/>
      <c r="M2" s="115"/>
      <c r="N2" s="115"/>
      <c r="O2" s="115"/>
      <c r="P2" s="115"/>
    </row>
    <row r="3" spans="2:42" ht="14.25" customHeight="1"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42" ht="15" customHeight="1" x14ac:dyDescent="0.3">
      <c r="B4" s="134" t="s">
        <v>0</v>
      </c>
      <c r="C4" s="132">
        <v>44911</v>
      </c>
      <c r="D4" s="128"/>
      <c r="E4" s="119">
        <v>44843</v>
      </c>
      <c r="F4" s="118"/>
      <c r="G4" s="137">
        <v>44845</v>
      </c>
      <c r="H4" s="127"/>
      <c r="I4" s="135">
        <v>44833</v>
      </c>
      <c r="J4" s="128"/>
      <c r="K4" s="135">
        <v>44835</v>
      </c>
      <c r="L4" s="128"/>
      <c r="M4" s="123">
        <v>44830</v>
      </c>
      <c r="N4" s="143"/>
      <c r="O4" s="123">
        <v>45942</v>
      </c>
      <c r="P4" s="143"/>
    </row>
    <row r="5" spans="2:42" ht="14.25" customHeight="1" x14ac:dyDescent="0.3">
      <c r="B5" s="133"/>
      <c r="C5" s="74" t="s">
        <v>4</v>
      </c>
      <c r="D5" s="72" t="s">
        <v>5</v>
      </c>
      <c r="E5" s="72" t="s">
        <v>4</v>
      </c>
      <c r="F5" s="72" t="s">
        <v>5</v>
      </c>
      <c r="G5" s="71" t="s">
        <v>4</v>
      </c>
      <c r="H5" s="71" t="s">
        <v>5</v>
      </c>
      <c r="I5" s="72" t="s">
        <v>4</v>
      </c>
      <c r="J5" s="71" t="s">
        <v>5</v>
      </c>
      <c r="K5" s="68" t="s">
        <v>4</v>
      </c>
      <c r="L5" s="71" t="s">
        <v>5</v>
      </c>
      <c r="M5" s="75" t="s">
        <v>4</v>
      </c>
      <c r="N5" s="75" t="s">
        <v>5</v>
      </c>
      <c r="O5" s="75" t="s">
        <v>4</v>
      </c>
      <c r="P5" s="75" t="s">
        <v>5</v>
      </c>
    </row>
    <row r="6" spans="2:42" ht="24.75" customHeight="1" x14ac:dyDescent="0.3">
      <c r="B6" s="6" t="s">
        <v>1</v>
      </c>
      <c r="C6" s="16">
        <v>6112</v>
      </c>
      <c r="D6" s="23">
        <v>100</v>
      </c>
      <c r="E6" s="25">
        <v>6481</v>
      </c>
      <c r="F6" s="24">
        <v>100</v>
      </c>
      <c r="G6" s="16">
        <v>6787</v>
      </c>
      <c r="H6" s="23">
        <v>100</v>
      </c>
      <c r="I6" s="25">
        <v>6687</v>
      </c>
      <c r="J6" s="24">
        <v>100</v>
      </c>
      <c r="K6" s="25">
        <v>6457</v>
      </c>
      <c r="L6" s="24">
        <v>100</v>
      </c>
      <c r="M6" s="25">
        <v>6348</v>
      </c>
      <c r="N6" s="24">
        <v>100</v>
      </c>
      <c r="O6" s="25">
        <v>6197</v>
      </c>
      <c r="P6" s="24">
        <v>100</v>
      </c>
      <c r="R6" s="95"/>
      <c r="T6" s="95"/>
      <c r="V6" s="95"/>
      <c r="X6" s="95"/>
      <c r="Z6" s="95"/>
      <c r="AB6" s="95"/>
      <c r="AD6" s="95"/>
      <c r="AF6" s="95"/>
      <c r="AH6" s="95"/>
      <c r="AJ6" s="95"/>
      <c r="AL6" s="95"/>
      <c r="AN6" s="95"/>
      <c r="AP6" s="95"/>
    </row>
    <row r="7" spans="2:42" ht="24.75" customHeight="1" x14ac:dyDescent="0.3">
      <c r="B7" s="87" t="s">
        <v>28</v>
      </c>
      <c r="C7" s="16">
        <v>3937</v>
      </c>
      <c r="D7" s="23">
        <f>C7*100/C6</f>
        <v>64.414267015706812</v>
      </c>
      <c r="E7" s="25">
        <v>4328</v>
      </c>
      <c r="F7" s="24">
        <f>E7*100/E6</f>
        <v>66.779817929331898</v>
      </c>
      <c r="G7" s="16">
        <v>4244</v>
      </c>
      <c r="H7" s="23">
        <f>G7*100/G6</f>
        <v>62.531309857079712</v>
      </c>
      <c r="I7" s="25">
        <v>4159</v>
      </c>
      <c r="J7" s="24">
        <f>I7*100/I6</f>
        <v>62.195304321818455</v>
      </c>
      <c r="K7" s="25">
        <v>3972</v>
      </c>
      <c r="L7" s="24">
        <f>K7*100/K6</f>
        <v>61.514635279541579</v>
      </c>
      <c r="M7" s="25">
        <v>3770</v>
      </c>
      <c r="N7" s="24">
        <f>M7*100/M6</f>
        <v>59.3887838689351</v>
      </c>
      <c r="O7" s="25">
        <v>3790</v>
      </c>
      <c r="P7" s="24">
        <f>O7*100/O6</f>
        <v>61.158625141197355</v>
      </c>
      <c r="R7" s="95"/>
      <c r="T7" s="95"/>
      <c r="V7" s="95"/>
      <c r="X7" s="95"/>
      <c r="Z7" s="95"/>
      <c r="AB7" s="95"/>
      <c r="AD7" s="95"/>
      <c r="AF7" s="95"/>
      <c r="AH7" s="95"/>
      <c r="AJ7" s="95"/>
      <c r="AL7" s="95"/>
      <c r="AN7" s="95"/>
      <c r="AP7" s="95"/>
    </row>
    <row r="8" spans="2:42" ht="24.75" customHeight="1" x14ac:dyDescent="0.3">
      <c r="B8" s="87" t="s">
        <v>2</v>
      </c>
      <c r="C8" s="16">
        <v>71</v>
      </c>
      <c r="D8" s="23">
        <f>C8*100/C7</f>
        <v>1.8034036068072137</v>
      </c>
      <c r="E8" s="25">
        <v>80</v>
      </c>
      <c r="F8" s="24">
        <f>E8*100/$E$7</f>
        <v>1.8484288354898337</v>
      </c>
      <c r="G8" s="16">
        <v>60</v>
      </c>
      <c r="H8" s="23">
        <f>G8*100/G7</f>
        <v>1.413760603204524</v>
      </c>
      <c r="I8" s="25">
        <v>42</v>
      </c>
      <c r="J8" s="24">
        <f>I8*100/I7</f>
        <v>1.0098581389757153</v>
      </c>
      <c r="K8" s="25">
        <v>51</v>
      </c>
      <c r="L8" s="24">
        <f>K8*100/K7</f>
        <v>1.2839879154078551</v>
      </c>
      <c r="M8" s="25">
        <v>40</v>
      </c>
      <c r="N8" s="24">
        <f>M8*100/M7</f>
        <v>1.0610079575596818</v>
      </c>
      <c r="O8" s="25">
        <v>28</v>
      </c>
      <c r="P8" s="24">
        <f>O8*100/O7</f>
        <v>0.73878627968337729</v>
      </c>
      <c r="R8" s="95"/>
      <c r="T8" s="95"/>
      <c r="V8" s="95"/>
      <c r="X8" s="95"/>
      <c r="Z8" s="95"/>
      <c r="AB8" s="95"/>
      <c r="AD8" s="95"/>
      <c r="AF8" s="95"/>
      <c r="AH8" s="95"/>
      <c r="AJ8" s="95"/>
      <c r="AL8" s="95"/>
      <c r="AN8" s="95"/>
      <c r="AP8" s="95"/>
    </row>
    <row r="9" spans="2:42" ht="24.75" customHeight="1" x14ac:dyDescent="0.3">
      <c r="B9" s="87" t="s">
        <v>3</v>
      </c>
      <c r="C9" s="16">
        <v>48</v>
      </c>
      <c r="D9" s="23">
        <f>C9*100/C7</f>
        <v>1.2192024384048767</v>
      </c>
      <c r="E9" s="25">
        <v>65</v>
      </c>
      <c r="F9" s="24">
        <f>E9*100/E7</f>
        <v>1.5018484288354899</v>
      </c>
      <c r="G9" s="16">
        <v>89</v>
      </c>
      <c r="H9" s="23">
        <f>G9*100/G7</f>
        <v>2.0970782280867106</v>
      </c>
      <c r="I9" s="25">
        <v>136</v>
      </c>
      <c r="J9" s="24">
        <f>I9*100/I7</f>
        <v>3.270016830968983</v>
      </c>
      <c r="K9" s="25">
        <v>85</v>
      </c>
      <c r="L9" s="24">
        <f>K9*100/K7</f>
        <v>2.1399798590130916</v>
      </c>
      <c r="M9" s="25">
        <v>65</v>
      </c>
      <c r="N9" s="24">
        <f>M9*100/M7</f>
        <v>1.7241379310344827</v>
      </c>
      <c r="O9" s="25">
        <v>42</v>
      </c>
      <c r="P9" s="24">
        <f>O9*100/O7</f>
        <v>1.108179419525066</v>
      </c>
      <c r="R9" s="95"/>
      <c r="T9" s="95"/>
      <c r="V9" s="95"/>
      <c r="X9" s="95"/>
      <c r="Z9" s="95"/>
      <c r="AB9" s="95"/>
      <c r="AD9" s="95"/>
      <c r="AF9" s="95"/>
      <c r="AH9" s="95"/>
      <c r="AJ9" s="95"/>
      <c r="AL9" s="95"/>
      <c r="AN9" s="95"/>
      <c r="AP9" s="95"/>
    </row>
    <row r="10" spans="2:42" ht="24.75" customHeight="1" x14ac:dyDescent="0.3">
      <c r="B10" s="87" t="s">
        <v>7</v>
      </c>
      <c r="C10" s="8"/>
      <c r="D10" s="8"/>
      <c r="E10" s="25">
        <v>82</v>
      </c>
      <c r="F10" s="24">
        <f>E10*100/$E$7</f>
        <v>1.8946395563770795</v>
      </c>
      <c r="G10" s="7"/>
      <c r="H10" s="8"/>
      <c r="I10" s="7"/>
      <c r="J10" s="8"/>
      <c r="K10" s="25">
        <v>68</v>
      </c>
      <c r="L10" s="24">
        <f>K10*100/K7</f>
        <v>1.7119838872104733</v>
      </c>
      <c r="M10" s="7"/>
      <c r="N10" s="8"/>
      <c r="O10" s="25">
        <v>45</v>
      </c>
      <c r="P10" s="24">
        <f>O10*100/O7</f>
        <v>1.187335092348285</v>
      </c>
      <c r="R10" s="95"/>
      <c r="T10" s="95"/>
      <c r="V10" s="95"/>
      <c r="X10" s="95"/>
      <c r="Z10" s="95"/>
      <c r="AB10" s="95"/>
      <c r="AD10" s="95"/>
      <c r="AF10" s="95"/>
      <c r="AH10" s="95"/>
      <c r="AJ10" s="95"/>
      <c r="AL10" s="95"/>
      <c r="AN10" s="95"/>
      <c r="AP10" s="95"/>
    </row>
    <row r="11" spans="2:42" ht="24.75" customHeight="1" x14ac:dyDescent="0.3">
      <c r="B11" s="87" t="s">
        <v>8</v>
      </c>
      <c r="C11" s="8"/>
      <c r="D11" s="8"/>
      <c r="E11" s="25">
        <v>137</v>
      </c>
      <c r="F11" s="24">
        <f>E11*100/$E$7</f>
        <v>3.1654343807763401</v>
      </c>
      <c r="G11" s="7"/>
      <c r="H11" s="8"/>
      <c r="I11" s="7"/>
      <c r="J11" s="8"/>
      <c r="K11" s="25">
        <v>135</v>
      </c>
      <c r="L11" s="24">
        <f>K11*100/K7</f>
        <v>3.3987915407854983</v>
      </c>
      <c r="M11" s="7"/>
      <c r="N11" s="8"/>
      <c r="O11" s="7"/>
      <c r="P11" s="8"/>
      <c r="R11" s="95"/>
      <c r="T11" s="95"/>
      <c r="V11" s="95"/>
      <c r="X11" s="95"/>
      <c r="Z11" s="95"/>
      <c r="AB11" s="95"/>
      <c r="AD11" s="95"/>
      <c r="AF11" s="95"/>
      <c r="AH11" s="95"/>
      <c r="AJ11" s="95"/>
      <c r="AL11" s="95"/>
      <c r="AN11" s="95"/>
      <c r="AP11" s="95"/>
    </row>
    <row r="12" spans="2:42" ht="24.75" customHeight="1" x14ac:dyDescent="0.3">
      <c r="B12" s="87" t="s">
        <v>10</v>
      </c>
      <c r="C12" s="8"/>
      <c r="D12" s="8"/>
      <c r="E12" s="8"/>
      <c r="F12" s="8"/>
      <c r="G12" s="8"/>
      <c r="H12" s="8"/>
      <c r="I12" s="8"/>
      <c r="J12" s="8"/>
      <c r="K12" s="7"/>
      <c r="L12" s="8"/>
      <c r="M12" s="25">
        <v>36</v>
      </c>
      <c r="N12" s="24">
        <f>M12*100/M7</f>
        <v>0.95490716180371349</v>
      </c>
      <c r="O12" s="25">
        <v>279</v>
      </c>
      <c r="P12" s="24">
        <f>O12*100/O7</f>
        <v>7.3614775725593669</v>
      </c>
      <c r="R12" s="95"/>
      <c r="T12" s="95"/>
      <c r="V12" s="95"/>
      <c r="X12" s="95"/>
      <c r="Z12" s="95"/>
      <c r="AB12" s="95"/>
      <c r="AD12" s="95"/>
      <c r="AF12" s="95"/>
      <c r="AH12" s="95"/>
      <c r="AJ12" s="95"/>
      <c r="AL12" s="95"/>
      <c r="AN12" s="95"/>
      <c r="AP12" s="95"/>
    </row>
    <row r="13" spans="2:42" ht="24.75" customHeight="1" x14ac:dyDescent="0.3">
      <c r="B13" s="87" t="s">
        <v>187</v>
      </c>
      <c r="C13" s="8"/>
      <c r="D13" s="8"/>
      <c r="E13" s="8"/>
      <c r="F13" s="8"/>
      <c r="G13" s="16">
        <v>1121</v>
      </c>
      <c r="H13" s="23">
        <f>G13*100/G7</f>
        <v>26.413760603204523</v>
      </c>
      <c r="I13" s="8"/>
      <c r="J13" s="8"/>
      <c r="K13" s="7"/>
      <c r="L13" s="8"/>
      <c r="M13" s="8"/>
      <c r="N13" s="8"/>
      <c r="O13" s="8"/>
      <c r="P13" s="8"/>
      <c r="R13" s="95"/>
      <c r="T13" s="95"/>
      <c r="V13" s="95"/>
      <c r="X13" s="95"/>
      <c r="Z13" s="95"/>
      <c r="AB13" s="95"/>
      <c r="AD13" s="95"/>
      <c r="AF13" s="95"/>
      <c r="AH13" s="95"/>
      <c r="AJ13" s="95"/>
      <c r="AL13" s="95"/>
      <c r="AN13" s="95"/>
      <c r="AP13" s="95"/>
    </row>
    <row r="14" spans="2:42" ht="24.75" customHeight="1" x14ac:dyDescent="0.3">
      <c r="B14" s="87" t="s">
        <v>50</v>
      </c>
      <c r="C14" s="8"/>
      <c r="D14" s="8"/>
      <c r="E14" s="8"/>
      <c r="F14" s="8"/>
      <c r="G14" s="8"/>
      <c r="H14" s="8"/>
      <c r="I14" s="16">
        <v>2476</v>
      </c>
      <c r="J14" s="23">
        <f>I14*100/I7</f>
        <v>59.533541716758833</v>
      </c>
      <c r="K14" s="7"/>
      <c r="L14" s="8"/>
      <c r="M14" s="8"/>
      <c r="N14" s="8"/>
      <c r="O14" s="8"/>
      <c r="P14" s="8"/>
      <c r="R14" s="95"/>
      <c r="T14" s="95"/>
      <c r="V14" s="95"/>
      <c r="X14" s="95"/>
      <c r="Z14" s="95"/>
      <c r="AB14" s="95"/>
      <c r="AD14" s="95"/>
      <c r="AF14" s="95"/>
      <c r="AH14" s="95"/>
      <c r="AJ14" s="95"/>
      <c r="AL14" s="95"/>
      <c r="AN14" s="95"/>
      <c r="AP14" s="95"/>
    </row>
    <row r="15" spans="2:42" ht="24.75" customHeight="1" x14ac:dyDescent="0.3">
      <c r="B15" s="87" t="s">
        <v>11</v>
      </c>
      <c r="C15" s="8"/>
      <c r="D15" s="8"/>
      <c r="E15" s="8"/>
      <c r="F15" s="8"/>
      <c r="G15" s="8"/>
      <c r="H15" s="8"/>
      <c r="I15" s="8"/>
      <c r="J15" s="8"/>
      <c r="K15" s="7"/>
      <c r="L15" s="8"/>
      <c r="M15" s="25">
        <v>34</v>
      </c>
      <c r="N15" s="24">
        <f>M15*100/M7</f>
        <v>0.90185676392572944</v>
      </c>
      <c r="O15" s="25">
        <v>34</v>
      </c>
      <c r="P15" s="24">
        <f>O15*100/O7</f>
        <v>0.8970976253298153</v>
      </c>
      <c r="R15" s="95"/>
      <c r="T15" s="95"/>
      <c r="V15" s="95"/>
      <c r="X15" s="95"/>
      <c r="Z15" s="95"/>
      <c r="AB15" s="95"/>
      <c r="AD15" s="95"/>
      <c r="AF15" s="95"/>
      <c r="AH15" s="95"/>
      <c r="AJ15" s="95"/>
      <c r="AL15" s="95"/>
      <c r="AN15" s="95"/>
      <c r="AP15" s="95"/>
    </row>
    <row r="16" spans="2:42" ht="24.75" customHeight="1" x14ac:dyDescent="0.3">
      <c r="B16" s="87" t="s">
        <v>12</v>
      </c>
      <c r="C16" s="8"/>
      <c r="D16" s="8"/>
      <c r="E16" s="7"/>
      <c r="F16" s="7"/>
      <c r="G16" s="7"/>
      <c r="H16" s="7"/>
      <c r="I16" s="7"/>
      <c r="J16" s="7"/>
      <c r="K16" s="25">
        <v>2308</v>
      </c>
      <c r="L16" s="24">
        <f>K16*100/K7</f>
        <v>58.106747230614303</v>
      </c>
      <c r="M16" s="25">
        <v>2115</v>
      </c>
      <c r="N16" s="24">
        <f>M16*100/M7</f>
        <v>56.100795755968171</v>
      </c>
      <c r="O16" s="25">
        <v>1847</v>
      </c>
      <c r="P16" s="24">
        <f>O16*100/O7</f>
        <v>48.733509234828496</v>
      </c>
      <c r="R16" s="95"/>
      <c r="T16" s="95"/>
      <c r="V16" s="95"/>
      <c r="X16" s="95"/>
      <c r="Z16" s="95"/>
      <c r="AB16" s="95"/>
      <c r="AD16" s="95"/>
      <c r="AF16" s="95"/>
      <c r="AH16" s="95"/>
      <c r="AJ16" s="95"/>
      <c r="AL16" s="95"/>
      <c r="AN16" s="95"/>
      <c r="AP16" s="95"/>
    </row>
    <row r="17" spans="2:42" ht="24.75" customHeight="1" x14ac:dyDescent="0.3">
      <c r="B17" s="87" t="s">
        <v>13</v>
      </c>
      <c r="C17" s="7"/>
      <c r="D17" s="8"/>
      <c r="E17" s="7"/>
      <c r="F17" s="8"/>
      <c r="G17" s="25">
        <v>280</v>
      </c>
      <c r="H17" s="24">
        <f>G17*100/G7</f>
        <v>6.5975494816211118</v>
      </c>
      <c r="I17" s="7"/>
      <c r="J17" s="8"/>
      <c r="K17" s="25">
        <v>57</v>
      </c>
      <c r="L17" s="24">
        <f>K17*100/K7</f>
        <v>1.4350453172205437</v>
      </c>
      <c r="M17" s="7"/>
      <c r="N17" s="8"/>
      <c r="O17" s="7"/>
      <c r="P17" s="8"/>
      <c r="R17" s="95"/>
      <c r="T17" s="95"/>
      <c r="V17" s="95"/>
      <c r="X17" s="95"/>
      <c r="Z17" s="95"/>
      <c r="AB17" s="95"/>
      <c r="AD17" s="95"/>
      <c r="AF17" s="95"/>
      <c r="AH17" s="95"/>
      <c r="AJ17" s="95"/>
      <c r="AL17" s="95"/>
      <c r="AN17" s="95"/>
      <c r="AP17" s="95"/>
    </row>
    <row r="18" spans="2:42" ht="24.75" customHeight="1" x14ac:dyDescent="0.3">
      <c r="B18" s="87" t="s">
        <v>14</v>
      </c>
      <c r="C18" s="7"/>
      <c r="D18" s="8"/>
      <c r="E18" s="7"/>
      <c r="F18" s="8"/>
      <c r="G18" s="8"/>
      <c r="H18" s="8"/>
      <c r="I18" s="63">
        <v>160</v>
      </c>
      <c r="J18" s="24">
        <f>I18*100/I7</f>
        <v>3.8470786246693915</v>
      </c>
      <c r="K18" s="7"/>
      <c r="L18" s="8"/>
      <c r="M18" s="7"/>
      <c r="N18" s="8"/>
      <c r="O18" s="25">
        <v>36</v>
      </c>
      <c r="P18" s="24">
        <f>O18*100/O7</f>
        <v>0.94986807387862793</v>
      </c>
      <c r="R18" s="95"/>
      <c r="T18" s="95"/>
      <c r="V18" s="95"/>
      <c r="X18" s="95"/>
      <c r="Z18" s="95"/>
      <c r="AB18" s="95"/>
      <c r="AD18" s="95"/>
      <c r="AF18" s="95"/>
      <c r="AH18" s="95"/>
      <c r="AJ18" s="95"/>
      <c r="AL18" s="95"/>
      <c r="AN18" s="95"/>
      <c r="AP18" s="95"/>
    </row>
    <row r="19" spans="2:42" ht="24.75" customHeight="1" x14ac:dyDescent="0.3">
      <c r="B19" s="87" t="s">
        <v>15</v>
      </c>
      <c r="C19" s="16">
        <v>122</v>
      </c>
      <c r="D19" s="23">
        <f>C19*100/C7</f>
        <v>3.0988061976123951</v>
      </c>
      <c r="E19" s="25">
        <v>124</v>
      </c>
      <c r="F19" s="24">
        <f>E19*100/$E$7</f>
        <v>2.865064695009242</v>
      </c>
      <c r="G19" s="16">
        <v>182</v>
      </c>
      <c r="H19" s="23">
        <f>G19*100/G7</f>
        <v>4.2884071630537228</v>
      </c>
      <c r="I19" s="25">
        <v>208</v>
      </c>
      <c r="J19" s="24">
        <f>I19*100/I7</f>
        <v>5.0012022120702095</v>
      </c>
      <c r="K19" s="25">
        <v>65</v>
      </c>
      <c r="L19" s="24">
        <f>K19*100/K7</f>
        <v>1.636455186304129</v>
      </c>
      <c r="M19" s="25">
        <v>42</v>
      </c>
      <c r="N19" s="24">
        <f>M19*100/M7</f>
        <v>1.1140583554376657</v>
      </c>
      <c r="O19" s="25">
        <v>27</v>
      </c>
      <c r="P19" s="24">
        <f>O19*100/O7</f>
        <v>0.71240105540897103</v>
      </c>
      <c r="R19" s="95"/>
      <c r="T19" s="95"/>
      <c r="V19" s="95"/>
      <c r="X19" s="95"/>
      <c r="Z19" s="95"/>
      <c r="AB19" s="95"/>
      <c r="AD19" s="95"/>
      <c r="AF19" s="95"/>
      <c r="AH19" s="95"/>
      <c r="AJ19" s="95"/>
      <c r="AL19" s="95"/>
      <c r="AN19" s="95"/>
      <c r="AP19" s="95"/>
    </row>
    <row r="20" spans="2:42" ht="24.75" customHeight="1" x14ac:dyDescent="0.3">
      <c r="B20" s="87" t="s">
        <v>16</v>
      </c>
      <c r="C20" s="7"/>
      <c r="D20" s="8"/>
      <c r="E20" s="7"/>
      <c r="F20" s="8"/>
      <c r="G20" s="7"/>
      <c r="H20" s="8"/>
      <c r="I20" s="7"/>
      <c r="J20" s="8"/>
      <c r="K20" s="25">
        <v>17</v>
      </c>
      <c r="L20" s="24">
        <f>K20*100/K7</f>
        <v>0.42799597180261834</v>
      </c>
      <c r="M20" s="7"/>
      <c r="N20" s="8"/>
      <c r="O20" s="7"/>
      <c r="P20" s="8"/>
      <c r="R20" s="95"/>
      <c r="T20" s="95"/>
      <c r="V20" s="95"/>
      <c r="X20" s="95"/>
      <c r="Z20" s="95"/>
      <c r="AB20" s="95"/>
      <c r="AD20" s="95"/>
      <c r="AF20" s="95"/>
      <c r="AH20" s="95"/>
      <c r="AJ20" s="95"/>
      <c r="AL20" s="95"/>
      <c r="AN20" s="95"/>
      <c r="AP20" s="95"/>
    </row>
    <row r="21" spans="2:42" ht="24.75" customHeight="1" x14ac:dyDescent="0.3">
      <c r="B21" s="87" t="s">
        <v>18</v>
      </c>
      <c r="C21" s="8"/>
      <c r="D21" s="8"/>
      <c r="E21" s="8"/>
      <c r="F21" s="8"/>
      <c r="G21" s="8"/>
      <c r="H21" s="8"/>
      <c r="I21" s="8"/>
      <c r="J21" s="8"/>
      <c r="K21" s="25">
        <v>24</v>
      </c>
      <c r="L21" s="24">
        <f>K21*100/K7</f>
        <v>0.60422960725075525</v>
      </c>
      <c r="M21" s="7"/>
      <c r="N21" s="8"/>
      <c r="O21" s="7"/>
      <c r="P21" s="8"/>
      <c r="R21" s="95"/>
      <c r="T21" s="95"/>
      <c r="V21" s="95"/>
      <c r="X21" s="95"/>
      <c r="Z21" s="95"/>
      <c r="AB21" s="95"/>
      <c r="AD21" s="95"/>
      <c r="AF21" s="95"/>
      <c r="AH21" s="95"/>
      <c r="AJ21" s="95"/>
      <c r="AL21" s="95"/>
      <c r="AN21" s="95"/>
      <c r="AP21" s="95"/>
    </row>
    <row r="22" spans="2:42" ht="24.75" customHeight="1" x14ac:dyDescent="0.3">
      <c r="B22" s="87" t="s">
        <v>188</v>
      </c>
      <c r="C22" s="8"/>
      <c r="D22" s="8"/>
      <c r="E22" s="8"/>
      <c r="F22" s="8"/>
      <c r="G22" s="8"/>
      <c r="H22" s="8"/>
      <c r="I22" s="8"/>
      <c r="J22" s="8"/>
      <c r="K22" s="8"/>
      <c r="L22" s="8"/>
      <c r="M22" s="63">
        <v>10</v>
      </c>
      <c r="N22" s="24">
        <f>M22*100/M7</f>
        <v>0.26525198938992045</v>
      </c>
      <c r="O22" s="7"/>
      <c r="P22" s="7">
        <f>O22*100/O7</f>
        <v>0</v>
      </c>
      <c r="R22" s="95"/>
      <c r="T22" s="95"/>
      <c r="V22" s="95"/>
      <c r="X22" s="95"/>
      <c r="Z22" s="95"/>
      <c r="AB22" s="95"/>
      <c r="AD22" s="95"/>
      <c r="AF22" s="95"/>
      <c r="AH22" s="95"/>
      <c r="AJ22" s="95"/>
      <c r="AL22" s="95"/>
      <c r="AN22" s="95"/>
      <c r="AP22" s="95"/>
    </row>
    <row r="23" spans="2:42" ht="24.75" customHeight="1" x14ac:dyDescent="0.3">
      <c r="B23" s="87" t="s">
        <v>19</v>
      </c>
      <c r="C23" s="16">
        <v>2384</v>
      </c>
      <c r="D23" s="23">
        <f>C23*100/C7</f>
        <v>60.553721107442215</v>
      </c>
      <c r="E23" s="25">
        <v>2295</v>
      </c>
      <c r="F23" s="24">
        <f>E23*100/$E$7</f>
        <v>53.026802218114604</v>
      </c>
      <c r="G23" s="16">
        <v>1958</v>
      </c>
      <c r="H23" s="23">
        <f>G23*100/G7</f>
        <v>46.135721017907635</v>
      </c>
      <c r="I23" s="25">
        <v>1137</v>
      </c>
      <c r="J23" s="24">
        <f>I23*100/I7</f>
        <v>27.338302476556866</v>
      </c>
      <c r="K23" s="25">
        <v>850</v>
      </c>
      <c r="L23" s="24">
        <f>K23*100/K7</f>
        <v>21.399798590130917</v>
      </c>
      <c r="M23" s="7"/>
      <c r="N23" s="8"/>
      <c r="O23" s="7"/>
      <c r="P23" s="8"/>
      <c r="R23" s="95"/>
      <c r="T23" s="95"/>
      <c r="V23" s="95"/>
      <c r="X23" s="95"/>
      <c r="Z23" s="95"/>
      <c r="AB23" s="95"/>
      <c r="AD23" s="95"/>
      <c r="AF23" s="95"/>
      <c r="AH23" s="95"/>
      <c r="AJ23" s="95"/>
      <c r="AL23" s="95"/>
      <c r="AN23" s="95"/>
      <c r="AP23" s="95"/>
    </row>
    <row r="24" spans="2:42" ht="24.75" customHeight="1" x14ac:dyDescent="0.3">
      <c r="B24" s="87" t="s">
        <v>47</v>
      </c>
      <c r="C24" s="7"/>
      <c r="D24" s="8"/>
      <c r="E24" s="7"/>
      <c r="F24" s="8"/>
      <c r="G24" s="7"/>
      <c r="H24" s="8"/>
      <c r="I24" s="7"/>
      <c r="J24" s="8"/>
      <c r="K24" s="7"/>
      <c r="L24" s="8"/>
      <c r="M24" s="25">
        <v>1090</v>
      </c>
      <c r="N24" s="24">
        <f>M24*100/M7</f>
        <v>28.912466843501328</v>
      </c>
      <c r="O24" s="25">
        <v>1293</v>
      </c>
      <c r="P24" s="24">
        <f>O24*100/O7</f>
        <v>34.11609498680739</v>
      </c>
      <c r="R24" s="95"/>
      <c r="T24" s="95"/>
      <c r="V24" s="95"/>
      <c r="X24" s="95"/>
      <c r="Z24" s="95"/>
      <c r="AB24" s="95"/>
      <c r="AD24" s="95"/>
      <c r="AF24" s="95"/>
      <c r="AH24" s="95"/>
      <c r="AJ24" s="95"/>
      <c r="AL24" s="95"/>
      <c r="AN24" s="95"/>
      <c r="AP24" s="95"/>
    </row>
    <row r="25" spans="2:42" ht="24.75" customHeight="1" x14ac:dyDescent="0.3">
      <c r="B25" s="87" t="s">
        <v>20</v>
      </c>
      <c r="C25" s="7"/>
      <c r="D25" s="7"/>
      <c r="E25" s="25">
        <v>1545</v>
      </c>
      <c r="F25" s="24">
        <f>E25*100/$E$7</f>
        <v>35.697781885397411</v>
      </c>
      <c r="G25" s="16">
        <v>554</v>
      </c>
      <c r="H25" s="23">
        <f>G25*100/G7</f>
        <v>13.053722902921772</v>
      </c>
      <c r="I25" s="7"/>
      <c r="J25" s="7">
        <f>I25*100/I7</f>
        <v>0</v>
      </c>
      <c r="K25" s="25">
        <v>215</v>
      </c>
      <c r="L25" s="24">
        <f>K25*100/K7</f>
        <v>5.4128902316213496</v>
      </c>
      <c r="M25" s="25">
        <v>259</v>
      </c>
      <c r="N25" s="24">
        <f>M25*100/M7</f>
        <v>6.8700265251989387</v>
      </c>
      <c r="O25" s="25">
        <v>126</v>
      </c>
      <c r="P25" s="24">
        <f>O25*100/O7</f>
        <v>3.3245382585751977</v>
      </c>
      <c r="R25" s="95"/>
      <c r="T25" s="95"/>
      <c r="V25" s="95"/>
      <c r="X25" s="95"/>
      <c r="Z25" s="95"/>
      <c r="AB25" s="95"/>
      <c r="AD25" s="95"/>
      <c r="AF25" s="95"/>
      <c r="AH25" s="95"/>
      <c r="AJ25" s="95"/>
      <c r="AL25" s="95"/>
      <c r="AN25" s="95"/>
      <c r="AP25" s="95"/>
    </row>
    <row r="26" spans="2:42" ht="24.75" customHeight="1" x14ac:dyDescent="0.3">
      <c r="B26" s="87" t="s">
        <v>52</v>
      </c>
      <c r="C26" s="16">
        <v>1167</v>
      </c>
      <c r="D26" s="23">
        <f>C26*100/C7</f>
        <v>29.641859283718567</v>
      </c>
      <c r="E26" s="7"/>
      <c r="F26" s="8"/>
      <c r="G26" s="7"/>
      <c r="H26" s="8"/>
      <c r="I26" s="7"/>
      <c r="J26" s="7"/>
      <c r="K26" s="7"/>
      <c r="L26" s="8"/>
      <c r="M26" s="8"/>
      <c r="N26" s="8"/>
      <c r="O26" s="8"/>
      <c r="P26" s="8"/>
      <c r="R26" s="95"/>
      <c r="T26" s="95"/>
      <c r="V26" s="95"/>
      <c r="X26" s="95"/>
      <c r="Z26" s="95"/>
      <c r="AB26" s="95"/>
      <c r="AD26" s="95"/>
      <c r="AF26" s="95"/>
      <c r="AH26" s="95"/>
      <c r="AJ26" s="95"/>
      <c r="AL26" s="95"/>
      <c r="AN26" s="95"/>
      <c r="AP26" s="95"/>
    </row>
    <row r="27" spans="2:42" ht="24.75" customHeight="1" x14ac:dyDescent="0.3">
      <c r="B27" s="87" t="s">
        <v>22</v>
      </c>
      <c r="C27" s="7"/>
      <c r="D27" s="7"/>
      <c r="E27" s="7"/>
      <c r="F27" s="8"/>
      <c r="G27" s="7"/>
      <c r="H27" s="8"/>
      <c r="I27" s="7"/>
      <c r="J27" s="7"/>
      <c r="K27" s="25">
        <v>97</v>
      </c>
      <c r="L27" s="24">
        <f>K27*100/K7</f>
        <v>2.4420946626384694</v>
      </c>
      <c r="M27" s="25">
        <v>60</v>
      </c>
      <c r="N27" s="24">
        <f>M27*100/M7</f>
        <v>1.5915119363395225</v>
      </c>
      <c r="O27" s="25">
        <v>33</v>
      </c>
      <c r="P27" s="24">
        <f>O27*100/O7</f>
        <v>0.87071240105540892</v>
      </c>
      <c r="R27" s="95"/>
      <c r="T27" s="95"/>
      <c r="V27" s="95"/>
      <c r="X27" s="95"/>
      <c r="Z27" s="95"/>
      <c r="AB27" s="95"/>
      <c r="AD27" s="95"/>
      <c r="AF27" s="95"/>
      <c r="AH27" s="95"/>
      <c r="AJ27" s="95"/>
      <c r="AL27" s="95"/>
      <c r="AN27" s="95"/>
      <c r="AP27" s="95"/>
    </row>
    <row r="28" spans="2:42" ht="24.75" customHeight="1" x14ac:dyDescent="0.3">
      <c r="B28" s="6" t="s">
        <v>23</v>
      </c>
      <c r="C28" s="7"/>
      <c r="D28" s="7"/>
      <c r="E28" s="7"/>
      <c r="F28" s="8"/>
      <c r="G28" s="7"/>
      <c r="H28" s="8"/>
      <c r="I28" s="7"/>
      <c r="J28" s="7"/>
      <c r="K28" s="7"/>
      <c r="L28" s="7"/>
      <c r="M28" s="25">
        <v>19</v>
      </c>
      <c r="N28" s="24">
        <f>M28*100/M7</f>
        <v>0.50397877984084882</v>
      </c>
      <c r="O28" s="7"/>
      <c r="P28" s="7">
        <f>O28*100/O7</f>
        <v>0</v>
      </c>
      <c r="R28" s="95"/>
      <c r="T28" s="95"/>
      <c r="V28" s="95"/>
      <c r="X28" s="95"/>
      <c r="Z28" s="95"/>
      <c r="AB28" s="95"/>
      <c r="AD28" s="95"/>
      <c r="AF28" s="95"/>
      <c r="AH28" s="95"/>
      <c r="AJ28" s="95"/>
      <c r="AL28" s="95"/>
      <c r="AN28" s="95"/>
      <c r="AP28" s="95"/>
    </row>
    <row r="29" spans="2:42" ht="24.75" customHeight="1" x14ac:dyDescent="0.3">
      <c r="B29" s="6" t="s">
        <v>24</v>
      </c>
      <c r="C29" s="25">
        <v>145</v>
      </c>
      <c r="D29" s="24">
        <f>C29*100/C7</f>
        <v>3.6830073660147322</v>
      </c>
      <c r="E29" s="7"/>
      <c r="F29" s="8"/>
      <c r="G29" s="7"/>
      <c r="H29" s="8"/>
      <c r="I29" s="8"/>
      <c r="J29" s="8"/>
      <c r="K29" s="8"/>
      <c r="L29" s="8"/>
      <c r="M29" s="8"/>
      <c r="N29" s="8"/>
      <c r="O29" s="8"/>
      <c r="P29" s="8"/>
      <c r="R29" s="95"/>
      <c r="T29" s="95"/>
      <c r="V29" s="95"/>
      <c r="X29" s="95"/>
      <c r="Z29" s="95"/>
      <c r="AB29" s="95"/>
      <c r="AD29" s="95"/>
      <c r="AF29" s="95"/>
      <c r="AH29" s="95"/>
      <c r="AJ29" s="95"/>
      <c r="AL29" s="95"/>
      <c r="AN29" s="95"/>
      <c r="AP29" s="95"/>
    </row>
    <row r="30" spans="2:42" ht="3.75" customHeight="1" x14ac:dyDescent="0.3">
      <c r="B30" s="13"/>
      <c r="C30" s="14"/>
      <c r="D30" s="14"/>
      <c r="E30" s="14"/>
      <c r="F30" s="14"/>
      <c r="G30" s="14"/>
      <c r="H30" s="14"/>
      <c r="I30" s="14"/>
      <c r="J30" s="14"/>
      <c r="K30" s="14"/>
      <c r="L30" s="14"/>
      <c r="M30" s="14"/>
      <c r="N30" s="14"/>
      <c r="O30" s="14"/>
      <c r="P30" s="14"/>
    </row>
    <row r="31" spans="2:42" ht="14.25" customHeight="1" x14ac:dyDescent="0.3">
      <c r="B31" s="6" t="s">
        <v>438</v>
      </c>
    </row>
    <row r="32" spans="2:42" ht="14.25" customHeight="1" x14ac:dyDescent="0.3">
      <c r="B32" s="1"/>
      <c r="C32" s="19"/>
      <c r="E32" s="19"/>
      <c r="G32" s="19"/>
      <c r="I32" s="19"/>
      <c r="K32" s="19"/>
      <c r="M32" s="19"/>
      <c r="O32" s="19"/>
    </row>
    <row r="33" spans="2:42" ht="30" customHeight="1" x14ac:dyDescent="0.3">
      <c r="B33" s="115" t="s">
        <v>259</v>
      </c>
      <c r="C33" s="115"/>
      <c r="D33" s="115"/>
      <c r="E33" s="115"/>
      <c r="F33" s="115"/>
      <c r="G33" s="115"/>
      <c r="H33" s="115"/>
      <c r="I33" s="115"/>
      <c r="J33" s="115"/>
      <c r="K33" s="115"/>
      <c r="L33" s="115"/>
      <c r="M33" s="115"/>
      <c r="N33" s="115"/>
      <c r="O33" s="115"/>
      <c r="P33" s="115"/>
    </row>
    <row r="34" spans="2:42" ht="15" customHeight="1" x14ac:dyDescent="0.3">
      <c r="B34" s="15" t="s">
        <v>27</v>
      </c>
      <c r="C34" s="125">
        <v>2001</v>
      </c>
      <c r="D34" s="126"/>
      <c r="E34" s="129">
        <v>2005</v>
      </c>
      <c r="F34" s="130"/>
      <c r="G34" s="125">
        <v>2009</v>
      </c>
      <c r="H34" s="126"/>
      <c r="I34" s="129">
        <v>2013</v>
      </c>
      <c r="J34" s="126"/>
      <c r="K34" s="129">
        <v>2017</v>
      </c>
      <c r="L34" s="126"/>
      <c r="M34" s="129">
        <v>2021</v>
      </c>
      <c r="N34" s="126"/>
      <c r="O34" s="129">
        <v>2025</v>
      </c>
      <c r="P34" s="126"/>
    </row>
    <row r="35" spans="2:42" ht="14.25" customHeight="1" x14ac:dyDescent="0.3">
      <c r="B35" s="134" t="s">
        <v>0</v>
      </c>
      <c r="C35" s="132">
        <v>44911</v>
      </c>
      <c r="D35" s="128"/>
      <c r="E35" s="119">
        <v>44843</v>
      </c>
      <c r="F35" s="118"/>
      <c r="G35" s="137">
        <v>44845</v>
      </c>
      <c r="H35" s="127"/>
      <c r="I35" s="135">
        <v>44833</v>
      </c>
      <c r="J35" s="128"/>
      <c r="K35" s="135">
        <v>44835</v>
      </c>
      <c r="L35" s="128"/>
      <c r="M35" s="135">
        <v>44830</v>
      </c>
      <c r="N35" s="128"/>
      <c r="O35" s="135">
        <v>45942</v>
      </c>
      <c r="P35" s="128"/>
    </row>
    <row r="36" spans="2:42" ht="15" customHeight="1" x14ac:dyDescent="0.3">
      <c r="B36" s="133"/>
      <c r="C36" s="74" t="s">
        <v>4</v>
      </c>
      <c r="D36" s="72" t="s">
        <v>5</v>
      </c>
      <c r="E36" s="72" t="s">
        <v>4</v>
      </c>
      <c r="F36" s="72" t="s">
        <v>5</v>
      </c>
      <c r="G36" s="71" t="s">
        <v>4</v>
      </c>
      <c r="H36" s="71" t="s">
        <v>5</v>
      </c>
      <c r="I36" s="72" t="s">
        <v>4</v>
      </c>
      <c r="J36" s="71" t="s">
        <v>5</v>
      </c>
      <c r="K36" s="68" t="s">
        <v>4</v>
      </c>
      <c r="L36" s="71" t="s">
        <v>5</v>
      </c>
      <c r="M36" s="68" t="s">
        <v>4</v>
      </c>
      <c r="N36" s="71" t="s">
        <v>5</v>
      </c>
      <c r="O36" s="68" t="s">
        <v>4</v>
      </c>
      <c r="P36" s="71" t="s">
        <v>5</v>
      </c>
    </row>
    <row r="37" spans="2:42" ht="24.75" customHeight="1" x14ac:dyDescent="0.3">
      <c r="B37" s="6" t="s">
        <v>1</v>
      </c>
      <c r="C37" s="16">
        <v>8057</v>
      </c>
      <c r="D37" s="23">
        <v>100</v>
      </c>
      <c r="E37" s="25">
        <v>12418</v>
      </c>
      <c r="F37" s="24">
        <v>100</v>
      </c>
      <c r="G37" s="16">
        <v>16241</v>
      </c>
      <c r="H37" s="23">
        <v>100</v>
      </c>
      <c r="I37" s="25">
        <v>19055</v>
      </c>
      <c r="J37" s="24">
        <v>100</v>
      </c>
      <c r="K37" s="25">
        <v>20260</v>
      </c>
      <c r="L37" s="24">
        <v>100</v>
      </c>
      <c r="M37" s="25">
        <v>21582</v>
      </c>
      <c r="N37" s="24">
        <v>100</v>
      </c>
      <c r="O37" s="25">
        <v>22225</v>
      </c>
      <c r="P37" s="24">
        <v>100</v>
      </c>
      <c r="R37" s="95"/>
      <c r="T37" s="95"/>
      <c r="V37" s="95"/>
      <c r="X37" s="95"/>
      <c r="Z37" s="95"/>
      <c r="AB37" s="95"/>
      <c r="AD37" s="95"/>
      <c r="AF37" s="95"/>
      <c r="AH37" s="95"/>
      <c r="AJ37" s="95"/>
      <c r="AL37" s="95"/>
      <c r="AN37" s="95"/>
      <c r="AP37" s="95"/>
    </row>
    <row r="38" spans="2:42" ht="24.75" customHeight="1" x14ac:dyDescent="0.3">
      <c r="B38" s="87" t="s">
        <v>28</v>
      </c>
      <c r="C38" s="16">
        <v>5276</v>
      </c>
      <c r="D38" s="23">
        <f>C38*100/C37</f>
        <v>65.483430557279391</v>
      </c>
      <c r="E38" s="25">
        <v>8031</v>
      </c>
      <c r="F38" s="24">
        <f>E38*100/E37</f>
        <v>64.672249959735865</v>
      </c>
      <c r="G38" s="16">
        <v>9385</v>
      </c>
      <c r="H38" s="23">
        <f>G38*100/G37</f>
        <v>57.785850624961519</v>
      </c>
      <c r="I38" s="25">
        <v>10468</v>
      </c>
      <c r="J38" s="24">
        <f>I38*100/I37</f>
        <v>54.935712411440569</v>
      </c>
      <c r="K38" s="25">
        <v>11131</v>
      </c>
      <c r="L38" s="24">
        <f>K38*100/K37</f>
        <v>54.940769990128331</v>
      </c>
      <c r="M38" s="25">
        <v>11570</v>
      </c>
      <c r="N38" s="24">
        <f>M38*100/M37</f>
        <v>53.609489389305907</v>
      </c>
      <c r="O38" s="25">
        <v>12067</v>
      </c>
      <c r="P38" s="24">
        <f>O38*100/O37</f>
        <v>54.29471316085489</v>
      </c>
      <c r="R38" s="95"/>
      <c r="T38" s="95"/>
      <c r="V38" s="95"/>
      <c r="X38" s="95"/>
      <c r="Z38" s="95"/>
      <c r="AB38" s="95"/>
      <c r="AD38" s="95"/>
      <c r="AF38" s="95"/>
      <c r="AH38" s="95"/>
      <c r="AJ38" s="95"/>
      <c r="AL38" s="95"/>
      <c r="AN38" s="95"/>
      <c r="AP38" s="95"/>
    </row>
    <row r="39" spans="2:42" ht="24.75" customHeight="1" x14ac:dyDescent="0.3">
      <c r="B39" s="87" t="s">
        <v>2</v>
      </c>
      <c r="C39" s="16">
        <v>84</v>
      </c>
      <c r="D39" s="23">
        <f>C39*100/C38</f>
        <v>1.5921152388172859</v>
      </c>
      <c r="E39" s="25">
        <v>162</v>
      </c>
      <c r="F39" s="24">
        <f>E39*100/E38</f>
        <v>2.0171834142697049</v>
      </c>
      <c r="G39" s="16">
        <v>144</v>
      </c>
      <c r="H39" s="23">
        <f>G39*100/G38</f>
        <v>1.5343633457645178</v>
      </c>
      <c r="I39" s="25">
        <v>160</v>
      </c>
      <c r="J39" s="24">
        <f>I39*100/I38</f>
        <v>1.5284677111196026</v>
      </c>
      <c r="K39" s="25">
        <v>125</v>
      </c>
      <c r="L39" s="24">
        <f>K39*100/K38</f>
        <v>1.1229898481717726</v>
      </c>
      <c r="M39" s="25">
        <v>84</v>
      </c>
      <c r="N39" s="24">
        <f>M39*100/M38</f>
        <v>0.72601555747623159</v>
      </c>
      <c r="O39" s="25">
        <v>56</v>
      </c>
      <c r="P39" s="24">
        <f>O39*100/O38</f>
        <v>0.46407557802270655</v>
      </c>
      <c r="R39" s="95"/>
      <c r="T39" s="95"/>
      <c r="V39" s="95"/>
      <c r="X39" s="95"/>
      <c r="Z39" s="95"/>
      <c r="AB39" s="95"/>
      <c r="AD39" s="95"/>
      <c r="AF39" s="95"/>
      <c r="AH39" s="95"/>
      <c r="AJ39" s="95"/>
      <c r="AL39" s="95"/>
      <c r="AN39" s="95"/>
      <c r="AP39" s="95"/>
    </row>
    <row r="40" spans="2:42" ht="24.75" customHeight="1" x14ac:dyDescent="0.3">
      <c r="B40" s="87" t="s">
        <v>3</v>
      </c>
      <c r="C40" s="16">
        <v>85</v>
      </c>
      <c r="D40" s="23">
        <f>C40*100/C38</f>
        <v>1.6110689916603487</v>
      </c>
      <c r="E40" s="25">
        <v>159</v>
      </c>
      <c r="F40" s="24">
        <f>E40*100/E38</f>
        <v>1.9798281658573029</v>
      </c>
      <c r="G40" s="16">
        <v>175</v>
      </c>
      <c r="H40" s="23">
        <f>G40*100/G38</f>
        <v>1.8646776771443794</v>
      </c>
      <c r="I40" s="25">
        <v>334</v>
      </c>
      <c r="J40" s="24">
        <f>I40*100/I38</f>
        <v>3.1906763469621704</v>
      </c>
      <c r="K40" s="25">
        <v>354</v>
      </c>
      <c r="L40" s="24">
        <f>K40*100/K38</f>
        <v>3.1803072500224596</v>
      </c>
      <c r="M40" s="25">
        <v>245</v>
      </c>
      <c r="N40" s="24">
        <f>M40*100/M38</f>
        <v>2.1175453759723424</v>
      </c>
      <c r="O40" s="25">
        <v>194</v>
      </c>
      <c r="P40" s="24">
        <f>O40*100/O38</f>
        <v>1.6076903952929478</v>
      </c>
      <c r="R40" s="95"/>
      <c r="T40" s="95"/>
      <c r="V40" s="95"/>
      <c r="X40" s="95"/>
      <c r="Z40" s="95"/>
      <c r="AB40" s="95"/>
      <c r="AD40" s="95"/>
      <c r="AF40" s="95"/>
      <c r="AH40" s="95"/>
      <c r="AJ40" s="95"/>
      <c r="AL40" s="95"/>
      <c r="AN40" s="95"/>
      <c r="AP40" s="95"/>
    </row>
    <row r="41" spans="2:42" ht="24.75" customHeight="1" x14ac:dyDescent="0.3">
      <c r="B41" s="87" t="s">
        <v>7</v>
      </c>
      <c r="C41" s="8"/>
      <c r="D41" s="8"/>
      <c r="E41" s="25">
        <v>384</v>
      </c>
      <c r="F41" s="24">
        <f>E41*100/E38</f>
        <v>4.7814717967874483</v>
      </c>
      <c r="G41" s="7"/>
      <c r="H41" s="8"/>
      <c r="I41" s="7"/>
      <c r="J41" s="8"/>
      <c r="K41" s="25">
        <v>188</v>
      </c>
      <c r="L41" s="24">
        <f>K41*100/K38</f>
        <v>1.6889767316503459</v>
      </c>
      <c r="M41" s="7"/>
      <c r="N41" s="8"/>
      <c r="O41" s="25">
        <v>115</v>
      </c>
      <c r="P41" s="24">
        <f>O41*100/O38</f>
        <v>0.95301234772520094</v>
      </c>
      <c r="R41" s="95"/>
      <c r="T41" s="95"/>
      <c r="V41" s="95"/>
      <c r="X41" s="95"/>
      <c r="Z41" s="95"/>
      <c r="AB41" s="95"/>
      <c r="AD41" s="95"/>
      <c r="AF41" s="95"/>
      <c r="AH41" s="95"/>
      <c r="AJ41" s="95"/>
      <c r="AL41" s="95"/>
      <c r="AN41" s="95"/>
      <c r="AP41" s="95"/>
    </row>
    <row r="42" spans="2:42" ht="24.75" customHeight="1" x14ac:dyDescent="0.3">
      <c r="B42" s="87" t="s">
        <v>8</v>
      </c>
      <c r="C42" s="8"/>
      <c r="D42" s="8"/>
      <c r="E42" s="25">
        <v>378</v>
      </c>
      <c r="F42" s="24">
        <f>E42*100/E38</f>
        <v>4.7067612999626451</v>
      </c>
      <c r="G42" s="7"/>
      <c r="H42" s="8"/>
      <c r="I42" s="7"/>
      <c r="J42" s="8"/>
      <c r="K42" s="25">
        <v>742</v>
      </c>
      <c r="L42" s="24">
        <f>K42*100/K38</f>
        <v>6.6660677387476417</v>
      </c>
      <c r="M42" s="7"/>
      <c r="N42" s="8"/>
      <c r="O42" s="7"/>
      <c r="P42" s="8"/>
      <c r="R42" s="95"/>
      <c r="T42" s="95"/>
      <c r="V42" s="95"/>
      <c r="X42" s="95"/>
      <c r="Z42" s="95"/>
      <c r="AB42" s="95"/>
      <c r="AD42" s="95"/>
      <c r="AF42" s="95"/>
      <c r="AH42" s="95"/>
      <c r="AJ42" s="95"/>
      <c r="AL42" s="95"/>
      <c r="AN42" s="95"/>
      <c r="AP42" s="95"/>
    </row>
    <row r="43" spans="2:42" ht="24.75" customHeight="1" x14ac:dyDescent="0.3">
      <c r="B43" s="87" t="s">
        <v>10</v>
      </c>
      <c r="C43" s="8"/>
      <c r="D43" s="8"/>
      <c r="E43" s="8"/>
      <c r="F43" s="8"/>
      <c r="G43" s="8"/>
      <c r="H43" s="8"/>
      <c r="I43" s="8"/>
      <c r="J43" s="8"/>
      <c r="K43" s="7"/>
      <c r="L43" s="8"/>
      <c r="M43" s="25">
        <v>339</v>
      </c>
      <c r="N43" s="24">
        <f>M43*100/M38</f>
        <v>2.929991356957649</v>
      </c>
      <c r="O43" s="25">
        <v>993</v>
      </c>
      <c r="P43" s="24">
        <f>O43*100/O38</f>
        <v>8.2290544460097781</v>
      </c>
      <c r="R43" s="95"/>
      <c r="T43" s="95"/>
      <c r="V43" s="95"/>
      <c r="X43" s="95"/>
      <c r="Z43" s="95"/>
      <c r="AB43" s="95"/>
      <c r="AD43" s="95"/>
      <c r="AF43" s="95"/>
      <c r="AH43" s="95"/>
      <c r="AJ43" s="95"/>
      <c r="AL43" s="95"/>
      <c r="AN43" s="95"/>
      <c r="AP43" s="95"/>
    </row>
    <row r="44" spans="2:42" ht="28.5" customHeight="1" x14ac:dyDescent="0.3">
      <c r="B44" s="87" t="s">
        <v>187</v>
      </c>
      <c r="C44" s="8"/>
      <c r="D44" s="8"/>
      <c r="E44" s="7"/>
      <c r="F44" s="8"/>
      <c r="G44" s="16">
        <v>2078</v>
      </c>
      <c r="H44" s="23">
        <f>G44*100/G38</f>
        <v>22.141715503462972</v>
      </c>
      <c r="I44" s="7"/>
      <c r="J44" s="8"/>
      <c r="K44" s="7"/>
      <c r="L44" s="8"/>
      <c r="M44" s="7"/>
      <c r="N44" s="8"/>
      <c r="O44" s="7"/>
      <c r="P44" s="8"/>
      <c r="R44" s="95"/>
      <c r="T44" s="95"/>
      <c r="V44" s="95"/>
      <c r="X44" s="95"/>
      <c r="Z44" s="95"/>
      <c r="AB44" s="95"/>
      <c r="AD44" s="95"/>
      <c r="AF44" s="95"/>
      <c r="AH44" s="95"/>
      <c r="AJ44" s="95"/>
      <c r="AL44" s="95"/>
      <c r="AN44" s="95"/>
      <c r="AP44" s="95"/>
    </row>
    <row r="45" spans="2:42" ht="28.5" customHeight="1" x14ac:dyDescent="0.3">
      <c r="B45" s="87" t="s">
        <v>50</v>
      </c>
      <c r="C45" s="8"/>
      <c r="D45" s="8"/>
      <c r="E45" s="7"/>
      <c r="F45" s="8"/>
      <c r="G45" s="8"/>
      <c r="H45" s="8"/>
      <c r="I45" s="25">
        <v>6488</v>
      </c>
      <c r="J45" s="23">
        <f>I45*100/I38</f>
        <v>61.979365685899886</v>
      </c>
      <c r="K45" s="7"/>
      <c r="L45" s="8"/>
      <c r="M45" s="7"/>
      <c r="N45" s="8"/>
      <c r="O45" s="7"/>
      <c r="P45" s="8"/>
      <c r="R45" s="95"/>
      <c r="T45" s="95"/>
      <c r="V45" s="95"/>
      <c r="X45" s="95"/>
      <c r="Z45" s="95"/>
      <c r="AB45" s="95"/>
      <c r="AD45" s="95"/>
      <c r="AF45" s="95"/>
      <c r="AH45" s="95"/>
      <c r="AJ45" s="95"/>
      <c r="AL45" s="95"/>
      <c r="AN45" s="95"/>
      <c r="AP45" s="95"/>
    </row>
    <row r="46" spans="2:42" ht="28.5" customHeight="1" x14ac:dyDescent="0.3">
      <c r="B46" s="87" t="s">
        <v>11</v>
      </c>
      <c r="C46" s="8"/>
      <c r="D46" s="8"/>
      <c r="E46" s="7"/>
      <c r="F46" s="8"/>
      <c r="G46" s="8"/>
      <c r="H46" s="8"/>
      <c r="I46" s="8"/>
      <c r="J46" s="8"/>
      <c r="K46" s="8"/>
      <c r="L46" s="8"/>
      <c r="M46" s="22">
        <v>145</v>
      </c>
      <c r="N46" s="23">
        <f>M46*100/M38</f>
        <v>1.2532411408815902</v>
      </c>
      <c r="O46" s="22">
        <v>193</v>
      </c>
      <c r="P46" s="23">
        <f>O46*100/O38</f>
        <v>1.5994033313996852</v>
      </c>
      <c r="R46" s="95"/>
      <c r="T46" s="95"/>
      <c r="V46" s="95"/>
      <c r="X46" s="95"/>
      <c r="Z46" s="95"/>
      <c r="AB46" s="95"/>
      <c r="AD46" s="95"/>
      <c r="AF46" s="95"/>
      <c r="AH46" s="95"/>
      <c r="AJ46" s="95"/>
      <c r="AL46" s="95"/>
      <c r="AN46" s="95"/>
      <c r="AP46" s="95"/>
    </row>
    <row r="47" spans="2:42" ht="28.5" customHeight="1" x14ac:dyDescent="0.3">
      <c r="B47" s="87" t="s">
        <v>12</v>
      </c>
      <c r="C47" s="8"/>
      <c r="D47" s="8"/>
      <c r="E47" s="7"/>
      <c r="F47" s="8"/>
      <c r="G47" s="8"/>
      <c r="H47" s="8"/>
      <c r="I47" s="8"/>
      <c r="J47" s="8"/>
      <c r="K47" s="25">
        <v>6056</v>
      </c>
      <c r="L47" s="24">
        <f>K47*100/K38</f>
        <v>54.406612164226033</v>
      </c>
      <c r="M47" s="25">
        <v>5614</v>
      </c>
      <c r="N47" s="24">
        <f>M47*100/M38</f>
        <v>48.522039757994811</v>
      </c>
      <c r="O47" s="25">
        <v>5667</v>
      </c>
      <c r="P47" s="24">
        <f>O47*100/O38</f>
        <v>46.962791083119249</v>
      </c>
      <c r="R47" s="95"/>
      <c r="T47" s="95"/>
      <c r="V47" s="95"/>
      <c r="X47" s="95"/>
      <c r="Z47" s="95"/>
      <c r="AB47" s="95"/>
      <c r="AD47" s="95"/>
      <c r="AF47" s="95"/>
      <c r="AH47" s="95"/>
      <c r="AJ47" s="95"/>
      <c r="AL47" s="95"/>
      <c r="AN47" s="95"/>
      <c r="AP47" s="95"/>
    </row>
    <row r="48" spans="2:42" ht="28.5" customHeight="1" x14ac:dyDescent="0.3">
      <c r="B48" s="87" t="s">
        <v>13</v>
      </c>
      <c r="C48" s="7"/>
      <c r="D48" s="8"/>
      <c r="E48" s="7"/>
      <c r="F48" s="8"/>
      <c r="G48" s="25">
        <v>543</v>
      </c>
      <c r="H48" s="24">
        <f>G48*100/G38</f>
        <v>5.7858284496537031</v>
      </c>
      <c r="I48" s="7"/>
      <c r="J48" s="8"/>
      <c r="K48" s="25">
        <v>162</v>
      </c>
      <c r="L48" s="24">
        <f>K48*100/K38</f>
        <v>1.4553948432306172</v>
      </c>
      <c r="M48" s="7"/>
      <c r="N48" s="8"/>
      <c r="O48" s="7"/>
      <c r="P48" s="8"/>
      <c r="R48" s="95"/>
      <c r="T48" s="95"/>
      <c r="V48" s="95"/>
      <c r="X48" s="95"/>
      <c r="Z48" s="95"/>
      <c r="AB48" s="95"/>
      <c r="AD48" s="95"/>
      <c r="AF48" s="95"/>
      <c r="AH48" s="95"/>
      <c r="AJ48" s="95"/>
      <c r="AL48" s="95"/>
      <c r="AN48" s="95"/>
      <c r="AP48" s="95"/>
    </row>
    <row r="49" spans="2:42" ht="28.5" customHeight="1" x14ac:dyDescent="0.3">
      <c r="B49" s="87" t="s">
        <v>14</v>
      </c>
      <c r="C49" s="7"/>
      <c r="D49" s="8"/>
      <c r="E49" s="7"/>
      <c r="F49" s="8"/>
      <c r="G49" s="8"/>
      <c r="H49" s="8"/>
      <c r="I49" s="25">
        <v>543</v>
      </c>
      <c r="J49" s="24">
        <f>I49*100/I38</f>
        <v>5.1872372946121512</v>
      </c>
      <c r="K49" s="7"/>
      <c r="L49" s="8"/>
      <c r="M49" s="7"/>
      <c r="N49" s="8"/>
      <c r="O49" s="25">
        <v>168</v>
      </c>
      <c r="P49" s="24">
        <f>O49*100/O38</f>
        <v>1.3922267340681196</v>
      </c>
      <c r="R49" s="95"/>
      <c r="T49" s="95"/>
      <c r="V49" s="95"/>
      <c r="X49" s="95"/>
      <c r="Z49" s="95"/>
      <c r="AB49" s="95"/>
      <c r="AD49" s="95"/>
      <c r="AF49" s="95"/>
      <c r="AH49" s="95"/>
      <c r="AJ49" s="95"/>
      <c r="AL49" s="95"/>
      <c r="AN49" s="95"/>
      <c r="AP49" s="95"/>
    </row>
    <row r="50" spans="2:42" ht="28.5" customHeight="1" x14ac:dyDescent="0.3">
      <c r="B50" s="87" t="s">
        <v>15</v>
      </c>
      <c r="C50" s="16">
        <v>199</v>
      </c>
      <c r="D50" s="23">
        <f>C50*100/C38</f>
        <v>3.7717968157695223</v>
      </c>
      <c r="E50" s="25">
        <v>372</v>
      </c>
      <c r="F50" s="24">
        <f>E50*100/E38</f>
        <v>4.6320508031378411</v>
      </c>
      <c r="G50" s="16">
        <v>675</v>
      </c>
      <c r="H50" s="23">
        <f>G50*100/G38</f>
        <v>7.1923281832711776</v>
      </c>
      <c r="I50" s="25">
        <v>621</v>
      </c>
      <c r="J50" s="24">
        <f>I50*100/I38</f>
        <v>5.9323653037829578</v>
      </c>
      <c r="K50" s="25">
        <v>194</v>
      </c>
      <c r="L50" s="24">
        <f>K50*100/K38</f>
        <v>1.742880244362591</v>
      </c>
      <c r="M50" s="25">
        <v>221</v>
      </c>
      <c r="N50" s="24">
        <f>M50*100/M38</f>
        <v>1.9101123595505618</v>
      </c>
      <c r="O50" s="25">
        <v>105</v>
      </c>
      <c r="P50" s="24">
        <f>O50*100/O38</f>
        <v>0.8701417087925748</v>
      </c>
      <c r="R50" s="95"/>
      <c r="T50" s="95"/>
      <c r="V50" s="95"/>
      <c r="X50" s="95"/>
      <c r="Z50" s="95"/>
      <c r="AB50" s="95"/>
      <c r="AD50" s="95"/>
      <c r="AF50" s="95"/>
      <c r="AH50" s="95"/>
      <c r="AJ50" s="95"/>
      <c r="AL50" s="95"/>
      <c r="AN50" s="95"/>
      <c r="AP50" s="95"/>
    </row>
    <row r="51" spans="2:42" ht="28.5" customHeight="1" x14ac:dyDescent="0.3">
      <c r="B51" s="87" t="s">
        <v>16</v>
      </c>
      <c r="C51" s="7"/>
      <c r="D51" s="8"/>
      <c r="E51" s="7"/>
      <c r="F51" s="8"/>
      <c r="G51" s="7"/>
      <c r="H51" s="8"/>
      <c r="I51" s="7"/>
      <c r="J51" s="8"/>
      <c r="K51" s="25">
        <v>35</v>
      </c>
      <c r="L51" s="24">
        <f>K51*100/K38</f>
        <v>0.31443715748809631</v>
      </c>
      <c r="M51" s="7"/>
      <c r="N51" s="8"/>
      <c r="O51" s="7"/>
      <c r="P51" s="8"/>
      <c r="R51" s="95"/>
      <c r="T51" s="95"/>
      <c r="V51" s="95"/>
      <c r="X51" s="95"/>
      <c r="Z51" s="95"/>
      <c r="AB51" s="95"/>
      <c r="AD51" s="95"/>
      <c r="AF51" s="95"/>
      <c r="AH51" s="95"/>
      <c r="AJ51" s="95"/>
      <c r="AL51" s="95"/>
      <c r="AN51" s="95"/>
      <c r="AP51" s="95"/>
    </row>
    <row r="52" spans="2:42" ht="28.5" customHeight="1" x14ac:dyDescent="0.3">
      <c r="B52" s="87" t="s">
        <v>18</v>
      </c>
      <c r="C52" s="8"/>
      <c r="D52" s="8"/>
      <c r="E52" s="8"/>
      <c r="F52" s="8"/>
      <c r="G52" s="8"/>
      <c r="H52" s="8"/>
      <c r="I52" s="8"/>
      <c r="J52" s="8"/>
      <c r="K52" s="25">
        <v>76</v>
      </c>
      <c r="L52" s="24">
        <f>K52*100/K38</f>
        <v>0.68277782768843764</v>
      </c>
      <c r="M52" s="7"/>
      <c r="N52" s="8"/>
      <c r="O52" s="7"/>
      <c r="P52" s="8"/>
      <c r="R52" s="95"/>
      <c r="T52" s="95"/>
      <c r="V52" s="95"/>
      <c r="X52" s="95"/>
      <c r="Z52" s="95"/>
      <c r="AB52" s="95"/>
      <c r="AD52" s="95"/>
      <c r="AF52" s="95"/>
      <c r="AH52" s="95"/>
      <c r="AJ52" s="95"/>
      <c r="AL52" s="95"/>
      <c r="AN52" s="95"/>
      <c r="AP52" s="95"/>
    </row>
    <row r="53" spans="2:42" ht="28.5" customHeight="1" x14ac:dyDescent="0.3">
      <c r="B53" s="87" t="s">
        <v>35</v>
      </c>
      <c r="C53" s="8"/>
      <c r="D53" s="8"/>
      <c r="E53" s="8"/>
      <c r="F53" s="8"/>
      <c r="G53" s="8"/>
      <c r="H53" s="8"/>
      <c r="I53" s="8"/>
      <c r="J53" s="8"/>
      <c r="K53" s="8"/>
      <c r="L53" s="8"/>
      <c r="M53" s="25">
        <v>111</v>
      </c>
      <c r="N53" s="24">
        <f>M53*100/M38</f>
        <v>0.95937770095073471</v>
      </c>
      <c r="O53" s="7"/>
      <c r="P53" s="7">
        <f>O53*100/O38</f>
        <v>0</v>
      </c>
      <c r="R53" s="95"/>
      <c r="T53" s="95"/>
      <c r="V53" s="95"/>
      <c r="X53" s="95"/>
      <c r="Z53" s="95"/>
      <c r="AB53" s="95"/>
      <c r="AD53" s="95"/>
      <c r="AF53" s="95"/>
      <c r="AH53" s="95"/>
      <c r="AJ53" s="95"/>
      <c r="AL53" s="95"/>
      <c r="AN53" s="95"/>
      <c r="AP53" s="95"/>
    </row>
    <row r="54" spans="2:42" ht="28.5" customHeight="1" x14ac:dyDescent="0.3">
      <c r="B54" s="87" t="s">
        <v>19</v>
      </c>
      <c r="C54" s="16">
        <v>3038</v>
      </c>
      <c r="D54" s="23">
        <f>C54*100/C38</f>
        <v>57.581501137225167</v>
      </c>
      <c r="E54" s="25">
        <v>3880</v>
      </c>
      <c r="F54" s="24">
        <f>E54*100/E38</f>
        <v>48.312787946706514</v>
      </c>
      <c r="G54" s="16">
        <v>4359</v>
      </c>
      <c r="H54" s="23">
        <f>G54*100/G38</f>
        <v>46.446457112413427</v>
      </c>
      <c r="I54" s="25">
        <v>2322</v>
      </c>
      <c r="J54" s="24">
        <f>I54*100/I38</f>
        <v>22.181887657623232</v>
      </c>
      <c r="K54" s="25">
        <v>1950</v>
      </c>
      <c r="L54" s="24">
        <f>K54*100/K38</f>
        <v>17.518641631479653</v>
      </c>
      <c r="M54" s="7"/>
      <c r="N54" s="8"/>
      <c r="O54" s="7"/>
      <c r="P54" s="8"/>
      <c r="R54" s="95"/>
      <c r="T54" s="95"/>
      <c r="V54" s="95"/>
      <c r="X54" s="95"/>
      <c r="Z54" s="95"/>
      <c r="AB54" s="95"/>
      <c r="AD54" s="95"/>
      <c r="AF54" s="95"/>
      <c r="AH54" s="95"/>
      <c r="AJ54" s="95"/>
      <c r="AL54" s="95"/>
      <c r="AN54" s="95"/>
      <c r="AP54" s="95"/>
    </row>
    <row r="55" spans="2:42" ht="28.5" customHeight="1" x14ac:dyDescent="0.3">
      <c r="B55" s="87" t="s">
        <v>47</v>
      </c>
      <c r="C55" s="7"/>
      <c r="D55" s="8"/>
      <c r="E55" s="7"/>
      <c r="F55" s="8"/>
      <c r="G55" s="7"/>
      <c r="H55" s="8"/>
      <c r="I55" s="7"/>
      <c r="J55" s="8"/>
      <c r="K55" s="7"/>
      <c r="L55" s="8"/>
      <c r="M55" s="25">
        <v>3546</v>
      </c>
      <c r="N55" s="24">
        <f>M55*100/M38</f>
        <v>30.648228176318064</v>
      </c>
      <c r="O55" s="25">
        <v>4022</v>
      </c>
      <c r="P55" s="24">
        <f>O55*100/O38</f>
        <v>33.330570978702248</v>
      </c>
      <c r="R55" s="95"/>
      <c r="T55" s="95"/>
      <c r="V55" s="95"/>
      <c r="X55" s="95"/>
      <c r="Z55" s="95"/>
      <c r="AB55" s="95"/>
      <c r="AD55" s="95"/>
      <c r="AF55" s="95"/>
      <c r="AH55" s="95"/>
      <c r="AJ55" s="95"/>
      <c r="AL55" s="95"/>
      <c r="AN55" s="95"/>
      <c r="AP55" s="95"/>
    </row>
    <row r="56" spans="2:42" ht="28.5" customHeight="1" x14ac:dyDescent="0.3">
      <c r="B56" s="87" t="s">
        <v>20</v>
      </c>
      <c r="C56" s="7"/>
      <c r="D56" s="7"/>
      <c r="E56" s="25">
        <v>2696</v>
      </c>
      <c r="F56" s="24">
        <f>E56*100/E38</f>
        <v>33.569916573278547</v>
      </c>
      <c r="G56" s="16">
        <v>1411</v>
      </c>
      <c r="H56" s="23">
        <f>G56*100/G38</f>
        <v>15.034629728289824</v>
      </c>
      <c r="I56" s="7"/>
      <c r="J56" s="7">
        <f>I56*100/I38</f>
        <v>0</v>
      </c>
      <c r="K56" s="25">
        <v>978</v>
      </c>
      <c r="L56" s="24">
        <f>K56*100/K38</f>
        <v>8.7862725720959478</v>
      </c>
      <c r="M56" s="25">
        <v>1020</v>
      </c>
      <c r="N56" s="24">
        <f>M56*100/M38</f>
        <v>8.8159031979256692</v>
      </c>
      <c r="O56" s="25">
        <v>472</v>
      </c>
      <c r="P56" s="24">
        <f>O56*100/O38</f>
        <v>3.9114941576199551</v>
      </c>
      <c r="R56" s="95"/>
      <c r="T56" s="95"/>
      <c r="V56" s="95"/>
      <c r="X56" s="95"/>
      <c r="Z56" s="95"/>
      <c r="AB56" s="95"/>
      <c r="AD56" s="95"/>
      <c r="AF56" s="95"/>
      <c r="AH56" s="95"/>
      <c r="AJ56" s="95"/>
      <c r="AL56" s="95"/>
      <c r="AN56" s="95"/>
      <c r="AP56" s="95"/>
    </row>
    <row r="57" spans="2:42" ht="28.5" customHeight="1" x14ac:dyDescent="0.3">
      <c r="B57" s="87" t="s">
        <v>52</v>
      </c>
      <c r="C57" s="16">
        <v>1675</v>
      </c>
      <c r="D57" s="23">
        <f>C57*100/C38</f>
        <v>31.747536012130404</v>
      </c>
      <c r="E57" s="7"/>
      <c r="F57" s="8"/>
      <c r="G57" s="7"/>
      <c r="H57" s="8"/>
      <c r="I57" s="7"/>
      <c r="J57" s="7"/>
      <c r="K57" s="7"/>
      <c r="L57" s="8"/>
      <c r="M57" s="8"/>
      <c r="N57" s="8"/>
      <c r="O57" s="8"/>
      <c r="P57" s="8"/>
      <c r="R57" s="95"/>
      <c r="T57" s="95"/>
      <c r="V57" s="95"/>
      <c r="X57" s="95"/>
      <c r="Z57" s="95"/>
      <c r="AB57" s="95"/>
      <c r="AD57" s="95"/>
      <c r="AF57" s="95"/>
      <c r="AH57" s="95"/>
      <c r="AJ57" s="95"/>
      <c r="AL57" s="95"/>
      <c r="AN57" s="95"/>
      <c r="AP57" s="95"/>
    </row>
    <row r="58" spans="2:42" ht="28.5" customHeight="1" x14ac:dyDescent="0.3">
      <c r="B58" s="87" t="s">
        <v>22</v>
      </c>
      <c r="C58" s="7"/>
      <c r="D58" s="7"/>
      <c r="E58" s="7"/>
      <c r="F58" s="8"/>
      <c r="G58" s="7"/>
      <c r="H58" s="8"/>
      <c r="I58" s="7"/>
      <c r="J58" s="7"/>
      <c r="K58" s="25">
        <v>271</v>
      </c>
      <c r="L58" s="24">
        <f>K58*100/K38</f>
        <v>2.4346419908364028</v>
      </c>
      <c r="M58" s="25">
        <v>187</v>
      </c>
      <c r="N58" s="24">
        <f>M58*100/M38</f>
        <v>1.6162489196197061</v>
      </c>
      <c r="O58" s="25">
        <v>82</v>
      </c>
      <c r="P58" s="24">
        <f>O58*100/O38</f>
        <v>0.67953923924753457</v>
      </c>
      <c r="R58" s="95"/>
      <c r="T58" s="95"/>
      <c r="V58" s="95"/>
      <c r="X58" s="95"/>
      <c r="Z58" s="95"/>
      <c r="AB58" s="95"/>
      <c r="AD58" s="95"/>
      <c r="AF58" s="95"/>
      <c r="AH58" s="95"/>
      <c r="AJ58" s="95"/>
      <c r="AL58" s="95"/>
      <c r="AN58" s="95"/>
      <c r="AP58" s="95"/>
    </row>
    <row r="59" spans="2:42" ht="28.5" customHeight="1" x14ac:dyDescent="0.3">
      <c r="B59" s="6" t="s">
        <v>23</v>
      </c>
      <c r="C59" s="7"/>
      <c r="D59" s="7"/>
      <c r="E59" s="7"/>
      <c r="F59" s="8"/>
      <c r="G59" s="7"/>
      <c r="H59" s="8"/>
      <c r="I59" s="7"/>
      <c r="J59" s="7"/>
      <c r="K59" s="7"/>
      <c r="L59" s="7"/>
      <c r="M59" s="25">
        <v>58</v>
      </c>
      <c r="N59" s="24">
        <f>M59*100/M38</f>
        <v>0.50129645635263609</v>
      </c>
      <c r="O59" s="7"/>
      <c r="P59" s="7">
        <f>O59*100/O38</f>
        <v>0</v>
      </c>
      <c r="R59" s="95"/>
      <c r="T59" s="95"/>
      <c r="V59" s="95"/>
      <c r="X59" s="95"/>
      <c r="Z59" s="95"/>
      <c r="AB59" s="95"/>
      <c r="AD59" s="95"/>
      <c r="AF59" s="95"/>
      <c r="AH59" s="95"/>
      <c r="AJ59" s="95"/>
      <c r="AL59" s="95"/>
      <c r="AN59" s="95"/>
      <c r="AP59" s="95"/>
    </row>
    <row r="60" spans="2:42" ht="28.5" customHeight="1" x14ac:dyDescent="0.3">
      <c r="B60" s="6" t="s">
        <v>24</v>
      </c>
      <c r="C60" s="25">
        <v>195</v>
      </c>
      <c r="D60" s="24">
        <f>C60*100/C38</f>
        <v>3.6959818043972708</v>
      </c>
      <c r="E60" s="7"/>
      <c r="F60" s="8"/>
      <c r="G60" s="7"/>
      <c r="H60" s="8"/>
      <c r="I60" s="8"/>
      <c r="J60" s="8"/>
      <c r="K60" s="8"/>
      <c r="L60" s="8"/>
      <c r="M60" s="8"/>
      <c r="N60" s="8"/>
      <c r="O60" s="8"/>
      <c r="P60" s="8"/>
      <c r="R60" s="95"/>
      <c r="T60" s="95"/>
      <c r="V60" s="95"/>
      <c r="X60" s="95"/>
      <c r="Z60" s="95"/>
      <c r="AB60" s="95"/>
      <c r="AD60" s="95"/>
      <c r="AF60" s="95"/>
      <c r="AH60" s="95"/>
      <c r="AJ60" s="95"/>
      <c r="AL60" s="95"/>
      <c r="AN60" s="95"/>
      <c r="AP60" s="95"/>
    </row>
    <row r="61" spans="2:42" ht="3.75" customHeight="1" x14ac:dyDescent="0.3">
      <c r="B61" s="13"/>
      <c r="C61" s="14"/>
      <c r="D61" s="14"/>
      <c r="E61" s="14"/>
      <c r="F61" s="14"/>
      <c r="G61" s="14"/>
      <c r="H61" s="14"/>
      <c r="I61" s="14"/>
      <c r="J61" s="14"/>
      <c r="K61" s="14"/>
      <c r="L61" s="14"/>
      <c r="M61" s="14"/>
      <c r="N61" s="14"/>
      <c r="O61" s="14"/>
      <c r="P61" s="14"/>
    </row>
    <row r="62" spans="2:42" ht="14.25" customHeight="1" x14ac:dyDescent="0.3">
      <c r="B62" s="6" t="s">
        <v>438</v>
      </c>
    </row>
    <row r="63" spans="2:42" ht="14.25" customHeight="1" x14ac:dyDescent="0.3">
      <c r="C63" s="19"/>
      <c r="E63" s="19"/>
      <c r="G63" s="19"/>
      <c r="I63" s="19"/>
      <c r="K63" s="19"/>
      <c r="M63" s="19"/>
      <c r="O63" s="19"/>
    </row>
    <row r="64" spans="2:42" ht="29.25" customHeight="1" x14ac:dyDescent="0.3">
      <c r="B64" s="115" t="s">
        <v>260</v>
      </c>
      <c r="C64" s="115"/>
      <c r="D64" s="115"/>
      <c r="E64" s="115"/>
      <c r="F64" s="115"/>
      <c r="G64" s="115"/>
      <c r="H64" s="115"/>
      <c r="I64" s="115"/>
      <c r="J64" s="115"/>
      <c r="K64" s="115"/>
      <c r="L64" s="115"/>
      <c r="M64" s="115"/>
      <c r="N64" s="115"/>
      <c r="O64" s="115"/>
      <c r="P64" s="115"/>
    </row>
    <row r="65" spans="2:42" ht="14.25" customHeight="1" x14ac:dyDescent="0.3">
      <c r="B65" s="15" t="s">
        <v>27</v>
      </c>
      <c r="C65" s="125">
        <v>2001</v>
      </c>
      <c r="D65" s="126"/>
      <c r="E65" s="129">
        <v>2005</v>
      </c>
      <c r="F65" s="130"/>
      <c r="G65" s="125">
        <v>2009</v>
      </c>
      <c r="H65" s="126"/>
      <c r="I65" s="129">
        <v>2013</v>
      </c>
      <c r="J65" s="126"/>
      <c r="K65" s="129">
        <v>2017</v>
      </c>
      <c r="L65" s="126"/>
      <c r="M65" s="125">
        <v>2021</v>
      </c>
      <c r="N65" s="130"/>
      <c r="O65" s="125">
        <v>2025</v>
      </c>
      <c r="P65" s="130"/>
    </row>
    <row r="66" spans="2:42" ht="15" customHeight="1" x14ac:dyDescent="0.3">
      <c r="B66" s="134" t="s">
        <v>0</v>
      </c>
      <c r="C66" s="132">
        <v>44911</v>
      </c>
      <c r="D66" s="128"/>
      <c r="E66" s="119">
        <v>44843</v>
      </c>
      <c r="F66" s="118"/>
      <c r="G66" s="137">
        <v>44845</v>
      </c>
      <c r="H66" s="127"/>
      <c r="I66" s="135">
        <v>44833</v>
      </c>
      <c r="J66" s="128"/>
      <c r="K66" s="135">
        <v>44835</v>
      </c>
      <c r="L66" s="128"/>
      <c r="M66" s="123">
        <v>44830</v>
      </c>
      <c r="N66" s="143"/>
      <c r="O66" s="123">
        <v>45942</v>
      </c>
      <c r="P66" s="143"/>
    </row>
    <row r="67" spans="2:42" ht="14.25" customHeight="1" x14ac:dyDescent="0.3">
      <c r="B67" s="133"/>
      <c r="C67" s="74" t="s">
        <v>4</v>
      </c>
      <c r="D67" s="72" t="s">
        <v>5</v>
      </c>
      <c r="E67" s="72" t="s">
        <v>4</v>
      </c>
      <c r="F67" s="72" t="s">
        <v>5</v>
      </c>
      <c r="G67" s="71" t="s">
        <v>4</v>
      </c>
      <c r="H67" s="71" t="s">
        <v>5</v>
      </c>
      <c r="I67" s="72" t="s">
        <v>4</v>
      </c>
      <c r="J67" s="71" t="s">
        <v>5</v>
      </c>
      <c r="K67" s="68" t="s">
        <v>4</v>
      </c>
      <c r="L67" s="71" t="s">
        <v>5</v>
      </c>
      <c r="M67" s="68" t="s">
        <v>4</v>
      </c>
      <c r="N67" s="71" t="s">
        <v>5</v>
      </c>
      <c r="O67" s="68" t="s">
        <v>4</v>
      </c>
      <c r="P67" s="71" t="s">
        <v>5</v>
      </c>
    </row>
    <row r="68" spans="2:42" ht="24.75" customHeight="1" x14ac:dyDescent="0.3">
      <c r="B68" s="6" t="s">
        <v>1</v>
      </c>
      <c r="C68" s="16">
        <v>2678</v>
      </c>
      <c r="D68" s="23">
        <v>100</v>
      </c>
      <c r="E68" s="25">
        <v>3028</v>
      </c>
      <c r="F68" s="24">
        <v>100</v>
      </c>
      <c r="G68" s="16">
        <v>3509</v>
      </c>
      <c r="H68" s="23">
        <v>100</v>
      </c>
      <c r="I68" s="25">
        <v>3716</v>
      </c>
      <c r="J68" s="24">
        <v>100</v>
      </c>
      <c r="K68" s="25">
        <v>3728</v>
      </c>
      <c r="L68" s="24">
        <v>100</v>
      </c>
      <c r="M68" s="25">
        <v>3920</v>
      </c>
      <c r="N68" s="24">
        <v>100</v>
      </c>
      <c r="O68" s="25">
        <v>3888</v>
      </c>
      <c r="P68" s="24">
        <v>100</v>
      </c>
      <c r="R68" s="95"/>
      <c r="T68" s="95"/>
      <c r="V68" s="95"/>
      <c r="X68" s="95"/>
      <c r="Z68" s="95"/>
      <c r="AB68" s="95"/>
      <c r="AD68" s="95"/>
      <c r="AF68" s="95"/>
      <c r="AH68" s="95"/>
      <c r="AJ68" s="95"/>
      <c r="AL68" s="95"/>
      <c r="AN68" s="95"/>
      <c r="AP68" s="95"/>
    </row>
    <row r="69" spans="2:42" ht="24.75" customHeight="1" x14ac:dyDescent="0.3">
      <c r="B69" s="87" t="s">
        <v>28</v>
      </c>
      <c r="C69" s="16">
        <v>1804</v>
      </c>
      <c r="D69" s="23">
        <f>C69*100/C68</f>
        <v>67.363704256908136</v>
      </c>
      <c r="E69" s="25">
        <v>2078</v>
      </c>
      <c r="F69" s="24">
        <f>E69*100/E68</f>
        <v>68.626155878467642</v>
      </c>
      <c r="G69" s="16">
        <v>2201</v>
      </c>
      <c r="H69" s="23">
        <f>G69*100/G68</f>
        <v>62.72442291251069</v>
      </c>
      <c r="I69" s="25">
        <v>2315</v>
      </c>
      <c r="J69" s="24">
        <f>I69*100/I68</f>
        <v>62.298170075349837</v>
      </c>
      <c r="K69" s="25">
        <v>2219</v>
      </c>
      <c r="L69" s="24">
        <f>K69*100/K68</f>
        <v>59.522532188841204</v>
      </c>
      <c r="M69" s="25">
        <v>2298</v>
      </c>
      <c r="N69" s="24">
        <f>M69*100/M68</f>
        <v>58.622448979591837</v>
      </c>
      <c r="O69" s="25">
        <v>2327</v>
      </c>
      <c r="P69" s="24">
        <f>O69*100/O68</f>
        <v>59.850823045267489</v>
      </c>
      <c r="R69" s="95"/>
      <c r="T69" s="95"/>
      <c r="V69" s="95"/>
      <c r="X69" s="95"/>
      <c r="Z69" s="95"/>
      <c r="AB69" s="95"/>
      <c r="AD69" s="95"/>
      <c r="AF69" s="95"/>
      <c r="AH69" s="95"/>
      <c r="AJ69" s="95"/>
      <c r="AL69" s="95"/>
      <c r="AN69" s="95"/>
      <c r="AP69" s="95"/>
    </row>
    <row r="70" spans="2:42" ht="24.75" customHeight="1" x14ac:dyDescent="0.3">
      <c r="B70" s="87" t="s">
        <v>2</v>
      </c>
      <c r="C70" s="16">
        <v>11</v>
      </c>
      <c r="D70" s="23">
        <f>C70*100/C69</f>
        <v>0.6097560975609756</v>
      </c>
      <c r="E70" s="25">
        <v>19</v>
      </c>
      <c r="F70" s="24">
        <f>E70*100/E69</f>
        <v>0.91434071222329161</v>
      </c>
      <c r="G70" s="16">
        <v>9</v>
      </c>
      <c r="H70" s="23">
        <f>G70*100/G69</f>
        <v>0.408905043162199</v>
      </c>
      <c r="I70" s="25">
        <v>15</v>
      </c>
      <c r="J70" s="24">
        <f>I70*100/I69</f>
        <v>0.64794816414686829</v>
      </c>
      <c r="K70" s="25">
        <v>15</v>
      </c>
      <c r="L70" s="24">
        <f>K70*100/K69</f>
        <v>0.67598017124831</v>
      </c>
      <c r="M70" s="25">
        <v>21</v>
      </c>
      <c r="N70" s="24">
        <f>M70*100/M69</f>
        <v>0.91383812010443866</v>
      </c>
      <c r="O70" s="25">
        <v>16</v>
      </c>
      <c r="P70" s="24">
        <f>O70*100/O69</f>
        <v>0.68758057584873222</v>
      </c>
      <c r="R70" s="95"/>
      <c r="T70" s="95"/>
      <c r="V70" s="95"/>
      <c r="X70" s="95"/>
      <c r="Z70" s="95"/>
      <c r="AB70" s="95"/>
      <c r="AD70" s="95"/>
      <c r="AF70" s="95"/>
      <c r="AH70" s="95"/>
      <c r="AJ70" s="95"/>
      <c r="AL70" s="95"/>
      <c r="AN70" s="95"/>
      <c r="AP70" s="95"/>
    </row>
    <row r="71" spans="2:42" ht="24.75" customHeight="1" x14ac:dyDescent="0.3">
      <c r="B71" s="87" t="s">
        <v>3</v>
      </c>
      <c r="C71" s="16">
        <v>15</v>
      </c>
      <c r="D71" s="23">
        <f>C71*100/C69</f>
        <v>0.83148558758314861</v>
      </c>
      <c r="E71" s="25">
        <v>27</v>
      </c>
      <c r="F71" s="24">
        <f>E71*100/E69</f>
        <v>1.2993262752646775</v>
      </c>
      <c r="G71" s="16">
        <v>44</v>
      </c>
      <c r="H71" s="23">
        <f>G71*100/G69</f>
        <v>1.9990913221263062</v>
      </c>
      <c r="I71" s="25">
        <v>41</v>
      </c>
      <c r="J71" s="24">
        <f>I71*100/I69</f>
        <v>1.7710583153347732</v>
      </c>
      <c r="K71" s="25">
        <v>32</v>
      </c>
      <c r="L71" s="24">
        <f>K71*100/K69</f>
        <v>1.4420910319963949</v>
      </c>
      <c r="M71" s="25">
        <v>39</v>
      </c>
      <c r="N71" s="24">
        <f>M71*100/M69</f>
        <v>1.6971279373368147</v>
      </c>
      <c r="O71" s="25">
        <v>20</v>
      </c>
      <c r="P71" s="24">
        <f>O71*100/O69</f>
        <v>0.85947571981091531</v>
      </c>
      <c r="R71" s="95"/>
      <c r="T71" s="95"/>
      <c r="V71" s="95"/>
      <c r="X71" s="95"/>
      <c r="Z71" s="95"/>
      <c r="AB71" s="95"/>
      <c r="AD71" s="95"/>
      <c r="AF71" s="95"/>
      <c r="AH71" s="95"/>
      <c r="AJ71" s="95"/>
      <c r="AL71" s="95"/>
      <c r="AN71" s="95"/>
      <c r="AP71" s="95"/>
    </row>
    <row r="72" spans="2:42" ht="24.75" customHeight="1" x14ac:dyDescent="0.3">
      <c r="B72" s="87" t="s">
        <v>7</v>
      </c>
      <c r="C72" s="8"/>
      <c r="D72" s="8"/>
      <c r="E72" s="25">
        <v>15</v>
      </c>
      <c r="F72" s="24">
        <f>E72*100/E69</f>
        <v>0.72184793070259867</v>
      </c>
      <c r="G72" s="7"/>
      <c r="H72" s="8"/>
      <c r="I72" s="7"/>
      <c r="J72" s="8"/>
      <c r="K72" s="25">
        <v>15</v>
      </c>
      <c r="L72" s="24">
        <f>K72*100/K69</f>
        <v>0.67598017124831</v>
      </c>
      <c r="M72" s="7"/>
      <c r="N72" s="8"/>
      <c r="O72" s="25">
        <v>8</v>
      </c>
      <c r="P72" s="24">
        <f>O72*100/O69</f>
        <v>0.34379028792436611</v>
      </c>
      <c r="R72" s="95"/>
      <c r="T72" s="95"/>
      <c r="V72" s="95"/>
      <c r="X72" s="95"/>
      <c r="Z72" s="95"/>
      <c r="AB72" s="95"/>
      <c r="AD72" s="95"/>
      <c r="AF72" s="95"/>
      <c r="AH72" s="95"/>
      <c r="AJ72" s="95"/>
      <c r="AL72" s="95"/>
      <c r="AN72" s="95"/>
      <c r="AP72" s="95"/>
    </row>
    <row r="73" spans="2:42" ht="24.75" customHeight="1" x14ac:dyDescent="0.3">
      <c r="B73" s="87" t="s">
        <v>8</v>
      </c>
      <c r="C73" s="8"/>
      <c r="D73" s="8"/>
      <c r="E73" s="25">
        <v>17</v>
      </c>
      <c r="F73" s="24">
        <f>E73*100/E69</f>
        <v>0.81809432146294514</v>
      </c>
      <c r="G73" s="7"/>
      <c r="H73" s="8"/>
      <c r="I73" s="7"/>
      <c r="J73" s="8"/>
      <c r="K73" s="25">
        <v>73</v>
      </c>
      <c r="L73" s="24">
        <f>K73*100/K69</f>
        <v>3.2897701667417754</v>
      </c>
      <c r="M73" s="7"/>
      <c r="N73" s="8"/>
      <c r="O73" s="7"/>
      <c r="P73" s="8"/>
      <c r="R73" s="95"/>
      <c r="T73" s="95"/>
      <c r="V73" s="95"/>
      <c r="X73" s="95"/>
      <c r="Z73" s="95"/>
      <c r="AB73" s="95"/>
      <c r="AD73" s="95"/>
      <c r="AF73" s="95"/>
      <c r="AH73" s="95"/>
      <c r="AJ73" s="95"/>
      <c r="AL73" s="95"/>
      <c r="AN73" s="95"/>
      <c r="AP73" s="95"/>
    </row>
    <row r="74" spans="2:42" ht="24.75" customHeight="1" x14ac:dyDescent="0.3">
      <c r="B74" s="87" t="s">
        <v>10</v>
      </c>
      <c r="C74" s="8"/>
      <c r="D74" s="8"/>
      <c r="E74" s="8"/>
      <c r="F74" s="8"/>
      <c r="G74" s="8"/>
      <c r="H74" s="8"/>
      <c r="I74" s="8"/>
      <c r="J74" s="8"/>
      <c r="K74" s="8"/>
      <c r="L74" s="8"/>
      <c r="M74" s="63">
        <v>47</v>
      </c>
      <c r="N74" s="24">
        <f>M74*100/M69</f>
        <v>2.0452567449956485</v>
      </c>
      <c r="O74" s="63">
        <v>118</v>
      </c>
      <c r="P74" s="24">
        <f>O74*100/O69</f>
        <v>5.0709067468844005</v>
      </c>
      <c r="R74" s="95"/>
      <c r="T74" s="95"/>
      <c r="V74" s="95"/>
      <c r="X74" s="95"/>
      <c r="Z74" s="95"/>
      <c r="AB74" s="95"/>
      <c r="AD74" s="95"/>
      <c r="AF74" s="95"/>
      <c r="AH74" s="95"/>
      <c r="AJ74" s="95"/>
      <c r="AL74" s="95"/>
      <c r="AN74" s="95"/>
      <c r="AP74" s="95"/>
    </row>
    <row r="75" spans="2:42" ht="24.75" customHeight="1" x14ac:dyDescent="0.3">
      <c r="B75" s="87" t="s">
        <v>187</v>
      </c>
      <c r="C75" s="8"/>
      <c r="D75" s="8"/>
      <c r="E75" s="8"/>
      <c r="F75" s="8"/>
      <c r="G75" s="16">
        <v>1232</v>
      </c>
      <c r="H75" s="23">
        <f>G75*100/G69</f>
        <v>55.974557019536576</v>
      </c>
      <c r="I75" s="7"/>
      <c r="J75" s="8"/>
      <c r="K75" s="7"/>
      <c r="L75" s="8"/>
      <c r="M75" s="9"/>
      <c r="N75" s="8"/>
      <c r="O75" s="9"/>
      <c r="P75" s="8"/>
      <c r="R75" s="95"/>
      <c r="S75" s="19"/>
      <c r="T75" s="95"/>
      <c r="U75" s="19"/>
      <c r="V75" s="95"/>
      <c r="X75" s="95"/>
      <c r="Z75" s="95"/>
      <c r="AB75" s="95"/>
      <c r="AD75" s="95"/>
      <c r="AF75" s="95"/>
      <c r="AH75" s="95"/>
      <c r="AJ75" s="95"/>
      <c r="AL75" s="95"/>
      <c r="AN75" s="95"/>
      <c r="AP75" s="95"/>
    </row>
    <row r="76" spans="2:42" ht="24.75" customHeight="1" x14ac:dyDescent="0.3">
      <c r="B76" s="87" t="s">
        <v>50</v>
      </c>
      <c r="C76" s="8"/>
      <c r="D76" s="8"/>
      <c r="E76" s="8"/>
      <c r="F76" s="8"/>
      <c r="G76" s="8"/>
      <c r="H76" s="8"/>
      <c r="I76" s="25">
        <v>1854</v>
      </c>
      <c r="J76" s="23">
        <f>I76*100/I69</f>
        <v>80.08639308855291</v>
      </c>
      <c r="K76" s="7"/>
      <c r="L76" s="8"/>
      <c r="M76" s="9"/>
      <c r="N76" s="8"/>
      <c r="O76" s="9"/>
      <c r="P76" s="8"/>
      <c r="R76" s="95"/>
      <c r="S76" s="19"/>
      <c r="T76" s="95"/>
      <c r="U76" s="19"/>
      <c r="V76" s="95"/>
      <c r="W76" s="19"/>
      <c r="X76" s="95"/>
      <c r="Z76" s="95"/>
      <c r="AB76" s="95"/>
      <c r="AD76" s="95"/>
      <c r="AF76" s="95"/>
      <c r="AH76" s="95"/>
      <c r="AJ76" s="95"/>
      <c r="AL76" s="95"/>
      <c r="AN76" s="95"/>
      <c r="AP76" s="95"/>
    </row>
    <row r="77" spans="2:42" ht="24.75" customHeight="1" x14ac:dyDescent="0.3">
      <c r="B77" s="87" t="s">
        <v>11</v>
      </c>
      <c r="C77" s="8"/>
      <c r="D77" s="8"/>
      <c r="E77" s="8"/>
      <c r="F77" s="8"/>
      <c r="G77" s="8"/>
      <c r="H77" s="8"/>
      <c r="I77" s="8"/>
      <c r="J77" s="8"/>
      <c r="K77" s="8"/>
      <c r="L77" s="8"/>
      <c r="M77" s="22">
        <v>17</v>
      </c>
      <c r="N77" s="23">
        <f>M77*100/M69</f>
        <v>0.73977371627502175</v>
      </c>
      <c r="O77" s="22">
        <v>14</v>
      </c>
      <c r="P77" s="23">
        <f>O77*100/O69</f>
        <v>0.60163300386764074</v>
      </c>
      <c r="R77" s="95"/>
      <c r="T77" s="95"/>
      <c r="V77" s="95"/>
      <c r="X77" s="95"/>
      <c r="Z77" s="95"/>
      <c r="AB77" s="95"/>
      <c r="AD77" s="95"/>
      <c r="AF77" s="95"/>
      <c r="AH77" s="95"/>
      <c r="AJ77" s="95"/>
      <c r="AL77" s="95"/>
      <c r="AN77" s="95"/>
      <c r="AP77" s="95"/>
    </row>
    <row r="78" spans="2:42" ht="24.75" customHeight="1" x14ac:dyDescent="0.3">
      <c r="B78" s="87" t="s">
        <v>12</v>
      </c>
      <c r="C78" s="8"/>
      <c r="D78" s="8"/>
      <c r="E78" s="7"/>
      <c r="F78" s="8"/>
      <c r="G78" s="8"/>
      <c r="H78" s="8"/>
      <c r="I78" s="8"/>
      <c r="J78" s="8"/>
      <c r="K78" s="25">
        <v>1661</v>
      </c>
      <c r="L78" s="24">
        <f>K78*100/K69</f>
        <v>74.853537629562865</v>
      </c>
      <c r="M78" s="25">
        <v>1541</v>
      </c>
      <c r="N78" s="24">
        <f>M78*100/M69</f>
        <v>67.058311575282858</v>
      </c>
      <c r="O78" s="25">
        <v>1213</v>
      </c>
      <c r="P78" s="24">
        <f>O78*100/O69</f>
        <v>52.127202406532014</v>
      </c>
      <c r="R78" s="95"/>
      <c r="T78" s="95"/>
      <c r="V78" s="95"/>
      <c r="X78" s="95"/>
      <c r="Z78" s="95"/>
      <c r="AB78" s="95"/>
      <c r="AD78" s="95"/>
      <c r="AF78" s="95"/>
      <c r="AH78" s="95"/>
      <c r="AJ78" s="95"/>
      <c r="AL78" s="95"/>
      <c r="AN78" s="95"/>
      <c r="AP78" s="95"/>
    </row>
    <row r="79" spans="2:42" ht="24.75" customHeight="1" x14ac:dyDescent="0.3">
      <c r="B79" s="87" t="s">
        <v>13</v>
      </c>
      <c r="C79" s="7"/>
      <c r="D79" s="8"/>
      <c r="E79" s="7"/>
      <c r="F79" s="8"/>
      <c r="G79" s="25">
        <v>39</v>
      </c>
      <c r="H79" s="24">
        <f>G79*100/G69</f>
        <v>1.7719218537028623</v>
      </c>
      <c r="I79" s="7"/>
      <c r="J79" s="8"/>
      <c r="K79" s="22">
        <v>9</v>
      </c>
      <c r="L79" s="23">
        <f>K79*100/K69</f>
        <v>0.40558810274898605</v>
      </c>
      <c r="M79" s="7"/>
      <c r="N79" s="8"/>
      <c r="O79" s="7"/>
      <c r="P79" s="8"/>
      <c r="R79" s="95"/>
      <c r="T79" s="95"/>
      <c r="V79" s="95"/>
      <c r="X79" s="95"/>
      <c r="Z79" s="95"/>
      <c r="AB79" s="95"/>
      <c r="AD79" s="95"/>
      <c r="AF79" s="95"/>
      <c r="AH79" s="95"/>
      <c r="AJ79" s="95"/>
      <c r="AL79" s="95"/>
      <c r="AN79" s="95"/>
      <c r="AP79" s="95"/>
    </row>
    <row r="80" spans="2:42" ht="24.75" customHeight="1" x14ac:dyDescent="0.3">
      <c r="B80" s="87" t="s">
        <v>14</v>
      </c>
      <c r="C80" s="7"/>
      <c r="D80" s="8"/>
      <c r="E80" s="7"/>
      <c r="F80" s="8"/>
      <c r="G80" s="8"/>
      <c r="H80" s="8"/>
      <c r="I80" s="63">
        <v>20</v>
      </c>
      <c r="J80" s="24">
        <f>I80*100/I69</f>
        <v>0.86393088552915764</v>
      </c>
      <c r="K80" s="8"/>
      <c r="L80" s="8"/>
      <c r="M80" s="7"/>
      <c r="N80" s="8"/>
      <c r="O80" s="25">
        <v>13</v>
      </c>
      <c r="P80" s="24">
        <f>O80*100/O69</f>
        <v>0.55865921787709494</v>
      </c>
      <c r="R80" s="95"/>
      <c r="T80" s="95"/>
      <c r="V80" s="95"/>
      <c r="X80" s="95"/>
      <c r="Z80" s="95"/>
      <c r="AB80" s="95"/>
      <c r="AD80" s="95"/>
      <c r="AF80" s="95"/>
      <c r="AH80" s="95"/>
      <c r="AJ80" s="95"/>
      <c r="AL80" s="95"/>
      <c r="AN80" s="95"/>
      <c r="AP80" s="95"/>
    </row>
    <row r="81" spans="2:42" ht="24.75" customHeight="1" x14ac:dyDescent="0.3">
      <c r="B81" s="87" t="s">
        <v>15</v>
      </c>
      <c r="C81" s="16">
        <v>29</v>
      </c>
      <c r="D81" s="23">
        <f>C81*100/C69</f>
        <v>1.6075388026607538</v>
      </c>
      <c r="E81" s="25">
        <v>18</v>
      </c>
      <c r="F81" s="24">
        <f>E81*100/E69</f>
        <v>0.86621751684311843</v>
      </c>
      <c r="G81" s="16">
        <v>35</v>
      </c>
      <c r="H81" s="23">
        <f>G81*100/G69</f>
        <v>1.5901862789641072</v>
      </c>
      <c r="I81" s="25">
        <v>46</v>
      </c>
      <c r="J81" s="24">
        <f>I81*100/I69</f>
        <v>1.9870410367170626</v>
      </c>
      <c r="K81" s="25">
        <v>24</v>
      </c>
      <c r="L81" s="24">
        <f>K81*100/K69</f>
        <v>1.081568273997296</v>
      </c>
      <c r="M81" s="25">
        <v>26</v>
      </c>
      <c r="N81" s="24">
        <f>M81*100/M69</f>
        <v>1.1314186248912097</v>
      </c>
      <c r="O81" s="25">
        <v>15</v>
      </c>
      <c r="P81" s="24">
        <f>O81*100/O69</f>
        <v>0.64460678985818654</v>
      </c>
      <c r="R81" s="95"/>
      <c r="T81" s="95"/>
      <c r="V81" s="95"/>
      <c r="X81" s="95"/>
      <c r="Z81" s="95"/>
      <c r="AB81" s="95"/>
      <c r="AD81" s="95"/>
      <c r="AF81" s="95"/>
      <c r="AH81" s="95"/>
      <c r="AJ81" s="95"/>
      <c r="AL81" s="95"/>
      <c r="AN81" s="95"/>
      <c r="AP81" s="95"/>
    </row>
    <row r="82" spans="2:42" ht="24.75" customHeight="1" x14ac:dyDescent="0.3">
      <c r="B82" s="87" t="s">
        <v>16</v>
      </c>
      <c r="C82" s="7"/>
      <c r="D82" s="8"/>
      <c r="E82" s="7"/>
      <c r="F82" s="8"/>
      <c r="G82" s="7"/>
      <c r="H82" s="8"/>
      <c r="I82" s="7"/>
      <c r="J82" s="8"/>
      <c r="K82" s="25">
        <v>4</v>
      </c>
      <c r="L82" s="24">
        <f>K82*100/K69</f>
        <v>0.18026137899954936</v>
      </c>
      <c r="M82" s="7"/>
      <c r="N82" s="8"/>
      <c r="O82" s="7"/>
      <c r="P82" s="8"/>
      <c r="R82" s="95"/>
      <c r="T82" s="95"/>
      <c r="V82" s="95"/>
      <c r="X82" s="95"/>
      <c r="Z82" s="95"/>
      <c r="AB82" s="95"/>
      <c r="AD82" s="95"/>
      <c r="AF82" s="95"/>
      <c r="AH82" s="95"/>
      <c r="AJ82" s="95"/>
      <c r="AL82" s="95"/>
      <c r="AN82" s="95"/>
      <c r="AP82" s="95"/>
    </row>
    <row r="83" spans="2:42" ht="24.75" customHeight="1" x14ac:dyDescent="0.3">
      <c r="B83" s="87" t="s">
        <v>18</v>
      </c>
      <c r="C83" s="8"/>
      <c r="D83" s="8"/>
      <c r="E83" s="8"/>
      <c r="F83" s="8"/>
      <c r="G83" s="8"/>
      <c r="H83" s="8"/>
      <c r="I83" s="8"/>
      <c r="J83" s="8"/>
      <c r="K83" s="25">
        <v>21</v>
      </c>
      <c r="L83" s="24">
        <f>K83*100/K69</f>
        <v>0.94637223974763407</v>
      </c>
      <c r="M83" s="7"/>
      <c r="N83" s="8"/>
      <c r="O83" s="7"/>
      <c r="P83" s="8"/>
      <c r="R83" s="95"/>
      <c r="T83" s="95"/>
      <c r="V83" s="95"/>
      <c r="X83" s="95"/>
      <c r="Z83" s="95"/>
      <c r="AB83" s="95"/>
      <c r="AD83" s="95"/>
      <c r="AF83" s="95"/>
      <c r="AH83" s="95"/>
      <c r="AJ83" s="95"/>
      <c r="AL83" s="95"/>
      <c r="AN83" s="95"/>
      <c r="AP83" s="95"/>
    </row>
    <row r="84" spans="2:42" ht="24.75" customHeight="1" x14ac:dyDescent="0.3">
      <c r="B84" s="87" t="s">
        <v>188</v>
      </c>
      <c r="C84" s="8"/>
      <c r="D84" s="8"/>
      <c r="E84" s="8"/>
      <c r="F84" s="8"/>
      <c r="G84" s="8"/>
      <c r="H84" s="8"/>
      <c r="I84" s="8"/>
      <c r="J84" s="8"/>
      <c r="K84" s="8"/>
      <c r="L84" s="8"/>
      <c r="M84" s="63">
        <v>4</v>
      </c>
      <c r="N84" s="24">
        <f>M84*100/M69</f>
        <v>0.17406440382941687</v>
      </c>
      <c r="O84" s="7"/>
      <c r="P84" s="7">
        <f>O84*100/O69</f>
        <v>0</v>
      </c>
      <c r="R84" s="95"/>
      <c r="T84" s="95"/>
      <c r="V84" s="95"/>
      <c r="X84" s="95"/>
      <c r="Z84" s="95"/>
      <c r="AB84" s="95"/>
      <c r="AD84" s="95"/>
      <c r="AF84" s="95"/>
      <c r="AH84" s="95"/>
      <c r="AJ84" s="95"/>
      <c r="AL84" s="95"/>
      <c r="AN84" s="95"/>
      <c r="AP84" s="95"/>
    </row>
    <row r="85" spans="2:42" ht="24.75" customHeight="1" x14ac:dyDescent="0.3">
      <c r="B85" s="87" t="s">
        <v>19</v>
      </c>
      <c r="C85" s="16">
        <v>845</v>
      </c>
      <c r="D85" s="23">
        <f>C85*100/C69</f>
        <v>46.840354767184039</v>
      </c>
      <c r="E85" s="25">
        <v>679</v>
      </c>
      <c r="F85" s="24">
        <f>E85*100/E69</f>
        <v>32.675649663137634</v>
      </c>
      <c r="G85" s="16">
        <v>704</v>
      </c>
      <c r="H85" s="23">
        <f>G85*100/G69</f>
        <v>31.9854611540209</v>
      </c>
      <c r="I85" s="25">
        <v>339</v>
      </c>
      <c r="J85" s="24">
        <f>I85*100/I69</f>
        <v>14.643628509719223</v>
      </c>
      <c r="K85" s="25">
        <v>264</v>
      </c>
      <c r="L85" s="24">
        <f>K85*100/K69</f>
        <v>11.897251013970257</v>
      </c>
      <c r="M85" s="7"/>
      <c r="N85" s="8"/>
      <c r="O85" s="7"/>
      <c r="P85" s="8"/>
      <c r="R85" s="95"/>
      <c r="T85" s="95"/>
      <c r="V85" s="95"/>
      <c r="X85" s="95"/>
      <c r="Z85" s="95"/>
      <c r="AB85" s="95"/>
      <c r="AD85" s="95"/>
      <c r="AF85" s="95"/>
      <c r="AH85" s="95"/>
      <c r="AJ85" s="95"/>
      <c r="AL85" s="95"/>
      <c r="AN85" s="95"/>
      <c r="AP85" s="95"/>
    </row>
    <row r="86" spans="2:42" ht="24.75" customHeight="1" x14ac:dyDescent="0.3">
      <c r="B86" s="87" t="s">
        <v>47</v>
      </c>
      <c r="C86" s="7"/>
      <c r="D86" s="8"/>
      <c r="E86" s="7"/>
      <c r="F86" s="8"/>
      <c r="G86" s="7"/>
      <c r="H86" s="8"/>
      <c r="I86" s="7"/>
      <c r="J86" s="8"/>
      <c r="K86" s="7"/>
      <c r="L86" s="8"/>
      <c r="M86" s="25">
        <v>463</v>
      </c>
      <c r="N86" s="24">
        <f>M86*100/M69</f>
        <v>20.147954743255003</v>
      </c>
      <c r="O86" s="25">
        <v>826</v>
      </c>
      <c r="P86" s="24">
        <f>O86*100/O69</f>
        <v>35.496347228190807</v>
      </c>
      <c r="R86" s="95"/>
      <c r="T86" s="95"/>
      <c r="V86" s="95"/>
      <c r="X86" s="95"/>
      <c r="Z86" s="95"/>
      <c r="AB86" s="95"/>
      <c r="AD86" s="95"/>
      <c r="AF86" s="95"/>
      <c r="AH86" s="95"/>
      <c r="AJ86" s="95"/>
      <c r="AL86" s="95"/>
      <c r="AN86" s="95"/>
      <c r="AP86" s="95"/>
    </row>
    <row r="87" spans="2:42" ht="24.75" customHeight="1" x14ac:dyDescent="0.3">
      <c r="B87" s="87" t="s">
        <v>20</v>
      </c>
      <c r="C87" s="7"/>
      <c r="D87" s="7"/>
      <c r="E87" s="25">
        <v>1303</v>
      </c>
      <c r="F87" s="24">
        <f>E87*100/E69</f>
        <v>62.704523580365738</v>
      </c>
      <c r="G87" s="16">
        <v>138</v>
      </c>
      <c r="H87" s="23">
        <f>G87*100/G69</f>
        <v>6.269877328487051</v>
      </c>
      <c r="I87" s="7"/>
      <c r="J87" s="7">
        <f>I87*100/I69</f>
        <v>0</v>
      </c>
      <c r="K87" s="25">
        <v>79</v>
      </c>
      <c r="L87" s="24">
        <f>K87*100/K69</f>
        <v>3.5601622352410995</v>
      </c>
      <c r="M87" s="25">
        <v>110</v>
      </c>
      <c r="N87" s="24">
        <f>M87*100/M69</f>
        <v>4.7867711053089641</v>
      </c>
      <c r="O87" s="25">
        <v>71</v>
      </c>
      <c r="P87" s="24">
        <f>O87*100/O69</f>
        <v>3.0511388053287494</v>
      </c>
      <c r="R87" s="95"/>
      <c r="T87" s="95"/>
      <c r="V87" s="95"/>
      <c r="X87" s="95"/>
      <c r="Z87" s="95"/>
      <c r="AB87" s="95"/>
      <c r="AD87" s="95"/>
      <c r="AF87" s="95"/>
      <c r="AH87" s="95"/>
      <c r="AJ87" s="95"/>
      <c r="AL87" s="95"/>
      <c r="AN87" s="95"/>
      <c r="AP87" s="95"/>
    </row>
    <row r="88" spans="2:42" ht="24.75" customHeight="1" x14ac:dyDescent="0.3">
      <c r="B88" s="87" t="s">
        <v>52</v>
      </c>
      <c r="C88" s="16">
        <v>875</v>
      </c>
      <c r="D88" s="23">
        <f>C88*100/C69</f>
        <v>48.50332594235033</v>
      </c>
      <c r="E88" s="7"/>
      <c r="F88" s="8"/>
      <c r="G88" s="7"/>
      <c r="H88" s="8"/>
      <c r="I88" s="7"/>
      <c r="J88" s="7"/>
      <c r="K88" s="7"/>
      <c r="L88" s="8"/>
      <c r="M88" s="8"/>
      <c r="N88" s="8"/>
      <c r="O88" s="8"/>
      <c r="P88" s="8"/>
      <c r="R88" s="95"/>
      <c r="T88" s="95"/>
      <c r="V88" s="95"/>
      <c r="X88" s="95"/>
      <c r="Z88" s="95"/>
      <c r="AB88" s="95"/>
      <c r="AD88" s="95"/>
      <c r="AF88" s="95"/>
      <c r="AH88" s="95"/>
      <c r="AJ88" s="95"/>
      <c r="AL88" s="95"/>
      <c r="AN88" s="95"/>
      <c r="AP88" s="95"/>
    </row>
    <row r="89" spans="2:42" ht="24.75" customHeight="1" x14ac:dyDescent="0.3">
      <c r="B89" s="87" t="s">
        <v>22</v>
      </c>
      <c r="C89" s="7"/>
      <c r="D89" s="7"/>
      <c r="E89" s="7"/>
      <c r="F89" s="8"/>
      <c r="G89" s="7"/>
      <c r="H89" s="8"/>
      <c r="I89" s="7"/>
      <c r="J89" s="7"/>
      <c r="K89" s="25">
        <v>22</v>
      </c>
      <c r="L89" s="24">
        <f>K89*100/K69</f>
        <v>0.9914375844975214</v>
      </c>
      <c r="M89" s="25">
        <v>24</v>
      </c>
      <c r="N89" s="24">
        <f>M89*100/M69</f>
        <v>1.0443864229765014</v>
      </c>
      <c r="O89" s="25">
        <v>13</v>
      </c>
      <c r="P89" s="24">
        <f>O89*100/O69</f>
        <v>0.55865921787709494</v>
      </c>
      <c r="R89" s="95"/>
      <c r="T89" s="95"/>
      <c r="V89" s="95"/>
      <c r="X89" s="95"/>
      <c r="Z89" s="95"/>
      <c r="AB89" s="95"/>
      <c r="AD89" s="95"/>
      <c r="AF89" s="95"/>
      <c r="AH89" s="95"/>
      <c r="AJ89" s="95"/>
      <c r="AL89" s="95"/>
      <c r="AN89" s="95"/>
      <c r="AP89" s="95"/>
    </row>
    <row r="90" spans="2:42" ht="24.75" customHeight="1" x14ac:dyDescent="0.3">
      <c r="B90" s="6" t="s">
        <v>23</v>
      </c>
      <c r="C90" s="7"/>
      <c r="D90" s="7"/>
      <c r="E90" s="7"/>
      <c r="F90" s="8"/>
      <c r="G90" s="7"/>
      <c r="H90" s="8"/>
      <c r="I90" s="7"/>
      <c r="J90" s="7"/>
      <c r="K90" s="7"/>
      <c r="L90" s="7"/>
      <c r="M90" s="25">
        <v>6</v>
      </c>
      <c r="N90" s="24">
        <f>M90*100/M69</f>
        <v>0.26109660574412535</v>
      </c>
      <c r="O90" s="7"/>
      <c r="P90" s="7">
        <f>O90*100/O69</f>
        <v>0</v>
      </c>
      <c r="R90" s="95"/>
      <c r="T90" s="95"/>
      <c r="V90" s="95"/>
      <c r="X90" s="95"/>
      <c r="Z90" s="95"/>
      <c r="AB90" s="95"/>
      <c r="AD90" s="95"/>
      <c r="AF90" s="95"/>
      <c r="AH90" s="95"/>
      <c r="AJ90" s="95"/>
      <c r="AL90" s="95"/>
      <c r="AN90" s="95"/>
      <c r="AP90" s="95"/>
    </row>
    <row r="91" spans="2:42" ht="24.75" customHeight="1" x14ac:dyDescent="0.3">
      <c r="B91" s="6" t="s">
        <v>24</v>
      </c>
      <c r="C91" s="25">
        <v>29</v>
      </c>
      <c r="D91" s="24">
        <f>C91*100/C69</f>
        <v>1.6075388026607538</v>
      </c>
      <c r="E91" s="7"/>
      <c r="F91" s="8"/>
      <c r="G91" s="7"/>
      <c r="H91" s="8"/>
      <c r="I91" s="8"/>
      <c r="J91" s="8"/>
      <c r="K91" s="8"/>
      <c r="L91" s="8"/>
      <c r="M91" s="8"/>
      <c r="N91" s="8"/>
      <c r="O91" s="8"/>
      <c r="P91" s="8"/>
      <c r="R91" s="95"/>
      <c r="T91" s="95"/>
      <c r="V91" s="95"/>
      <c r="X91" s="95"/>
      <c r="Z91" s="95"/>
      <c r="AB91" s="95"/>
      <c r="AD91" s="95"/>
      <c r="AF91" s="95"/>
      <c r="AH91" s="95"/>
      <c r="AJ91" s="95"/>
      <c r="AL91" s="95"/>
      <c r="AN91" s="95"/>
      <c r="AP91" s="95"/>
    </row>
    <row r="92" spans="2:42" ht="3.75" customHeight="1" x14ac:dyDescent="0.3">
      <c r="B92" s="13"/>
      <c r="C92" s="14"/>
      <c r="D92" s="14"/>
      <c r="E92" s="14"/>
      <c r="F92" s="14"/>
      <c r="G92" s="14"/>
      <c r="H92" s="14"/>
      <c r="I92" s="14"/>
      <c r="J92" s="14"/>
      <c r="K92" s="14"/>
      <c r="L92" s="14"/>
      <c r="M92" s="14"/>
      <c r="N92" s="14"/>
      <c r="O92" s="14"/>
      <c r="P92" s="14"/>
    </row>
    <row r="93" spans="2:42" ht="14.25" customHeight="1" x14ac:dyDescent="0.3">
      <c r="B93" s="6" t="s">
        <v>438</v>
      </c>
    </row>
    <row r="94" spans="2:42" ht="14.25" customHeight="1" x14ac:dyDescent="0.3">
      <c r="B94" s="4"/>
    </row>
    <row r="95" spans="2:42" ht="30" customHeight="1" x14ac:dyDescent="0.3">
      <c r="B95" s="115" t="s">
        <v>261</v>
      </c>
      <c r="C95" s="115"/>
      <c r="D95" s="115"/>
      <c r="E95" s="115"/>
      <c r="F95" s="115"/>
      <c r="G95" s="115"/>
      <c r="H95" s="115"/>
      <c r="I95" s="115"/>
      <c r="J95" s="115"/>
      <c r="K95" s="115"/>
      <c r="L95" s="115"/>
      <c r="M95" s="115"/>
      <c r="N95" s="115"/>
      <c r="O95" s="115"/>
      <c r="P95" s="115"/>
    </row>
    <row r="96" spans="2:42" ht="15" customHeight="1" x14ac:dyDescent="0.3">
      <c r="B96" s="15" t="s">
        <v>27</v>
      </c>
      <c r="C96" s="125">
        <v>2001</v>
      </c>
      <c r="D96" s="126"/>
      <c r="E96" s="129">
        <v>2005</v>
      </c>
      <c r="F96" s="130"/>
      <c r="G96" s="125">
        <v>2009</v>
      </c>
      <c r="H96" s="126"/>
      <c r="I96" s="129">
        <v>2013</v>
      </c>
      <c r="J96" s="126"/>
      <c r="K96" s="129">
        <v>2017</v>
      </c>
      <c r="L96" s="126"/>
      <c r="M96" s="125">
        <v>2021</v>
      </c>
      <c r="N96" s="130"/>
      <c r="O96" s="125">
        <v>2025</v>
      </c>
      <c r="P96" s="130"/>
    </row>
    <row r="97" spans="2:42" ht="14.25" customHeight="1" x14ac:dyDescent="0.3">
      <c r="B97" s="134" t="s">
        <v>0</v>
      </c>
      <c r="C97" s="132">
        <v>44911</v>
      </c>
      <c r="D97" s="128"/>
      <c r="E97" s="119">
        <v>44843</v>
      </c>
      <c r="F97" s="118"/>
      <c r="G97" s="137">
        <v>44845</v>
      </c>
      <c r="H97" s="127"/>
      <c r="I97" s="135">
        <v>44833</v>
      </c>
      <c r="J97" s="128"/>
      <c r="K97" s="135">
        <v>44835</v>
      </c>
      <c r="L97" s="128"/>
      <c r="M97" s="123">
        <v>44830</v>
      </c>
      <c r="N97" s="143"/>
      <c r="O97" s="123">
        <v>45942</v>
      </c>
      <c r="P97" s="143"/>
    </row>
    <row r="98" spans="2:42" ht="14.25" customHeight="1" x14ac:dyDescent="0.3">
      <c r="B98" s="133"/>
      <c r="C98" s="74" t="s">
        <v>4</v>
      </c>
      <c r="D98" s="72" t="s">
        <v>5</v>
      </c>
      <c r="E98" s="72" t="s">
        <v>4</v>
      </c>
      <c r="F98" s="72" t="s">
        <v>5</v>
      </c>
      <c r="G98" s="71" t="s">
        <v>4</v>
      </c>
      <c r="H98" s="71" t="s">
        <v>5</v>
      </c>
      <c r="I98" s="72" t="s">
        <v>4</v>
      </c>
      <c r="J98" s="71" t="s">
        <v>5</v>
      </c>
      <c r="K98" s="68" t="s">
        <v>4</v>
      </c>
      <c r="L98" s="71" t="s">
        <v>5</v>
      </c>
      <c r="M98" s="68" t="s">
        <v>4</v>
      </c>
      <c r="N98" s="71" t="s">
        <v>5</v>
      </c>
      <c r="O98" s="68" t="s">
        <v>4</v>
      </c>
      <c r="P98" s="71" t="s">
        <v>5</v>
      </c>
    </row>
    <row r="99" spans="2:42" ht="24.75" customHeight="1" x14ac:dyDescent="0.3">
      <c r="B99" s="6" t="s">
        <v>1</v>
      </c>
      <c r="C99" s="16">
        <v>5397</v>
      </c>
      <c r="D99" s="23">
        <v>100</v>
      </c>
      <c r="E99" s="25">
        <v>6076</v>
      </c>
      <c r="F99" s="24">
        <v>100</v>
      </c>
      <c r="G99" s="16">
        <v>6712</v>
      </c>
      <c r="H99" s="23">
        <v>100</v>
      </c>
      <c r="I99" s="25">
        <v>7133</v>
      </c>
      <c r="J99" s="24">
        <v>100</v>
      </c>
      <c r="K99" s="25">
        <v>7214</v>
      </c>
      <c r="L99" s="24">
        <v>100</v>
      </c>
      <c r="M99" s="25">
        <v>7309</v>
      </c>
      <c r="N99" s="24">
        <v>100</v>
      </c>
      <c r="O99" s="25">
        <v>7256</v>
      </c>
      <c r="P99" s="24">
        <v>100</v>
      </c>
      <c r="R99" s="95"/>
      <c r="T99" s="95"/>
      <c r="V99" s="95"/>
      <c r="X99" s="95"/>
      <c r="Z99" s="95"/>
      <c r="AB99" s="95"/>
      <c r="AD99" s="95"/>
      <c r="AF99" s="95"/>
      <c r="AH99" s="95"/>
      <c r="AJ99" s="95"/>
      <c r="AL99" s="95"/>
      <c r="AN99" s="95"/>
      <c r="AP99" s="95"/>
    </row>
    <row r="100" spans="2:42" ht="24.75" customHeight="1" x14ac:dyDescent="0.3">
      <c r="B100" s="87" t="s">
        <v>28</v>
      </c>
      <c r="C100" s="16">
        <v>3429</v>
      </c>
      <c r="D100" s="23">
        <f>C100*100/C99</f>
        <v>63.535297387437467</v>
      </c>
      <c r="E100" s="25">
        <v>3654</v>
      </c>
      <c r="F100" s="24">
        <f>E100*100/E99</f>
        <v>60.13824884792627</v>
      </c>
      <c r="G100" s="16">
        <v>3693</v>
      </c>
      <c r="H100" s="23">
        <f>G100*100/G99</f>
        <v>55.020858164481524</v>
      </c>
      <c r="I100" s="25">
        <v>3999</v>
      </c>
      <c r="J100" s="24">
        <f>I100*100/I99</f>
        <v>56.063367447076963</v>
      </c>
      <c r="K100" s="25">
        <v>3894</v>
      </c>
      <c r="L100" s="24">
        <f>K100*100/K99</f>
        <v>53.978375381203215</v>
      </c>
      <c r="M100" s="25">
        <v>3797</v>
      </c>
      <c r="N100" s="24">
        <f>M100*100/M99</f>
        <v>51.949651115063617</v>
      </c>
      <c r="O100" s="25">
        <v>4005</v>
      </c>
      <c r="P100" s="24">
        <f>O100*100/O99</f>
        <v>55.195700110253583</v>
      </c>
      <c r="R100" s="95"/>
      <c r="T100" s="95"/>
      <c r="V100" s="95"/>
      <c r="X100" s="95"/>
      <c r="Z100" s="95"/>
      <c r="AB100" s="95"/>
      <c r="AD100" s="95"/>
      <c r="AF100" s="95"/>
      <c r="AH100" s="95"/>
      <c r="AJ100" s="95"/>
      <c r="AL100" s="95"/>
      <c r="AN100" s="95"/>
      <c r="AP100" s="95"/>
    </row>
    <row r="101" spans="2:42" ht="24.75" customHeight="1" x14ac:dyDescent="0.3">
      <c r="B101" s="87" t="s">
        <v>2</v>
      </c>
      <c r="C101" s="16">
        <v>23</v>
      </c>
      <c r="D101" s="23">
        <f>C101*100/C100</f>
        <v>0.67074948964712744</v>
      </c>
      <c r="E101" s="25">
        <v>41</v>
      </c>
      <c r="F101" s="24">
        <f>E101*100/E100</f>
        <v>1.1220580186097429</v>
      </c>
      <c r="G101" s="16">
        <v>39</v>
      </c>
      <c r="H101" s="23">
        <f>G101*100/G100</f>
        <v>1.0560519902518277</v>
      </c>
      <c r="I101" s="25">
        <v>32</v>
      </c>
      <c r="J101" s="24">
        <f>I101*100/I100</f>
        <v>0.80020005001250316</v>
      </c>
      <c r="K101" s="25">
        <v>23</v>
      </c>
      <c r="L101" s="24">
        <f>K101*100/K100</f>
        <v>0.59065228556753979</v>
      </c>
      <c r="M101" s="25">
        <v>25</v>
      </c>
      <c r="N101" s="24">
        <f>M101*100/M100</f>
        <v>0.65841453779299441</v>
      </c>
      <c r="O101" s="25">
        <v>14</v>
      </c>
      <c r="P101" s="24">
        <f>O101*100/O100</f>
        <v>0.3495630461922597</v>
      </c>
      <c r="R101" s="95"/>
      <c r="T101" s="95"/>
      <c r="V101" s="95"/>
      <c r="X101" s="95"/>
      <c r="Z101" s="95"/>
      <c r="AB101" s="95"/>
      <c r="AD101" s="95"/>
      <c r="AF101" s="95"/>
      <c r="AH101" s="95"/>
      <c r="AJ101" s="95"/>
      <c r="AL101" s="95"/>
      <c r="AN101" s="95"/>
      <c r="AP101" s="95"/>
    </row>
    <row r="102" spans="2:42" ht="24.75" customHeight="1" x14ac:dyDescent="0.3">
      <c r="B102" s="87" t="s">
        <v>3</v>
      </c>
      <c r="C102" s="16">
        <v>53</v>
      </c>
      <c r="D102" s="23">
        <f>C102*100/C100</f>
        <v>1.5456401283172936</v>
      </c>
      <c r="E102" s="25">
        <v>54</v>
      </c>
      <c r="F102" s="24">
        <f>E102*100/E100</f>
        <v>1.4778325123152709</v>
      </c>
      <c r="G102" s="16">
        <v>91</v>
      </c>
      <c r="H102" s="23">
        <f>G102*100/G100</f>
        <v>2.4641213105875983</v>
      </c>
      <c r="I102" s="25">
        <v>108</v>
      </c>
      <c r="J102" s="24">
        <f>I102*100/I100</f>
        <v>2.7006751687921979</v>
      </c>
      <c r="K102" s="25">
        <v>79</v>
      </c>
      <c r="L102" s="24">
        <f>K102*100/K100</f>
        <v>2.0287621982537236</v>
      </c>
      <c r="M102" s="25">
        <v>64</v>
      </c>
      <c r="N102" s="24">
        <f>M102*100/M100</f>
        <v>1.6855412167500659</v>
      </c>
      <c r="O102" s="25">
        <v>82</v>
      </c>
      <c r="P102" s="24">
        <f>O102*100/O100</f>
        <v>2.0474406991260925</v>
      </c>
      <c r="R102" s="95"/>
      <c r="T102" s="95"/>
      <c r="V102" s="95"/>
      <c r="X102" s="95"/>
      <c r="Z102" s="95"/>
      <c r="AB102" s="95"/>
      <c r="AD102" s="95"/>
      <c r="AF102" s="95"/>
      <c r="AH102" s="95"/>
      <c r="AJ102" s="95"/>
      <c r="AL102" s="95"/>
      <c r="AN102" s="95"/>
      <c r="AP102" s="95"/>
    </row>
    <row r="103" spans="2:42" ht="24.75" customHeight="1" x14ac:dyDescent="0.3">
      <c r="B103" s="87" t="s">
        <v>7</v>
      </c>
      <c r="C103" s="8"/>
      <c r="D103" s="8"/>
      <c r="E103" s="25">
        <v>60</v>
      </c>
      <c r="F103" s="24">
        <f>E103*100/E100</f>
        <v>1.6420361247947455</v>
      </c>
      <c r="G103" s="7"/>
      <c r="H103" s="8"/>
      <c r="I103" s="7"/>
      <c r="J103" s="8"/>
      <c r="K103" s="25">
        <v>36</v>
      </c>
      <c r="L103" s="24">
        <f>K103*100/K100</f>
        <v>0.92449922958397535</v>
      </c>
      <c r="M103" s="7"/>
      <c r="N103" s="8"/>
      <c r="O103" s="25">
        <v>32</v>
      </c>
      <c r="P103" s="24">
        <f>O103*100/O100</f>
        <v>0.79900124843945064</v>
      </c>
      <c r="R103" s="95"/>
      <c r="T103" s="95"/>
      <c r="V103" s="95"/>
      <c r="X103" s="95"/>
      <c r="Z103" s="95"/>
      <c r="AB103" s="95"/>
      <c r="AD103" s="95"/>
      <c r="AF103" s="95"/>
      <c r="AH103" s="95"/>
      <c r="AJ103" s="95"/>
      <c r="AL103" s="95"/>
      <c r="AN103" s="95"/>
      <c r="AP103" s="95"/>
    </row>
    <row r="104" spans="2:42" ht="24.75" customHeight="1" x14ac:dyDescent="0.3">
      <c r="B104" s="87" t="s">
        <v>8</v>
      </c>
      <c r="C104" s="8"/>
      <c r="D104" s="8"/>
      <c r="E104" s="25">
        <v>90</v>
      </c>
      <c r="F104" s="24">
        <f>E104*100/E100</f>
        <v>2.4630541871921183</v>
      </c>
      <c r="G104" s="7"/>
      <c r="H104" s="8"/>
      <c r="I104" s="7"/>
      <c r="J104" s="8"/>
      <c r="K104" s="25">
        <v>107</v>
      </c>
      <c r="L104" s="24">
        <f>K104*100/K100</f>
        <v>2.7478171545968157</v>
      </c>
      <c r="M104" s="7"/>
      <c r="N104" s="8"/>
      <c r="O104" s="7"/>
      <c r="P104" s="8"/>
      <c r="R104" s="95"/>
      <c r="T104" s="95"/>
      <c r="V104" s="95"/>
      <c r="X104" s="95"/>
      <c r="Z104" s="95"/>
      <c r="AB104" s="95"/>
      <c r="AD104" s="95"/>
      <c r="AF104" s="95"/>
      <c r="AH104" s="95"/>
      <c r="AJ104" s="95"/>
      <c r="AL104" s="95"/>
      <c r="AN104" s="95"/>
      <c r="AP104" s="95"/>
    </row>
    <row r="105" spans="2:42" ht="24.75" customHeight="1" x14ac:dyDescent="0.3">
      <c r="B105" s="87" t="s">
        <v>10</v>
      </c>
      <c r="C105" s="8"/>
      <c r="D105" s="8"/>
      <c r="E105" s="8"/>
      <c r="F105" s="8"/>
      <c r="G105" s="8"/>
      <c r="H105" s="8"/>
      <c r="I105" s="8"/>
      <c r="J105" s="8"/>
      <c r="K105" s="7"/>
      <c r="L105" s="8"/>
      <c r="M105" s="25">
        <v>73</v>
      </c>
      <c r="N105" s="24">
        <f>M105*100/M100</f>
        <v>1.9225704503555439</v>
      </c>
      <c r="O105" s="25">
        <v>294</v>
      </c>
      <c r="P105" s="24">
        <f>O105*100/O100</f>
        <v>7.3408239700374533</v>
      </c>
      <c r="R105" s="95"/>
      <c r="T105" s="95"/>
      <c r="V105" s="95"/>
      <c r="X105" s="95"/>
      <c r="Z105" s="95"/>
      <c r="AB105" s="95"/>
      <c r="AD105" s="95"/>
      <c r="AF105" s="95"/>
      <c r="AH105" s="95"/>
      <c r="AJ105" s="95"/>
      <c r="AL105" s="95"/>
      <c r="AN105" s="95"/>
      <c r="AP105" s="95"/>
    </row>
    <row r="106" spans="2:42" ht="24.75" customHeight="1" x14ac:dyDescent="0.3">
      <c r="B106" s="87" t="s">
        <v>187</v>
      </c>
      <c r="C106" s="8"/>
      <c r="D106" s="8"/>
      <c r="E106" s="7"/>
      <c r="F106" s="8"/>
      <c r="G106" s="16">
        <v>1831</v>
      </c>
      <c r="H106" s="23">
        <f>G106*100/G100</f>
        <v>49.580287029515297</v>
      </c>
      <c r="I106" s="7"/>
      <c r="J106" s="8"/>
      <c r="K106" s="7"/>
      <c r="L106" s="8"/>
      <c r="M106" s="7"/>
      <c r="N106" s="8"/>
      <c r="O106" s="7"/>
      <c r="P106" s="8"/>
      <c r="R106" s="95"/>
      <c r="T106" s="95"/>
      <c r="V106" s="95"/>
      <c r="X106" s="95"/>
      <c r="Z106" s="95"/>
      <c r="AB106" s="95"/>
      <c r="AD106" s="95"/>
      <c r="AF106" s="95"/>
      <c r="AH106" s="95"/>
      <c r="AJ106" s="95"/>
      <c r="AL106" s="95"/>
      <c r="AN106" s="95"/>
      <c r="AP106" s="95"/>
    </row>
    <row r="107" spans="2:42" ht="24.75" customHeight="1" x14ac:dyDescent="0.3">
      <c r="B107" s="87" t="s">
        <v>50</v>
      </c>
      <c r="C107" s="8"/>
      <c r="D107" s="8"/>
      <c r="E107" s="7"/>
      <c r="F107" s="8"/>
      <c r="G107" s="8"/>
      <c r="H107" s="8"/>
      <c r="I107" s="25">
        <v>2713</v>
      </c>
      <c r="J107" s="23">
        <f>I107*100/I100</f>
        <v>67.841960490122531</v>
      </c>
      <c r="K107" s="7"/>
      <c r="L107" s="8"/>
      <c r="M107" s="7"/>
      <c r="N107" s="8"/>
      <c r="O107" s="7"/>
      <c r="P107" s="8"/>
      <c r="R107" s="95"/>
      <c r="T107" s="95"/>
      <c r="V107" s="95"/>
      <c r="X107" s="95"/>
      <c r="Z107" s="95"/>
      <c r="AB107" s="95"/>
      <c r="AD107" s="95"/>
      <c r="AF107" s="95"/>
      <c r="AH107" s="95"/>
      <c r="AJ107" s="95"/>
      <c r="AL107" s="95"/>
      <c r="AN107" s="95"/>
      <c r="AP107" s="95"/>
    </row>
    <row r="108" spans="2:42" ht="24.75" customHeight="1" x14ac:dyDescent="0.3">
      <c r="B108" s="87" t="s">
        <v>11</v>
      </c>
      <c r="C108" s="8"/>
      <c r="D108" s="8"/>
      <c r="E108" s="7"/>
      <c r="F108" s="8"/>
      <c r="G108" s="8"/>
      <c r="H108" s="8"/>
      <c r="I108" s="8"/>
      <c r="J108" s="8"/>
      <c r="K108" s="8"/>
      <c r="L108" s="8"/>
      <c r="M108" s="22">
        <v>27</v>
      </c>
      <c r="N108" s="23">
        <f>M108*100/M100</f>
        <v>0.71108770081643402</v>
      </c>
      <c r="O108" s="22">
        <v>24</v>
      </c>
      <c r="P108" s="23">
        <f>O108*100/O100</f>
        <v>0.59925093632958804</v>
      </c>
      <c r="R108" s="95"/>
      <c r="T108" s="95"/>
      <c r="V108" s="95"/>
      <c r="X108" s="95"/>
      <c r="Z108" s="95"/>
      <c r="AB108" s="95"/>
      <c r="AD108" s="95"/>
      <c r="AF108" s="95"/>
      <c r="AH108" s="95"/>
      <c r="AJ108" s="95"/>
      <c r="AL108" s="95"/>
      <c r="AN108" s="95"/>
      <c r="AP108" s="95"/>
    </row>
    <row r="109" spans="2:42" ht="24.75" customHeight="1" x14ac:dyDescent="0.3">
      <c r="B109" s="87" t="s">
        <v>12</v>
      </c>
      <c r="C109" s="8"/>
      <c r="D109" s="8"/>
      <c r="E109" s="7"/>
      <c r="F109" s="8"/>
      <c r="G109" s="8"/>
      <c r="H109" s="8"/>
      <c r="I109" s="8"/>
      <c r="J109" s="8"/>
      <c r="K109" s="25">
        <v>2620</v>
      </c>
      <c r="L109" s="24">
        <f>K109*100/K100</f>
        <v>67.282999486389315</v>
      </c>
      <c r="M109" s="25">
        <v>2246</v>
      </c>
      <c r="N109" s="24">
        <f>M109*100/M100</f>
        <v>59.151962075322622</v>
      </c>
      <c r="O109" s="25">
        <v>1642</v>
      </c>
      <c r="P109" s="24">
        <f>O109*100/O100</f>
        <v>40.998751560549316</v>
      </c>
      <c r="R109" s="95"/>
      <c r="T109" s="95"/>
      <c r="V109" s="95"/>
      <c r="X109" s="95"/>
      <c r="Z109" s="95"/>
      <c r="AB109" s="95"/>
      <c r="AD109" s="95"/>
      <c r="AF109" s="95"/>
      <c r="AH109" s="95"/>
      <c r="AJ109" s="95"/>
      <c r="AL109" s="95"/>
      <c r="AN109" s="95"/>
      <c r="AP109" s="95"/>
    </row>
    <row r="110" spans="2:42" ht="24.75" customHeight="1" x14ac:dyDescent="0.3">
      <c r="B110" s="87" t="s">
        <v>13</v>
      </c>
      <c r="C110" s="7"/>
      <c r="D110" s="8"/>
      <c r="E110" s="7"/>
      <c r="F110" s="8"/>
      <c r="G110" s="25">
        <v>79</v>
      </c>
      <c r="H110" s="24">
        <f>G110*100/G100</f>
        <v>2.139182236663959</v>
      </c>
      <c r="I110" s="7"/>
      <c r="J110" s="8"/>
      <c r="K110" s="25">
        <v>20</v>
      </c>
      <c r="L110" s="24">
        <f>K110*100/K100</f>
        <v>0.51361068310220848</v>
      </c>
      <c r="M110" s="7"/>
      <c r="N110" s="8"/>
      <c r="O110" s="7"/>
      <c r="P110" s="8"/>
      <c r="R110" s="95"/>
      <c r="T110" s="95"/>
      <c r="V110" s="95"/>
      <c r="X110" s="95"/>
      <c r="Z110" s="95"/>
      <c r="AB110" s="95"/>
      <c r="AD110" s="95"/>
      <c r="AF110" s="95"/>
      <c r="AH110" s="95"/>
      <c r="AJ110" s="95"/>
      <c r="AL110" s="95"/>
      <c r="AN110" s="95"/>
      <c r="AP110" s="95"/>
    </row>
    <row r="111" spans="2:42" ht="24.75" customHeight="1" x14ac:dyDescent="0.3">
      <c r="B111" s="87" t="s">
        <v>14</v>
      </c>
      <c r="C111" s="7"/>
      <c r="D111" s="8"/>
      <c r="E111" s="7"/>
      <c r="F111" s="8"/>
      <c r="G111" s="8"/>
      <c r="H111" s="8"/>
      <c r="I111" s="63">
        <v>79</v>
      </c>
      <c r="J111" s="24">
        <f>I111*100/I100</f>
        <v>1.9754938734683671</v>
      </c>
      <c r="K111" s="7"/>
      <c r="L111" s="8"/>
      <c r="M111" s="7"/>
      <c r="N111" s="8"/>
      <c r="O111" s="25">
        <v>24</v>
      </c>
      <c r="P111" s="24">
        <f>O111*100/O100</f>
        <v>0.59925093632958804</v>
      </c>
      <c r="R111" s="95"/>
      <c r="T111" s="95"/>
      <c r="V111" s="95"/>
      <c r="X111" s="95"/>
      <c r="Z111" s="95"/>
      <c r="AB111" s="95"/>
      <c r="AD111" s="95"/>
      <c r="AF111" s="95"/>
      <c r="AH111" s="95"/>
      <c r="AJ111" s="95"/>
      <c r="AL111" s="95"/>
      <c r="AN111" s="95"/>
      <c r="AP111" s="95"/>
    </row>
    <row r="112" spans="2:42" ht="24.75" customHeight="1" x14ac:dyDescent="0.3">
      <c r="B112" s="87" t="s">
        <v>15</v>
      </c>
      <c r="C112" s="16">
        <v>64</v>
      </c>
      <c r="D112" s="23">
        <f>C112*100/C100</f>
        <v>1.8664333624963547</v>
      </c>
      <c r="E112" s="25">
        <v>90</v>
      </c>
      <c r="F112" s="24">
        <f>E112*100/E100</f>
        <v>2.4630541871921183</v>
      </c>
      <c r="G112" s="16">
        <v>107</v>
      </c>
      <c r="H112" s="23">
        <f>G112*100/G100</f>
        <v>2.8973734091524506</v>
      </c>
      <c r="I112" s="25">
        <v>117</v>
      </c>
      <c r="J112" s="24">
        <f>I112*100/I100</f>
        <v>2.9257314328582145</v>
      </c>
      <c r="K112" s="25">
        <v>36</v>
      </c>
      <c r="L112" s="24">
        <f>K112*100/K100</f>
        <v>0.92449922958397535</v>
      </c>
      <c r="M112" s="25">
        <v>74</v>
      </c>
      <c r="N112" s="24">
        <f>M112*100/M100</f>
        <v>1.9489070318672637</v>
      </c>
      <c r="O112" s="25">
        <v>26</v>
      </c>
      <c r="P112" s="24">
        <f>O112*100/O100</f>
        <v>0.64918851435705371</v>
      </c>
      <c r="R112" s="95"/>
      <c r="T112" s="95"/>
      <c r="V112" s="95"/>
      <c r="X112" s="95"/>
      <c r="Z112" s="95"/>
      <c r="AB112" s="95"/>
      <c r="AD112" s="95"/>
      <c r="AF112" s="95"/>
      <c r="AH112" s="95"/>
      <c r="AJ112" s="95"/>
      <c r="AL112" s="95"/>
      <c r="AN112" s="95"/>
      <c r="AP112" s="95"/>
    </row>
    <row r="113" spans="2:42" ht="24.75" customHeight="1" x14ac:dyDescent="0.3">
      <c r="B113" s="87" t="s">
        <v>16</v>
      </c>
      <c r="C113" s="8"/>
      <c r="D113" s="8"/>
      <c r="E113" s="8"/>
      <c r="F113" s="8"/>
      <c r="G113" s="8"/>
      <c r="H113" s="8"/>
      <c r="I113" s="8"/>
      <c r="J113" s="8"/>
      <c r="K113" s="25">
        <v>20</v>
      </c>
      <c r="L113" s="24">
        <f>K113*100/K100</f>
        <v>0.51361068310220848</v>
      </c>
      <c r="M113" s="7"/>
      <c r="N113" s="8"/>
      <c r="O113" s="7"/>
      <c r="P113" s="8"/>
      <c r="R113" s="95"/>
      <c r="T113" s="95"/>
      <c r="V113" s="95"/>
      <c r="X113" s="95"/>
      <c r="Z113" s="95"/>
      <c r="AB113" s="95"/>
      <c r="AD113" s="95"/>
      <c r="AF113" s="95"/>
      <c r="AH113" s="95"/>
      <c r="AJ113" s="95"/>
      <c r="AL113" s="95"/>
      <c r="AN113" s="95"/>
      <c r="AP113" s="95"/>
    </row>
    <row r="114" spans="2:42" ht="24.75" customHeight="1" x14ac:dyDescent="0.3">
      <c r="B114" s="87" t="s">
        <v>18</v>
      </c>
      <c r="C114" s="8"/>
      <c r="D114" s="8"/>
      <c r="E114" s="8"/>
      <c r="F114" s="8"/>
      <c r="G114" s="8"/>
      <c r="H114" s="8"/>
      <c r="I114" s="8"/>
      <c r="J114" s="8"/>
      <c r="K114" s="25">
        <v>50</v>
      </c>
      <c r="L114" s="24">
        <f>K114*100/K100</f>
        <v>1.2840267077555214</v>
      </c>
      <c r="M114" s="7"/>
      <c r="N114" s="8"/>
      <c r="O114" s="7"/>
      <c r="P114" s="8"/>
      <c r="R114" s="95"/>
      <c r="T114" s="95"/>
      <c r="V114" s="95"/>
      <c r="X114" s="95"/>
      <c r="Z114" s="95"/>
      <c r="AB114" s="95"/>
      <c r="AD114" s="95"/>
      <c r="AF114" s="95"/>
      <c r="AH114" s="95"/>
      <c r="AJ114" s="95"/>
      <c r="AL114" s="95"/>
      <c r="AN114" s="95"/>
      <c r="AP114" s="95"/>
    </row>
    <row r="115" spans="2:42" ht="24.75" customHeight="1" x14ac:dyDescent="0.3">
      <c r="B115" s="87" t="s">
        <v>188</v>
      </c>
      <c r="C115" s="8"/>
      <c r="D115" s="8"/>
      <c r="E115" s="8"/>
      <c r="F115" s="8"/>
      <c r="G115" s="8"/>
      <c r="H115" s="8"/>
      <c r="I115" s="8"/>
      <c r="J115" s="8"/>
      <c r="K115" s="8"/>
      <c r="L115" s="8"/>
      <c r="M115" s="63">
        <v>18</v>
      </c>
      <c r="N115" s="24">
        <f>M115*100/M100</f>
        <v>0.47405846721095601</v>
      </c>
      <c r="O115" s="7"/>
      <c r="P115" s="7">
        <f>O115*100/O100</f>
        <v>0</v>
      </c>
      <c r="R115" s="95"/>
      <c r="T115" s="95"/>
      <c r="V115" s="95"/>
      <c r="X115" s="95"/>
      <c r="Z115" s="95"/>
      <c r="AB115" s="95"/>
      <c r="AD115" s="95"/>
      <c r="AF115" s="95"/>
      <c r="AH115" s="95"/>
      <c r="AJ115" s="95"/>
      <c r="AL115" s="95"/>
      <c r="AN115" s="95"/>
      <c r="AP115" s="95"/>
    </row>
    <row r="116" spans="2:42" ht="24.75" customHeight="1" x14ac:dyDescent="0.3">
      <c r="B116" s="87" t="s">
        <v>19</v>
      </c>
      <c r="C116" s="16">
        <v>2278</v>
      </c>
      <c r="D116" s="23">
        <f>C116*100/C100</f>
        <v>66.433362496354619</v>
      </c>
      <c r="E116" s="25">
        <v>1596</v>
      </c>
      <c r="F116" s="24">
        <f>E116*100/E100</f>
        <v>43.678160919540232</v>
      </c>
      <c r="G116" s="16">
        <v>1067</v>
      </c>
      <c r="H116" s="23">
        <f>G116*100/G100</f>
        <v>28.892499323043594</v>
      </c>
      <c r="I116" s="25">
        <v>950</v>
      </c>
      <c r="J116" s="24">
        <f>I116*100/I100</f>
        <v>23.755938984746187</v>
      </c>
      <c r="K116" s="25">
        <v>540</v>
      </c>
      <c r="L116" s="24">
        <f>K116*100/K100</f>
        <v>13.86748844375963</v>
      </c>
      <c r="M116" s="7"/>
      <c r="N116" s="8"/>
      <c r="O116" s="7"/>
      <c r="P116" s="8"/>
      <c r="R116" s="95"/>
      <c r="T116" s="95"/>
      <c r="V116" s="95"/>
      <c r="X116" s="95"/>
      <c r="Z116" s="95"/>
      <c r="AB116" s="95"/>
      <c r="AD116" s="95"/>
      <c r="AF116" s="95"/>
      <c r="AH116" s="95"/>
      <c r="AJ116" s="95"/>
      <c r="AL116" s="95"/>
      <c r="AN116" s="95"/>
      <c r="AP116" s="95"/>
    </row>
    <row r="117" spans="2:42" ht="24.75" customHeight="1" x14ac:dyDescent="0.3">
      <c r="B117" s="87" t="s">
        <v>47</v>
      </c>
      <c r="C117" s="7"/>
      <c r="D117" s="8"/>
      <c r="E117" s="7"/>
      <c r="F117" s="8"/>
      <c r="G117" s="7"/>
      <c r="H117" s="8"/>
      <c r="I117" s="7"/>
      <c r="J117" s="8"/>
      <c r="K117" s="7"/>
      <c r="L117" s="8"/>
      <c r="M117" s="25">
        <v>894</v>
      </c>
      <c r="N117" s="24">
        <f>M117*100/M100</f>
        <v>23.544903871477484</v>
      </c>
      <c r="O117" s="25">
        <v>1681</v>
      </c>
      <c r="P117" s="24">
        <f>O117*100/O100</f>
        <v>41.972534332084891</v>
      </c>
      <c r="R117" s="95"/>
      <c r="T117" s="95"/>
      <c r="V117" s="95"/>
      <c r="X117" s="95"/>
      <c r="Z117" s="95"/>
      <c r="AB117" s="95"/>
      <c r="AD117" s="95"/>
      <c r="AF117" s="95"/>
      <c r="AH117" s="95"/>
      <c r="AJ117" s="95"/>
      <c r="AL117" s="95"/>
      <c r="AN117" s="95"/>
      <c r="AP117" s="95"/>
    </row>
    <row r="118" spans="2:42" ht="24.75" customHeight="1" x14ac:dyDescent="0.3">
      <c r="B118" s="87" t="s">
        <v>20</v>
      </c>
      <c r="C118" s="7"/>
      <c r="D118" s="7"/>
      <c r="E118" s="25">
        <v>1723</v>
      </c>
      <c r="F118" s="24">
        <f>E118*100/E100</f>
        <v>47.153804050355774</v>
      </c>
      <c r="G118" s="16">
        <v>479</v>
      </c>
      <c r="H118" s="23">
        <f>G118*100/G100</f>
        <v>12.970484700785269</v>
      </c>
      <c r="I118" s="7"/>
      <c r="J118" s="7">
        <f>I118*100/I100</f>
        <v>0</v>
      </c>
      <c r="K118" s="25">
        <v>217</v>
      </c>
      <c r="L118" s="24">
        <f>K118*100/K100</f>
        <v>5.5726759116589628</v>
      </c>
      <c r="M118" s="25">
        <v>269</v>
      </c>
      <c r="N118" s="24">
        <f>M118*100/M100</f>
        <v>7.0845404266526204</v>
      </c>
      <c r="O118" s="25">
        <v>138</v>
      </c>
      <c r="P118" s="24">
        <f>O118*100/O100</f>
        <v>3.4456928838951311</v>
      </c>
      <c r="R118" s="95"/>
      <c r="T118" s="95"/>
      <c r="V118" s="95"/>
      <c r="X118" s="95"/>
      <c r="Z118" s="95"/>
      <c r="AB118" s="95"/>
      <c r="AD118" s="95"/>
      <c r="AF118" s="95"/>
      <c r="AH118" s="95"/>
      <c r="AJ118" s="95"/>
      <c r="AL118" s="95"/>
      <c r="AN118" s="95"/>
      <c r="AP118" s="95"/>
    </row>
    <row r="119" spans="2:42" ht="24.75" customHeight="1" x14ac:dyDescent="0.3">
      <c r="B119" s="87" t="s">
        <v>52</v>
      </c>
      <c r="C119" s="16">
        <v>941</v>
      </c>
      <c r="D119" s="23">
        <f>C119*100/C100</f>
        <v>27.442403032954214</v>
      </c>
      <c r="E119" s="7"/>
      <c r="F119" s="8"/>
      <c r="G119" s="7"/>
      <c r="H119" s="8"/>
      <c r="I119" s="7"/>
      <c r="J119" s="7"/>
      <c r="K119" s="7"/>
      <c r="L119" s="8"/>
      <c r="M119" s="8"/>
      <c r="N119" s="8"/>
      <c r="O119" s="8"/>
      <c r="P119" s="8"/>
      <c r="R119" s="95"/>
      <c r="T119" s="95"/>
      <c r="V119" s="95"/>
      <c r="X119" s="95"/>
      <c r="Z119" s="95"/>
      <c r="AB119" s="95"/>
      <c r="AD119" s="95"/>
      <c r="AF119" s="95"/>
      <c r="AH119" s="95"/>
      <c r="AJ119" s="95"/>
      <c r="AL119" s="95"/>
      <c r="AN119" s="95"/>
      <c r="AP119" s="95"/>
    </row>
    <row r="120" spans="2:42" ht="24.75" customHeight="1" x14ac:dyDescent="0.3">
      <c r="B120" s="87" t="s">
        <v>22</v>
      </c>
      <c r="C120" s="7"/>
      <c r="D120" s="7"/>
      <c r="E120" s="7"/>
      <c r="F120" s="8"/>
      <c r="G120" s="7"/>
      <c r="H120" s="8"/>
      <c r="I120" s="7"/>
      <c r="J120" s="7"/>
      <c r="K120" s="25">
        <v>146</v>
      </c>
      <c r="L120" s="24">
        <f>K120*100/K100</f>
        <v>3.7493579866461224</v>
      </c>
      <c r="M120" s="25">
        <v>95</v>
      </c>
      <c r="N120" s="24">
        <f>M120*100/M100</f>
        <v>2.5019752436133791</v>
      </c>
      <c r="O120" s="25">
        <v>48</v>
      </c>
      <c r="P120" s="24">
        <f>O120*100/O100</f>
        <v>1.1985018726591761</v>
      </c>
      <c r="R120" s="95"/>
      <c r="T120" s="95"/>
      <c r="V120" s="95"/>
      <c r="X120" s="95"/>
      <c r="Z120" s="95"/>
      <c r="AB120" s="95"/>
      <c r="AD120" s="95"/>
      <c r="AF120" s="95"/>
      <c r="AH120" s="95"/>
      <c r="AJ120" s="95"/>
      <c r="AL120" s="95"/>
      <c r="AN120" s="95"/>
      <c r="AP120" s="95"/>
    </row>
    <row r="121" spans="2:42" ht="24.75" customHeight="1" x14ac:dyDescent="0.3">
      <c r="B121" s="6" t="s">
        <v>23</v>
      </c>
      <c r="C121" s="7"/>
      <c r="D121" s="7"/>
      <c r="E121" s="7"/>
      <c r="F121" s="8"/>
      <c r="G121" s="7"/>
      <c r="H121" s="8"/>
      <c r="I121" s="7"/>
      <c r="J121" s="7"/>
      <c r="K121" s="7"/>
      <c r="L121" s="7"/>
      <c r="M121" s="25">
        <v>12</v>
      </c>
      <c r="N121" s="24">
        <f>M121*100/M100</f>
        <v>0.31603897814063736</v>
      </c>
      <c r="O121" s="7"/>
      <c r="P121" s="7">
        <f>O121*100/O100</f>
        <v>0</v>
      </c>
      <c r="R121" s="95"/>
      <c r="T121" s="95"/>
      <c r="V121" s="95"/>
      <c r="X121" s="95"/>
      <c r="Z121" s="95"/>
      <c r="AB121" s="95"/>
      <c r="AD121" s="95"/>
      <c r="AF121" s="95"/>
      <c r="AH121" s="95"/>
      <c r="AJ121" s="95"/>
      <c r="AL121" s="95"/>
      <c r="AN121" s="95"/>
      <c r="AP121" s="95"/>
    </row>
    <row r="122" spans="2:42" ht="24.75" customHeight="1" x14ac:dyDescent="0.3">
      <c r="B122" s="6" t="s">
        <v>24</v>
      </c>
      <c r="C122" s="25">
        <v>70</v>
      </c>
      <c r="D122" s="24">
        <f>C122*100/C100</f>
        <v>2.0414114902303879</v>
      </c>
      <c r="E122" s="7"/>
      <c r="F122" s="8"/>
      <c r="G122" s="7"/>
      <c r="H122" s="8"/>
      <c r="I122" s="8"/>
      <c r="J122" s="8"/>
      <c r="K122" s="8"/>
      <c r="L122" s="8"/>
      <c r="M122" s="8"/>
      <c r="N122" s="8"/>
      <c r="O122" s="8"/>
      <c r="P122" s="8"/>
      <c r="R122" s="95"/>
      <c r="T122" s="95"/>
      <c r="V122" s="95"/>
      <c r="X122" s="95"/>
      <c r="Z122" s="95"/>
      <c r="AB122" s="95"/>
      <c r="AD122" s="95"/>
      <c r="AF122" s="95"/>
      <c r="AH122" s="95"/>
      <c r="AJ122" s="95"/>
      <c r="AL122" s="95"/>
      <c r="AN122" s="95"/>
      <c r="AP122" s="95"/>
    </row>
    <row r="123" spans="2:42" ht="3.75" customHeight="1" x14ac:dyDescent="0.3">
      <c r="B123" s="13"/>
      <c r="C123" s="14"/>
      <c r="D123" s="14"/>
      <c r="E123" s="14"/>
      <c r="F123" s="14"/>
      <c r="G123" s="14"/>
      <c r="H123" s="14"/>
      <c r="I123" s="14"/>
      <c r="J123" s="14"/>
      <c r="K123" s="14"/>
      <c r="L123" s="14"/>
      <c r="M123" s="14"/>
      <c r="N123" s="14"/>
      <c r="O123" s="14"/>
      <c r="P123" s="14"/>
    </row>
    <row r="124" spans="2:42" ht="14.25" customHeight="1" x14ac:dyDescent="0.3">
      <c r="B124" s="6" t="s">
        <v>438</v>
      </c>
    </row>
    <row r="125" spans="2:42" ht="14.25" customHeight="1" x14ac:dyDescent="0.3">
      <c r="C125" s="19"/>
      <c r="E125" s="19"/>
      <c r="G125" s="19"/>
      <c r="I125" s="19"/>
      <c r="K125" s="19"/>
      <c r="M125" s="19"/>
      <c r="O125" s="19"/>
    </row>
    <row r="126" spans="2:42" ht="30" customHeight="1" x14ac:dyDescent="0.3">
      <c r="B126" s="115" t="s">
        <v>241</v>
      </c>
      <c r="C126" s="115"/>
      <c r="D126" s="115"/>
      <c r="E126" s="115"/>
      <c r="F126" s="115"/>
      <c r="G126" s="115"/>
      <c r="H126" s="115"/>
      <c r="I126" s="115"/>
      <c r="J126" s="115"/>
      <c r="K126" s="115"/>
      <c r="L126" s="115"/>
      <c r="M126" s="115"/>
      <c r="N126" s="115"/>
      <c r="O126" s="115"/>
      <c r="P126" s="115"/>
    </row>
    <row r="127" spans="2:42" ht="14.25" customHeight="1" x14ac:dyDescent="0.3">
      <c r="B127" s="15" t="s">
        <v>27</v>
      </c>
      <c r="C127" s="125">
        <v>2001</v>
      </c>
      <c r="D127" s="126"/>
      <c r="E127" s="129">
        <v>2005</v>
      </c>
      <c r="F127" s="130"/>
      <c r="G127" s="125">
        <v>2009</v>
      </c>
      <c r="H127" s="126"/>
      <c r="I127" s="129">
        <v>2013</v>
      </c>
      <c r="J127" s="126"/>
      <c r="K127" s="129">
        <v>2017</v>
      </c>
      <c r="L127" s="126"/>
      <c r="M127" s="125">
        <v>2021</v>
      </c>
      <c r="N127" s="130"/>
      <c r="O127" s="125">
        <v>2025</v>
      </c>
      <c r="P127" s="130"/>
    </row>
    <row r="128" spans="2:42" ht="15" customHeight="1" x14ac:dyDescent="0.3">
      <c r="B128" s="134" t="s">
        <v>0</v>
      </c>
      <c r="C128" s="132">
        <v>44911</v>
      </c>
      <c r="D128" s="128"/>
      <c r="E128" s="119">
        <v>44843</v>
      </c>
      <c r="F128" s="118"/>
      <c r="G128" s="137">
        <v>44845</v>
      </c>
      <c r="H128" s="127"/>
      <c r="I128" s="135">
        <v>44833</v>
      </c>
      <c r="J128" s="128"/>
      <c r="K128" s="135">
        <v>44835</v>
      </c>
      <c r="L128" s="128"/>
      <c r="M128" s="123">
        <v>44830</v>
      </c>
      <c r="N128" s="143"/>
      <c r="O128" s="123">
        <v>45942</v>
      </c>
      <c r="P128" s="143"/>
    </row>
    <row r="129" spans="2:42" ht="14.25" customHeight="1" x14ac:dyDescent="0.3">
      <c r="B129" s="133"/>
      <c r="C129" s="74" t="s">
        <v>4</v>
      </c>
      <c r="D129" s="72" t="s">
        <v>5</v>
      </c>
      <c r="E129" s="72" t="s">
        <v>4</v>
      </c>
      <c r="F129" s="72" t="s">
        <v>5</v>
      </c>
      <c r="G129" s="71" t="s">
        <v>4</v>
      </c>
      <c r="H129" s="71" t="s">
        <v>5</v>
      </c>
      <c r="I129" s="72" t="s">
        <v>4</v>
      </c>
      <c r="J129" s="71" t="s">
        <v>5</v>
      </c>
      <c r="K129" s="68" t="s">
        <v>4</v>
      </c>
      <c r="L129" s="71" t="s">
        <v>5</v>
      </c>
      <c r="M129" s="68" t="s">
        <v>4</v>
      </c>
      <c r="N129" s="71" t="s">
        <v>5</v>
      </c>
      <c r="O129" s="68" t="s">
        <v>4</v>
      </c>
      <c r="P129" s="71" t="s">
        <v>5</v>
      </c>
    </row>
    <row r="130" spans="2:42" ht="24.75" customHeight="1" x14ac:dyDescent="0.3">
      <c r="B130" s="6" t="s">
        <v>1</v>
      </c>
      <c r="C130" s="16">
        <v>896</v>
      </c>
      <c r="D130" s="23">
        <v>100</v>
      </c>
      <c r="E130" s="25">
        <v>901</v>
      </c>
      <c r="F130" s="24">
        <v>100</v>
      </c>
      <c r="G130" s="16">
        <v>918</v>
      </c>
      <c r="H130" s="23">
        <v>100</v>
      </c>
      <c r="I130" s="25">
        <v>899</v>
      </c>
      <c r="J130" s="24">
        <v>100</v>
      </c>
      <c r="K130" s="25">
        <v>865</v>
      </c>
      <c r="L130" s="24">
        <v>100</v>
      </c>
      <c r="M130" s="25">
        <v>854</v>
      </c>
      <c r="N130" s="24">
        <v>100</v>
      </c>
      <c r="O130" s="25">
        <v>818</v>
      </c>
      <c r="P130" s="24">
        <v>100</v>
      </c>
      <c r="R130" s="95"/>
      <c r="T130" s="95"/>
      <c r="V130" s="95"/>
      <c r="X130" s="95"/>
      <c r="Z130" s="95"/>
      <c r="AB130" s="95"/>
      <c r="AD130" s="95"/>
      <c r="AF130" s="95"/>
      <c r="AH130" s="95"/>
      <c r="AJ130" s="95"/>
      <c r="AL130" s="95"/>
      <c r="AN130" s="95"/>
      <c r="AP130" s="95"/>
    </row>
    <row r="131" spans="2:42" ht="24.75" customHeight="1" x14ac:dyDescent="0.3">
      <c r="B131" s="87" t="s">
        <v>28</v>
      </c>
      <c r="C131" s="16">
        <v>623</v>
      </c>
      <c r="D131" s="23">
        <f>C131*100/C130</f>
        <v>69.53125</v>
      </c>
      <c r="E131" s="25">
        <v>650</v>
      </c>
      <c r="F131" s="24">
        <f>E131*100/E130</f>
        <v>72.142064372918981</v>
      </c>
      <c r="G131" s="16">
        <v>614</v>
      </c>
      <c r="H131" s="23">
        <f>G131*100/G130</f>
        <v>66.884531590413943</v>
      </c>
      <c r="I131" s="25">
        <v>613</v>
      </c>
      <c r="J131" s="24">
        <f>I131*100/I130</f>
        <v>68.186874304783089</v>
      </c>
      <c r="K131" s="25">
        <v>600</v>
      </c>
      <c r="L131" s="24">
        <f>K131*100/K130</f>
        <v>69.364161849710982</v>
      </c>
      <c r="M131" s="25">
        <v>601</v>
      </c>
      <c r="N131" s="24">
        <f>M131*100/M130</f>
        <v>70.374707259953155</v>
      </c>
      <c r="O131" s="25">
        <v>583</v>
      </c>
      <c r="P131" s="24">
        <f>O131*100/O130</f>
        <v>71.271393643031786</v>
      </c>
      <c r="R131" s="95"/>
      <c r="T131" s="95"/>
      <c r="V131" s="95"/>
      <c r="X131" s="95"/>
      <c r="Z131" s="95"/>
      <c r="AB131" s="95"/>
      <c r="AD131" s="95"/>
      <c r="AF131" s="95"/>
      <c r="AH131" s="95"/>
      <c r="AJ131" s="95"/>
      <c r="AL131" s="95"/>
      <c r="AN131" s="95"/>
      <c r="AP131" s="95"/>
    </row>
    <row r="132" spans="2:42" ht="24.75" customHeight="1" x14ac:dyDescent="0.3">
      <c r="B132" s="87" t="s">
        <v>2</v>
      </c>
      <c r="C132" s="16">
        <v>3</v>
      </c>
      <c r="D132" s="23">
        <f>C132*100/C131</f>
        <v>0.48154093097913325</v>
      </c>
      <c r="E132" s="25">
        <v>9</v>
      </c>
      <c r="F132" s="24">
        <f>E132*100/E131</f>
        <v>1.3846153846153846</v>
      </c>
      <c r="G132" s="16">
        <v>4</v>
      </c>
      <c r="H132" s="23">
        <f>G132*100/G131</f>
        <v>0.65146579804560256</v>
      </c>
      <c r="I132" s="25">
        <v>2</v>
      </c>
      <c r="J132" s="24">
        <f>I132*100/I131</f>
        <v>0.32626427406199021</v>
      </c>
      <c r="K132" s="25">
        <v>3</v>
      </c>
      <c r="L132" s="24">
        <f>K132*100/K131</f>
        <v>0.5</v>
      </c>
      <c r="M132" s="63">
        <v>0</v>
      </c>
      <c r="N132" s="24">
        <f>M132*100/M131</f>
        <v>0</v>
      </c>
      <c r="O132" s="63">
        <v>6</v>
      </c>
      <c r="P132" s="24">
        <f>O132*100/O131</f>
        <v>1.0291595197255574</v>
      </c>
      <c r="R132" s="95"/>
      <c r="T132" s="95"/>
      <c r="V132" s="95"/>
      <c r="X132" s="95"/>
      <c r="Z132" s="95"/>
      <c r="AB132" s="95"/>
      <c r="AD132" s="95"/>
      <c r="AF132" s="95"/>
      <c r="AH132" s="95"/>
      <c r="AJ132" s="95"/>
      <c r="AL132" s="95"/>
      <c r="AN132" s="95"/>
      <c r="AP132" s="95"/>
    </row>
    <row r="133" spans="2:42" ht="24.75" customHeight="1" x14ac:dyDescent="0.3">
      <c r="B133" s="87" t="s">
        <v>3</v>
      </c>
      <c r="C133" s="16">
        <v>13</v>
      </c>
      <c r="D133" s="23">
        <f>C133*100/C131</f>
        <v>2.086677367576244</v>
      </c>
      <c r="E133" s="25">
        <v>6</v>
      </c>
      <c r="F133" s="24">
        <f>E133*100/E131</f>
        <v>0.92307692307692313</v>
      </c>
      <c r="G133" s="16">
        <v>10</v>
      </c>
      <c r="H133" s="23">
        <f>G133*100/G131</f>
        <v>1.6286644951140066</v>
      </c>
      <c r="I133" s="25">
        <v>14</v>
      </c>
      <c r="J133" s="24">
        <f>I133*100/I131</f>
        <v>2.2838499184339316</v>
      </c>
      <c r="K133" s="25">
        <v>5</v>
      </c>
      <c r="L133" s="24">
        <f>K133*100/K131</f>
        <v>0.83333333333333337</v>
      </c>
      <c r="M133" s="25">
        <v>4</v>
      </c>
      <c r="N133" s="24">
        <f>M133*100/M131</f>
        <v>0.66555740432612309</v>
      </c>
      <c r="O133" s="25">
        <v>1</v>
      </c>
      <c r="P133" s="24">
        <f>O133*100/O131</f>
        <v>0.17152658662092624</v>
      </c>
      <c r="R133" s="95"/>
      <c r="T133" s="95"/>
      <c r="V133" s="95"/>
      <c r="X133" s="95"/>
      <c r="Z133" s="95"/>
      <c r="AB133" s="95"/>
      <c r="AD133" s="95"/>
      <c r="AF133" s="95"/>
      <c r="AH133" s="95"/>
      <c r="AJ133" s="95"/>
      <c r="AL133" s="95"/>
      <c r="AN133" s="95"/>
      <c r="AP133" s="95"/>
    </row>
    <row r="134" spans="2:42" ht="24.75" customHeight="1" x14ac:dyDescent="0.3">
      <c r="B134" s="87" t="s">
        <v>7</v>
      </c>
      <c r="C134" s="8"/>
      <c r="D134" s="8"/>
      <c r="E134" s="25">
        <v>4</v>
      </c>
      <c r="F134" s="24">
        <f>E134*100/E131</f>
        <v>0.61538461538461542</v>
      </c>
      <c r="G134" s="7"/>
      <c r="H134" s="8"/>
      <c r="I134" s="7"/>
      <c r="J134" s="8"/>
      <c r="K134" s="22">
        <v>1</v>
      </c>
      <c r="L134" s="23">
        <f>K134*100/K131</f>
        <v>0.16666666666666666</v>
      </c>
      <c r="M134" s="7"/>
      <c r="N134" s="8"/>
      <c r="O134" s="25">
        <v>1</v>
      </c>
      <c r="P134" s="24">
        <f>O134*100/O131</f>
        <v>0.17152658662092624</v>
      </c>
      <c r="R134" s="95"/>
      <c r="T134" s="95"/>
      <c r="V134" s="95"/>
      <c r="X134" s="95"/>
      <c r="Z134" s="95"/>
      <c r="AB134" s="95"/>
      <c r="AD134" s="95"/>
      <c r="AF134" s="95"/>
      <c r="AH134" s="95"/>
      <c r="AJ134" s="95"/>
      <c r="AL134" s="95"/>
      <c r="AN134" s="95"/>
      <c r="AP134" s="95"/>
    </row>
    <row r="135" spans="2:42" ht="24.75" customHeight="1" x14ac:dyDescent="0.3">
      <c r="B135" s="87" t="s">
        <v>8</v>
      </c>
      <c r="C135" s="8"/>
      <c r="D135" s="8"/>
      <c r="E135" s="25">
        <v>10</v>
      </c>
      <c r="F135" s="24">
        <f>E135*100/E131</f>
        <v>1.5384615384615385</v>
      </c>
      <c r="G135" s="7"/>
      <c r="H135" s="8"/>
      <c r="I135" s="7"/>
      <c r="J135" s="8"/>
      <c r="K135" s="25">
        <v>9</v>
      </c>
      <c r="L135" s="24">
        <f>K135*100/K131</f>
        <v>1.5</v>
      </c>
      <c r="M135" s="7"/>
      <c r="N135" s="8"/>
      <c r="O135" s="7"/>
      <c r="P135" s="8"/>
      <c r="R135" s="95"/>
      <c r="T135" s="95"/>
      <c r="V135" s="95"/>
      <c r="X135" s="95"/>
      <c r="Z135" s="95"/>
      <c r="AB135" s="95"/>
      <c r="AD135" s="95"/>
      <c r="AF135" s="95"/>
      <c r="AH135" s="95"/>
      <c r="AJ135" s="95"/>
      <c r="AL135" s="95"/>
      <c r="AN135" s="95"/>
      <c r="AP135" s="95"/>
    </row>
    <row r="136" spans="2:42" ht="24.75" customHeight="1" x14ac:dyDescent="0.3">
      <c r="B136" s="87" t="s">
        <v>10</v>
      </c>
      <c r="C136" s="8"/>
      <c r="D136" s="8"/>
      <c r="E136" s="8"/>
      <c r="F136" s="8"/>
      <c r="G136" s="8"/>
      <c r="H136" s="8"/>
      <c r="I136" s="8"/>
      <c r="J136" s="8"/>
      <c r="K136" s="8"/>
      <c r="L136" s="8"/>
      <c r="M136" s="63">
        <v>5</v>
      </c>
      <c r="N136" s="24">
        <f>M136*100/M131</f>
        <v>0.83194675540765395</v>
      </c>
      <c r="O136" s="63">
        <v>21</v>
      </c>
      <c r="P136" s="24">
        <f>O136*100/O131</f>
        <v>3.6020583190394513</v>
      </c>
      <c r="R136" s="95"/>
      <c r="T136" s="95"/>
      <c r="V136" s="95"/>
      <c r="X136" s="95"/>
      <c r="Z136" s="95"/>
      <c r="AB136" s="95"/>
      <c r="AD136" s="95"/>
      <c r="AF136" s="95"/>
      <c r="AH136" s="95"/>
      <c r="AJ136" s="95"/>
      <c r="AL136" s="95"/>
      <c r="AN136" s="95"/>
      <c r="AP136" s="95"/>
    </row>
    <row r="137" spans="2:42" ht="24.75" customHeight="1" x14ac:dyDescent="0.3">
      <c r="B137" s="87" t="s">
        <v>187</v>
      </c>
      <c r="C137" s="8"/>
      <c r="D137" s="8"/>
      <c r="E137" s="8"/>
      <c r="F137" s="8"/>
      <c r="G137" s="63">
        <v>187</v>
      </c>
      <c r="H137" s="23">
        <f>G137*100/G131</f>
        <v>30.45602605863192</v>
      </c>
      <c r="I137" s="7"/>
      <c r="J137" s="8"/>
      <c r="K137" s="7"/>
      <c r="L137" s="8"/>
      <c r="M137" s="7"/>
      <c r="N137" s="8"/>
      <c r="O137" s="7"/>
      <c r="P137" s="8"/>
      <c r="R137" s="95"/>
      <c r="T137" s="95"/>
      <c r="V137" s="95"/>
      <c r="X137" s="95"/>
      <c r="Z137" s="95"/>
      <c r="AB137" s="95"/>
      <c r="AD137" s="95"/>
      <c r="AF137" s="95"/>
      <c r="AH137" s="95"/>
      <c r="AJ137" s="95"/>
      <c r="AL137" s="95"/>
      <c r="AN137" s="95"/>
      <c r="AP137" s="95"/>
    </row>
    <row r="138" spans="2:42" ht="24.75" customHeight="1" x14ac:dyDescent="0.3">
      <c r="B138" s="87" t="s">
        <v>50</v>
      </c>
      <c r="C138" s="8"/>
      <c r="D138" s="8"/>
      <c r="E138" s="8"/>
      <c r="F138" s="8"/>
      <c r="G138" s="8"/>
      <c r="H138" s="8"/>
      <c r="I138" s="63">
        <v>355</v>
      </c>
      <c r="J138" s="24">
        <f>I138*100/I131</f>
        <v>57.911908646003262</v>
      </c>
      <c r="K138" s="7"/>
      <c r="L138" s="8"/>
      <c r="M138" s="7"/>
      <c r="N138" s="8"/>
      <c r="O138" s="7"/>
      <c r="P138" s="8"/>
      <c r="R138" s="95"/>
      <c r="T138" s="95"/>
      <c r="V138" s="95"/>
      <c r="X138" s="95"/>
      <c r="Z138" s="95"/>
      <c r="AB138" s="95"/>
      <c r="AD138" s="95"/>
      <c r="AF138" s="95"/>
      <c r="AH138" s="95"/>
      <c r="AJ138" s="95"/>
      <c r="AL138" s="95"/>
      <c r="AN138" s="95"/>
      <c r="AP138" s="95"/>
    </row>
    <row r="139" spans="2:42" ht="24.75" customHeight="1" x14ac:dyDescent="0.3">
      <c r="B139" s="87" t="s">
        <v>11</v>
      </c>
      <c r="C139" s="8"/>
      <c r="D139" s="8"/>
      <c r="E139" s="8"/>
      <c r="F139" s="8"/>
      <c r="G139" s="8"/>
      <c r="H139" s="8"/>
      <c r="I139" s="8"/>
      <c r="J139" s="8"/>
      <c r="K139" s="8"/>
      <c r="L139" s="8"/>
      <c r="M139" s="63">
        <v>6</v>
      </c>
      <c r="N139" s="24">
        <f>M139*100/M131</f>
        <v>0.99833610648918469</v>
      </c>
      <c r="O139" s="63">
        <v>1</v>
      </c>
      <c r="P139" s="24">
        <f>O139*100/O131</f>
        <v>0.17152658662092624</v>
      </c>
      <c r="R139" s="95"/>
      <c r="T139" s="95"/>
      <c r="V139" s="95"/>
      <c r="X139" s="95"/>
      <c r="Z139" s="95"/>
      <c r="AB139" s="95"/>
      <c r="AD139" s="95"/>
      <c r="AF139" s="95"/>
      <c r="AH139" s="95"/>
      <c r="AJ139" s="95"/>
      <c r="AL139" s="95"/>
      <c r="AN139" s="95"/>
      <c r="AP139" s="95"/>
    </row>
    <row r="140" spans="2:42" ht="24.75" customHeight="1" x14ac:dyDescent="0.3">
      <c r="B140" s="87" t="s">
        <v>12</v>
      </c>
      <c r="C140" s="8"/>
      <c r="D140" s="8"/>
      <c r="E140" s="7"/>
      <c r="F140" s="8"/>
      <c r="G140" s="8"/>
      <c r="H140" s="8"/>
      <c r="I140" s="8"/>
      <c r="J140" s="8"/>
      <c r="K140" s="25">
        <v>447</v>
      </c>
      <c r="L140" s="24">
        <f>K140*100/K131</f>
        <v>74.5</v>
      </c>
      <c r="M140" s="25">
        <v>400</v>
      </c>
      <c r="N140" s="24">
        <f>M140*100/M131</f>
        <v>66.555740432612311</v>
      </c>
      <c r="O140" s="25">
        <v>334</v>
      </c>
      <c r="P140" s="24">
        <f>O140*100/O131</f>
        <v>57.289879931389365</v>
      </c>
      <c r="R140" s="95"/>
      <c r="T140" s="95"/>
      <c r="V140" s="95"/>
      <c r="X140" s="95"/>
      <c r="Z140" s="95"/>
      <c r="AB140" s="95"/>
      <c r="AD140" s="95"/>
      <c r="AF140" s="95"/>
      <c r="AH140" s="95"/>
      <c r="AJ140" s="95"/>
      <c r="AL140" s="95"/>
      <c r="AN140" s="95"/>
      <c r="AP140" s="95"/>
    </row>
    <row r="141" spans="2:42" ht="24.75" customHeight="1" x14ac:dyDescent="0.3">
      <c r="B141" s="87" t="s">
        <v>13</v>
      </c>
      <c r="C141" s="8"/>
      <c r="D141" s="8"/>
      <c r="E141" s="7"/>
      <c r="F141" s="8"/>
      <c r="G141" s="22">
        <v>9</v>
      </c>
      <c r="H141" s="23">
        <f>G141*100/G131</f>
        <v>1.4657980456026058</v>
      </c>
      <c r="I141" s="7"/>
      <c r="J141" s="8"/>
      <c r="K141" s="16">
        <v>1</v>
      </c>
      <c r="L141" s="23">
        <f>K141*100/K131</f>
        <v>0.16666666666666666</v>
      </c>
      <c r="M141" s="7"/>
      <c r="N141" s="8"/>
      <c r="O141" s="7"/>
      <c r="P141" s="8"/>
      <c r="R141" s="95"/>
      <c r="T141" s="95"/>
      <c r="V141" s="95"/>
      <c r="X141" s="95"/>
      <c r="Z141" s="95"/>
      <c r="AB141" s="95"/>
      <c r="AD141" s="95"/>
      <c r="AF141" s="95"/>
      <c r="AH141" s="95"/>
      <c r="AJ141" s="95"/>
      <c r="AL141" s="95"/>
      <c r="AN141" s="95"/>
      <c r="AP141" s="95"/>
    </row>
    <row r="142" spans="2:42" ht="24.75" customHeight="1" x14ac:dyDescent="0.3">
      <c r="B142" s="87" t="s">
        <v>14</v>
      </c>
      <c r="C142" s="8"/>
      <c r="D142" s="8"/>
      <c r="E142" s="7"/>
      <c r="F142" s="8"/>
      <c r="G142" s="8"/>
      <c r="H142" s="8"/>
      <c r="I142" s="22">
        <v>4</v>
      </c>
      <c r="J142" s="23">
        <f>I142*100/I131</f>
        <v>0.65252854812398042</v>
      </c>
      <c r="K142" s="7"/>
      <c r="L142" s="8"/>
      <c r="M142" s="7"/>
      <c r="N142" s="8"/>
      <c r="O142" s="63">
        <v>0</v>
      </c>
      <c r="P142" s="24">
        <f>O142*100/O131</f>
        <v>0</v>
      </c>
      <c r="R142" s="95"/>
      <c r="T142" s="95"/>
      <c r="V142" s="95"/>
      <c r="X142" s="95"/>
      <c r="Z142" s="95"/>
      <c r="AB142" s="95"/>
      <c r="AD142" s="95"/>
      <c r="AF142" s="95"/>
      <c r="AH142" s="95"/>
      <c r="AJ142" s="95"/>
      <c r="AL142" s="95"/>
      <c r="AN142" s="95"/>
      <c r="AP142" s="95"/>
    </row>
    <row r="143" spans="2:42" ht="24.75" customHeight="1" x14ac:dyDescent="0.3">
      <c r="B143" s="87" t="s">
        <v>15</v>
      </c>
      <c r="C143" s="16">
        <v>10</v>
      </c>
      <c r="D143" s="23">
        <f>C143*100/C131</f>
        <v>1.6051364365971108</v>
      </c>
      <c r="E143" s="25">
        <v>6</v>
      </c>
      <c r="F143" s="24">
        <f>E143*100/E131</f>
        <v>0.92307692307692313</v>
      </c>
      <c r="G143" s="16">
        <v>15</v>
      </c>
      <c r="H143" s="23">
        <f>G143*100/G131</f>
        <v>2.44299674267101</v>
      </c>
      <c r="I143" s="25">
        <v>7</v>
      </c>
      <c r="J143" s="24">
        <f>I143*100/I131</f>
        <v>1.1419249592169658</v>
      </c>
      <c r="K143" s="25">
        <v>1</v>
      </c>
      <c r="L143" s="24">
        <f>K143*100/K131</f>
        <v>0.16666666666666666</v>
      </c>
      <c r="M143" s="25">
        <v>1</v>
      </c>
      <c r="N143" s="24">
        <f>M143*100/M131</f>
        <v>0.16638935108153077</v>
      </c>
      <c r="O143" s="25">
        <v>3</v>
      </c>
      <c r="P143" s="24">
        <f>O143*100/O131</f>
        <v>0.51457975986277871</v>
      </c>
      <c r="R143" s="95"/>
      <c r="T143" s="95"/>
      <c r="V143" s="95"/>
      <c r="X143" s="95"/>
      <c r="Z143" s="95"/>
      <c r="AB143" s="95"/>
      <c r="AD143" s="95"/>
      <c r="AF143" s="95"/>
      <c r="AH143" s="95"/>
      <c r="AJ143" s="95"/>
      <c r="AL143" s="95"/>
      <c r="AN143" s="95"/>
      <c r="AP143" s="95"/>
    </row>
    <row r="144" spans="2:42" ht="24.75" customHeight="1" x14ac:dyDescent="0.3">
      <c r="B144" s="87" t="s">
        <v>16</v>
      </c>
      <c r="C144" s="7"/>
      <c r="D144" s="8"/>
      <c r="E144" s="7"/>
      <c r="F144" s="8"/>
      <c r="G144" s="7"/>
      <c r="H144" s="8"/>
      <c r="I144" s="7"/>
      <c r="J144" s="8"/>
      <c r="K144" s="63">
        <v>0</v>
      </c>
      <c r="L144" s="24">
        <f>K144*100/K131</f>
        <v>0</v>
      </c>
      <c r="M144" s="7"/>
      <c r="N144" s="8"/>
      <c r="O144" s="7"/>
      <c r="P144" s="8"/>
      <c r="R144" s="95"/>
      <c r="T144" s="95"/>
      <c r="V144" s="95"/>
      <c r="X144" s="95"/>
      <c r="Z144" s="95"/>
      <c r="AB144" s="95"/>
      <c r="AD144" s="95"/>
      <c r="AF144" s="95"/>
      <c r="AH144" s="95"/>
      <c r="AJ144" s="95"/>
      <c r="AL144" s="95"/>
      <c r="AN144" s="95"/>
      <c r="AP144" s="95"/>
    </row>
    <row r="145" spans="2:42" ht="24.75" customHeight="1" x14ac:dyDescent="0.3">
      <c r="B145" s="87" t="s">
        <v>18</v>
      </c>
      <c r="C145" s="7"/>
      <c r="D145" s="8"/>
      <c r="E145" s="7"/>
      <c r="F145" s="8"/>
      <c r="G145" s="7"/>
      <c r="H145" s="8"/>
      <c r="I145" s="7"/>
      <c r="J145" s="8"/>
      <c r="K145" s="63">
        <v>2</v>
      </c>
      <c r="L145" s="24">
        <f>K145*100/K131</f>
        <v>0.33333333333333331</v>
      </c>
      <c r="M145" s="7"/>
      <c r="N145" s="8"/>
      <c r="O145" s="7"/>
      <c r="P145" s="8"/>
      <c r="R145" s="95"/>
      <c r="T145" s="95"/>
      <c r="V145" s="95"/>
      <c r="X145" s="95"/>
      <c r="Z145" s="95"/>
      <c r="AB145" s="95"/>
      <c r="AD145" s="95"/>
      <c r="AF145" s="95"/>
      <c r="AH145" s="95"/>
      <c r="AJ145" s="95"/>
      <c r="AL145" s="95"/>
      <c r="AN145" s="95"/>
      <c r="AP145" s="95"/>
    </row>
    <row r="146" spans="2:42" ht="24.75" customHeight="1" x14ac:dyDescent="0.3">
      <c r="B146" s="87" t="s">
        <v>188</v>
      </c>
      <c r="C146" s="7"/>
      <c r="D146" s="8"/>
      <c r="E146" s="7"/>
      <c r="F146" s="8"/>
      <c r="G146" s="7"/>
      <c r="H146" s="8"/>
      <c r="I146" s="7"/>
      <c r="J146" s="8"/>
      <c r="K146" s="8"/>
      <c r="L146" s="8"/>
      <c r="M146" s="25">
        <v>1</v>
      </c>
      <c r="N146" s="24">
        <f>M146*100/M131</f>
        <v>0.16638935108153077</v>
      </c>
      <c r="O146" s="8"/>
      <c r="P146" s="8"/>
      <c r="R146" s="95"/>
      <c r="T146" s="95"/>
      <c r="V146" s="95"/>
      <c r="X146" s="95"/>
      <c r="Z146" s="95"/>
      <c r="AB146" s="95"/>
      <c r="AD146" s="95"/>
      <c r="AF146" s="95"/>
      <c r="AH146" s="95"/>
      <c r="AJ146" s="95"/>
      <c r="AL146" s="95"/>
      <c r="AN146" s="95"/>
      <c r="AP146" s="95"/>
    </row>
    <row r="147" spans="2:42" ht="24.75" customHeight="1" x14ac:dyDescent="0.3">
      <c r="B147" s="87" t="s">
        <v>19</v>
      </c>
      <c r="C147" s="16">
        <v>351</v>
      </c>
      <c r="D147" s="23">
        <f>C147*100/C131</f>
        <v>56.340288924558585</v>
      </c>
      <c r="E147" s="25">
        <v>318</v>
      </c>
      <c r="F147" s="24">
        <f>E147*100/E131</f>
        <v>48.92307692307692</v>
      </c>
      <c r="G147" s="16">
        <v>346</v>
      </c>
      <c r="H147" s="23">
        <f>G147*100/G131</f>
        <v>56.351791530944624</v>
      </c>
      <c r="I147" s="25">
        <v>231</v>
      </c>
      <c r="J147" s="24">
        <f>I147*100/I131</f>
        <v>37.68352365415987</v>
      </c>
      <c r="K147" s="25">
        <v>116</v>
      </c>
      <c r="L147" s="24">
        <f>K147*100/K131</f>
        <v>19.333333333333332</v>
      </c>
      <c r="M147" s="7"/>
      <c r="N147" s="8"/>
      <c r="O147" s="7"/>
      <c r="P147" s="8"/>
      <c r="R147" s="95"/>
      <c r="T147" s="95"/>
      <c r="V147" s="95"/>
      <c r="X147" s="95"/>
      <c r="Z147" s="95"/>
      <c r="AB147" s="95"/>
      <c r="AD147" s="95"/>
      <c r="AF147" s="95"/>
      <c r="AH147" s="95"/>
      <c r="AJ147" s="95"/>
      <c r="AL147" s="95"/>
      <c r="AN147" s="95"/>
      <c r="AP147" s="95"/>
    </row>
    <row r="148" spans="2:42" ht="24.75" customHeight="1" x14ac:dyDescent="0.3">
      <c r="B148" s="87" t="s">
        <v>55</v>
      </c>
      <c r="C148" s="7"/>
      <c r="D148" s="8"/>
      <c r="E148" s="7"/>
      <c r="F148" s="8"/>
      <c r="G148" s="7"/>
      <c r="H148" s="8"/>
      <c r="I148" s="7"/>
      <c r="J148" s="8"/>
      <c r="K148" s="7"/>
      <c r="L148" s="8"/>
      <c r="M148" s="25">
        <v>169</v>
      </c>
      <c r="N148" s="24">
        <f>M148*100/M131</f>
        <v>28.119800332778702</v>
      </c>
      <c r="O148" s="25">
        <v>207</v>
      </c>
      <c r="P148" s="24">
        <f>O148*100/O131</f>
        <v>35.506003430531734</v>
      </c>
      <c r="R148" s="95"/>
      <c r="T148" s="95"/>
      <c r="V148" s="95"/>
      <c r="X148" s="95"/>
      <c r="Z148" s="95"/>
      <c r="AB148" s="95"/>
      <c r="AD148" s="95"/>
      <c r="AF148" s="95"/>
      <c r="AH148" s="95"/>
      <c r="AJ148" s="95"/>
      <c r="AL148" s="95"/>
      <c r="AN148" s="95"/>
      <c r="AP148" s="95"/>
    </row>
    <row r="149" spans="2:42" ht="24.75" customHeight="1" x14ac:dyDescent="0.3">
      <c r="B149" s="87" t="s">
        <v>20</v>
      </c>
      <c r="C149" s="7"/>
      <c r="D149" s="7"/>
      <c r="E149" s="25">
        <v>297</v>
      </c>
      <c r="F149" s="24">
        <f>E149*100/E131</f>
        <v>45.692307692307693</v>
      </c>
      <c r="G149" s="16">
        <v>43</v>
      </c>
      <c r="H149" s="23">
        <f>G149*100/G131</f>
        <v>7.0032573289902276</v>
      </c>
      <c r="I149" s="7"/>
      <c r="J149" s="7">
        <f>I149*100/I131</f>
        <v>0</v>
      </c>
      <c r="K149" s="25">
        <v>8</v>
      </c>
      <c r="L149" s="24">
        <f>K149*100/K131</f>
        <v>1.3333333333333333</v>
      </c>
      <c r="M149" s="25">
        <v>12</v>
      </c>
      <c r="N149" s="24">
        <f>M149*100/M131</f>
        <v>1.9966722129783694</v>
      </c>
      <c r="O149" s="25">
        <v>6</v>
      </c>
      <c r="P149" s="24">
        <f>O149*100/O131</f>
        <v>1.0291595197255574</v>
      </c>
      <c r="R149" s="95"/>
      <c r="T149" s="95"/>
      <c r="V149" s="95"/>
      <c r="X149" s="95"/>
      <c r="Z149" s="95"/>
      <c r="AB149" s="95"/>
      <c r="AD149" s="95"/>
      <c r="AF149" s="95"/>
      <c r="AH149" s="95"/>
      <c r="AJ149" s="95"/>
      <c r="AL149" s="95"/>
      <c r="AN149" s="95"/>
      <c r="AP149" s="95"/>
    </row>
    <row r="150" spans="2:42" ht="24.75" customHeight="1" x14ac:dyDescent="0.3">
      <c r="B150" s="87" t="s">
        <v>52</v>
      </c>
      <c r="C150" s="16">
        <v>228</v>
      </c>
      <c r="D150" s="23">
        <f>C150*100/C131</f>
        <v>36.597110754414125</v>
      </c>
      <c r="E150" s="7"/>
      <c r="F150" s="8"/>
      <c r="G150" s="7"/>
      <c r="H150" s="8"/>
      <c r="I150" s="7"/>
      <c r="J150" s="7"/>
      <c r="K150" s="7"/>
      <c r="L150" s="8"/>
      <c r="M150" s="8"/>
      <c r="N150" s="8"/>
      <c r="O150" s="8"/>
      <c r="P150" s="8"/>
      <c r="R150" s="95"/>
      <c r="T150" s="95"/>
      <c r="V150" s="95"/>
      <c r="X150" s="95"/>
      <c r="Z150" s="95"/>
      <c r="AB150" s="95"/>
      <c r="AD150" s="95"/>
      <c r="AF150" s="95"/>
      <c r="AH150" s="95"/>
      <c r="AJ150" s="95"/>
      <c r="AL150" s="95"/>
      <c r="AN150" s="95"/>
      <c r="AP150" s="95"/>
    </row>
    <row r="151" spans="2:42" ht="24.75" customHeight="1" x14ac:dyDescent="0.3">
      <c r="B151" s="87" t="s">
        <v>22</v>
      </c>
      <c r="C151" s="7"/>
      <c r="D151" s="7"/>
      <c r="E151" s="7"/>
      <c r="F151" s="8"/>
      <c r="G151" s="7"/>
      <c r="H151" s="8"/>
      <c r="I151" s="7"/>
      <c r="J151" s="7"/>
      <c r="K151" s="25">
        <v>7</v>
      </c>
      <c r="L151" s="24">
        <f>K151*100/K131</f>
        <v>1.1666666666666667</v>
      </c>
      <c r="M151" s="25">
        <v>3</v>
      </c>
      <c r="N151" s="24">
        <f>M151*100/M131</f>
        <v>0.49916805324459235</v>
      </c>
      <c r="O151" s="25">
        <v>3</v>
      </c>
      <c r="P151" s="24">
        <f>O151*100/O131</f>
        <v>0.51457975986277871</v>
      </c>
      <c r="R151" s="95"/>
      <c r="T151" s="95"/>
      <c r="V151" s="95"/>
      <c r="X151" s="95"/>
      <c r="Z151" s="95"/>
      <c r="AB151" s="95"/>
      <c r="AD151" s="95"/>
      <c r="AF151" s="95"/>
      <c r="AH151" s="95"/>
      <c r="AJ151" s="95"/>
      <c r="AL151" s="95"/>
      <c r="AN151" s="95"/>
      <c r="AP151" s="95"/>
    </row>
    <row r="152" spans="2:42" ht="24.75" customHeight="1" x14ac:dyDescent="0.3">
      <c r="B152" s="6" t="s">
        <v>23</v>
      </c>
      <c r="C152" s="7"/>
      <c r="D152" s="7"/>
      <c r="E152" s="7"/>
      <c r="F152" s="8"/>
      <c r="G152" s="7"/>
      <c r="H152" s="8"/>
      <c r="I152" s="7"/>
      <c r="J152" s="7"/>
      <c r="K152" s="7"/>
      <c r="L152" s="7"/>
      <c r="M152" s="63">
        <v>0</v>
      </c>
      <c r="N152" s="24">
        <f>M152*100/M131</f>
        <v>0</v>
      </c>
      <c r="O152" s="8"/>
      <c r="P152" s="8"/>
      <c r="R152" s="95"/>
      <c r="T152" s="95"/>
      <c r="V152" s="95"/>
      <c r="X152" s="95"/>
      <c r="Z152" s="95"/>
      <c r="AB152" s="95"/>
      <c r="AD152" s="95"/>
      <c r="AF152" s="95"/>
      <c r="AH152" s="95"/>
      <c r="AJ152" s="95"/>
      <c r="AL152" s="95"/>
      <c r="AN152" s="95"/>
      <c r="AP152" s="95"/>
    </row>
    <row r="153" spans="2:42" ht="24.75" customHeight="1" x14ac:dyDescent="0.3">
      <c r="B153" s="6" t="s">
        <v>24</v>
      </c>
      <c r="C153" s="25">
        <v>18</v>
      </c>
      <c r="D153" s="24">
        <f>C153*100/C131</f>
        <v>2.8892455858747992</v>
      </c>
      <c r="E153" s="7"/>
      <c r="F153" s="8"/>
      <c r="G153" s="7"/>
      <c r="H153" s="8"/>
      <c r="I153" s="8"/>
      <c r="J153" s="8"/>
      <c r="K153" s="8"/>
      <c r="L153" s="8"/>
      <c r="M153" s="8"/>
      <c r="N153" s="8"/>
      <c r="O153" s="8"/>
      <c r="P153" s="8"/>
      <c r="R153" s="95"/>
      <c r="T153" s="95"/>
      <c r="V153" s="95"/>
      <c r="X153" s="95"/>
      <c r="Z153" s="95"/>
      <c r="AB153" s="95"/>
      <c r="AD153" s="95"/>
      <c r="AF153" s="95"/>
      <c r="AH153" s="95"/>
      <c r="AJ153" s="95"/>
      <c r="AL153" s="95"/>
      <c r="AN153" s="95"/>
      <c r="AP153" s="95"/>
    </row>
    <row r="154" spans="2:42" ht="3.75" customHeight="1" x14ac:dyDescent="0.3">
      <c r="B154" s="13"/>
      <c r="C154" s="14"/>
      <c r="D154" s="14"/>
      <c r="E154" s="14"/>
      <c r="F154" s="14"/>
      <c r="G154" s="14"/>
      <c r="H154" s="14"/>
      <c r="I154" s="14"/>
      <c r="J154" s="14"/>
      <c r="K154" s="14"/>
      <c r="L154" s="14"/>
      <c r="M154" s="14"/>
      <c r="N154" s="14"/>
      <c r="O154" s="14"/>
      <c r="P154" s="14"/>
    </row>
    <row r="155" spans="2:42" ht="14.25" customHeight="1" x14ac:dyDescent="0.3">
      <c r="B155" s="6" t="s">
        <v>438</v>
      </c>
    </row>
    <row r="156" spans="2:42" ht="28.5" customHeight="1" x14ac:dyDescent="0.3">
      <c r="B156" s="5"/>
      <c r="C156" s="19"/>
      <c r="E156" s="19"/>
      <c r="G156" s="19"/>
      <c r="I156" s="19"/>
      <c r="K156" s="19"/>
      <c r="M156" s="19"/>
      <c r="O156" s="19"/>
    </row>
    <row r="157" spans="2:42" ht="28.5" customHeight="1" x14ac:dyDescent="0.3">
      <c r="B157" s="5"/>
      <c r="C157" s="5"/>
      <c r="D157" s="4"/>
      <c r="E157" s="5"/>
      <c r="F157" s="4"/>
      <c r="G157" s="5"/>
      <c r="H157" s="4"/>
      <c r="I157" s="5"/>
      <c r="J157" s="4"/>
      <c r="K157" s="5"/>
      <c r="L157" s="4"/>
      <c r="M157" s="5"/>
      <c r="N157" s="4"/>
      <c r="O157" s="5"/>
      <c r="P157" s="4"/>
    </row>
    <row r="158" spans="2:42" ht="28.5" customHeight="1" x14ac:dyDescent="0.3">
      <c r="B158" s="5"/>
      <c r="C158" s="5"/>
      <c r="D158" s="4"/>
      <c r="E158" s="5"/>
      <c r="F158" s="4"/>
      <c r="G158" s="5"/>
      <c r="H158" s="4"/>
      <c r="I158" s="5"/>
      <c r="J158" s="4"/>
      <c r="K158" s="5"/>
      <c r="L158" s="4"/>
      <c r="M158" s="5"/>
      <c r="N158" s="4"/>
      <c r="O158" s="5"/>
      <c r="P158" s="4"/>
    </row>
    <row r="159" spans="2:42" ht="28.5" customHeight="1" x14ac:dyDescent="0.3">
      <c r="B159" s="5"/>
      <c r="C159" s="5"/>
      <c r="D159" s="4"/>
      <c r="E159" s="5"/>
      <c r="F159" s="4"/>
      <c r="G159" s="5"/>
      <c r="H159" s="4"/>
      <c r="I159" s="5"/>
      <c r="J159" s="4"/>
      <c r="K159" s="5"/>
      <c r="L159" s="4"/>
      <c r="M159" s="5"/>
      <c r="N159" s="4"/>
      <c r="O159" s="5"/>
      <c r="P159" s="4"/>
    </row>
    <row r="160" spans="2:42" ht="28.5" customHeight="1" x14ac:dyDescent="0.3">
      <c r="B160" s="5"/>
      <c r="C160" s="5"/>
      <c r="D160" s="4"/>
      <c r="E160" s="5"/>
      <c r="F160" s="4"/>
      <c r="G160" s="5"/>
      <c r="H160" s="4"/>
      <c r="I160" s="5"/>
      <c r="J160" s="4"/>
      <c r="K160" s="5"/>
      <c r="L160" s="4"/>
      <c r="M160" s="5"/>
      <c r="N160" s="4"/>
      <c r="O160" s="5"/>
      <c r="P160" s="4"/>
    </row>
    <row r="161" spans="2:16" ht="28.5" customHeight="1" x14ac:dyDescent="0.3">
      <c r="B161" s="5"/>
      <c r="C161" s="5"/>
      <c r="D161" s="4"/>
      <c r="E161" s="5"/>
      <c r="F161" s="4"/>
      <c r="G161" s="5"/>
      <c r="H161" s="4"/>
      <c r="I161" s="5"/>
      <c r="J161" s="4"/>
      <c r="K161" s="5"/>
      <c r="L161" s="4"/>
      <c r="M161" s="5"/>
      <c r="N161" s="4"/>
      <c r="O161" s="5"/>
      <c r="P161" s="4"/>
    </row>
    <row r="162" spans="2:16" ht="28.5" customHeight="1" x14ac:dyDescent="0.3">
      <c r="B162" s="5"/>
      <c r="C162" s="5"/>
      <c r="D162" s="4"/>
      <c r="E162" s="5"/>
      <c r="F162" s="4"/>
      <c r="G162" s="5"/>
      <c r="H162" s="4"/>
      <c r="I162" s="5"/>
      <c r="J162" s="4"/>
      <c r="K162" s="5"/>
      <c r="L162" s="4"/>
      <c r="M162" s="5"/>
      <c r="N162" s="4"/>
      <c r="O162" s="5"/>
      <c r="P162" s="4"/>
    </row>
    <row r="163" spans="2:16" ht="28.5" customHeight="1" x14ac:dyDescent="0.3">
      <c r="B163" s="5"/>
      <c r="C163" s="5"/>
      <c r="D163" s="4"/>
      <c r="E163" s="5"/>
      <c r="F163" s="4"/>
      <c r="G163" s="5"/>
      <c r="H163" s="4"/>
      <c r="I163" s="5"/>
      <c r="J163" s="4"/>
      <c r="K163" s="5"/>
      <c r="L163" s="4"/>
      <c r="M163" s="5"/>
      <c r="N163" s="4"/>
      <c r="O163" s="5"/>
      <c r="P163" s="4"/>
    </row>
    <row r="164" spans="2:16" ht="28.5" customHeight="1" x14ac:dyDescent="0.3">
      <c r="B164" s="5"/>
      <c r="C164" s="5"/>
      <c r="D164" s="4"/>
      <c r="E164" s="5"/>
      <c r="F164" s="4"/>
      <c r="G164" s="5"/>
      <c r="H164" s="4"/>
      <c r="I164" s="5"/>
      <c r="J164" s="4"/>
      <c r="K164" s="5"/>
      <c r="L164" s="4"/>
      <c r="M164" s="5"/>
      <c r="N164" s="4"/>
      <c r="O164" s="5"/>
      <c r="P164" s="4"/>
    </row>
    <row r="165" spans="2:16" ht="28.5" customHeight="1" x14ac:dyDescent="0.3">
      <c r="B165" s="5"/>
      <c r="C165" s="5"/>
      <c r="D165" s="4"/>
      <c r="E165" s="5"/>
      <c r="F165" s="4"/>
      <c r="G165" s="5"/>
      <c r="H165" s="4"/>
      <c r="I165" s="5"/>
      <c r="J165" s="4"/>
      <c r="K165" s="5"/>
      <c r="L165" s="4"/>
      <c r="M165" s="5"/>
      <c r="N165" s="4"/>
      <c r="O165" s="5"/>
      <c r="P165" s="4"/>
    </row>
    <row r="166" spans="2:16" ht="28.5" customHeight="1" x14ac:dyDescent="0.3">
      <c r="B166" s="5"/>
      <c r="C166" s="5"/>
      <c r="D166" s="4"/>
      <c r="E166" s="5"/>
      <c r="F166" s="4"/>
      <c r="G166" s="5"/>
      <c r="H166" s="4"/>
      <c r="I166" s="5"/>
      <c r="J166" s="4"/>
      <c r="K166" s="5"/>
      <c r="L166" s="4"/>
      <c r="M166" s="5"/>
      <c r="N166" s="4"/>
      <c r="O166" s="5"/>
      <c r="P166" s="4"/>
    </row>
    <row r="167" spans="2:16" ht="28.5" customHeight="1" x14ac:dyDescent="0.3">
      <c r="B167" s="5"/>
      <c r="C167" s="5"/>
      <c r="D167" s="4"/>
      <c r="E167" s="5"/>
      <c r="F167" s="4"/>
      <c r="G167" s="5"/>
      <c r="H167" s="4"/>
      <c r="I167" s="5"/>
      <c r="J167" s="4"/>
      <c r="K167" s="5"/>
      <c r="L167" s="4"/>
      <c r="M167" s="5"/>
      <c r="N167" s="4"/>
      <c r="O167" s="5"/>
      <c r="P167" s="4"/>
    </row>
    <row r="168" spans="2:16" ht="28.5" customHeight="1" x14ac:dyDescent="0.3">
      <c r="B168" s="5"/>
      <c r="C168" s="5"/>
      <c r="D168" s="4"/>
      <c r="E168" s="5"/>
      <c r="F168" s="4"/>
      <c r="G168" s="5"/>
      <c r="H168" s="4"/>
      <c r="I168" s="5"/>
      <c r="J168" s="4"/>
      <c r="K168" s="5"/>
      <c r="L168" s="4"/>
      <c r="M168" s="5"/>
      <c r="N168" s="4"/>
      <c r="O168" s="5"/>
      <c r="P168" s="4"/>
    </row>
    <row r="169" spans="2:16" ht="28.5" customHeight="1" x14ac:dyDescent="0.3">
      <c r="B169" s="5"/>
      <c r="C169" s="5"/>
      <c r="D169" s="4"/>
      <c r="E169" s="5"/>
      <c r="F169" s="4"/>
      <c r="G169" s="5"/>
      <c r="H169" s="4"/>
      <c r="I169" s="5"/>
      <c r="J169" s="4"/>
      <c r="K169" s="5"/>
      <c r="L169" s="4"/>
      <c r="M169" s="5"/>
      <c r="N169" s="4"/>
      <c r="O169" s="5"/>
      <c r="P169" s="4"/>
    </row>
    <row r="170" spans="2:16" ht="28.5" customHeight="1" x14ac:dyDescent="0.3">
      <c r="B170" s="5"/>
      <c r="C170" s="5"/>
      <c r="D170" s="4"/>
      <c r="E170" s="5"/>
      <c r="F170" s="4"/>
      <c r="G170" s="5"/>
      <c r="H170" s="4"/>
      <c r="I170" s="5"/>
      <c r="J170" s="4"/>
      <c r="K170" s="5"/>
      <c r="L170" s="4"/>
      <c r="M170" s="5"/>
      <c r="N170" s="4"/>
      <c r="O170" s="5"/>
      <c r="P170" s="4"/>
    </row>
    <row r="171" spans="2:16" ht="28.5" customHeight="1" x14ac:dyDescent="0.3">
      <c r="B171" s="5"/>
      <c r="C171" s="5"/>
      <c r="D171" s="4"/>
      <c r="E171" s="5"/>
      <c r="F171" s="4"/>
      <c r="G171" s="5"/>
      <c r="H171" s="4"/>
      <c r="I171" s="5"/>
      <c r="J171" s="4"/>
      <c r="K171" s="5"/>
      <c r="L171" s="4"/>
      <c r="M171" s="5"/>
      <c r="N171" s="4"/>
      <c r="O171" s="5"/>
      <c r="P171" s="4"/>
    </row>
    <row r="172" spans="2:16" ht="28.5" customHeight="1" x14ac:dyDescent="0.3">
      <c r="B172" s="5"/>
      <c r="C172" s="5"/>
      <c r="D172" s="4"/>
      <c r="E172" s="5"/>
      <c r="F172" s="4"/>
      <c r="G172" s="5"/>
      <c r="H172" s="4"/>
      <c r="I172" s="5"/>
      <c r="J172" s="4"/>
      <c r="K172" s="5"/>
      <c r="L172" s="4"/>
      <c r="M172" s="5"/>
      <c r="N172" s="4"/>
      <c r="O172" s="5"/>
      <c r="P172" s="4"/>
    </row>
    <row r="173" spans="2:16" ht="28.5" customHeight="1" x14ac:dyDescent="0.3">
      <c r="B173" s="5"/>
      <c r="C173" s="5"/>
      <c r="D173" s="4"/>
      <c r="E173" s="5"/>
      <c r="F173" s="4"/>
      <c r="G173" s="5"/>
      <c r="H173" s="4"/>
      <c r="I173" s="5"/>
      <c r="J173" s="4"/>
      <c r="K173" s="5"/>
      <c r="L173" s="4"/>
      <c r="M173" s="5"/>
      <c r="N173" s="4"/>
      <c r="O173" s="5"/>
      <c r="P173" s="4"/>
    </row>
    <row r="174" spans="2:16" ht="28.5" customHeight="1" x14ac:dyDescent="0.3">
      <c r="B174" s="5"/>
      <c r="C174" s="5"/>
      <c r="D174" s="4"/>
      <c r="E174" s="5"/>
      <c r="F174" s="4"/>
      <c r="G174" s="5"/>
      <c r="H174" s="4"/>
      <c r="I174" s="5"/>
      <c r="J174" s="4"/>
      <c r="K174" s="5"/>
      <c r="L174" s="4"/>
      <c r="M174" s="5"/>
      <c r="N174" s="4"/>
      <c r="O174" s="5"/>
      <c r="P174" s="4"/>
    </row>
    <row r="175" spans="2:16" ht="28.5" customHeight="1" x14ac:dyDescent="0.3">
      <c r="B175" s="5"/>
      <c r="C175" s="5"/>
      <c r="D175" s="4"/>
      <c r="E175" s="5"/>
      <c r="F175" s="4"/>
      <c r="G175" s="5"/>
      <c r="H175" s="4"/>
      <c r="I175" s="5"/>
      <c r="J175" s="4"/>
      <c r="K175" s="5"/>
      <c r="L175" s="4"/>
      <c r="M175" s="5"/>
      <c r="N175" s="4"/>
      <c r="O175" s="5"/>
      <c r="P175" s="4"/>
    </row>
    <row r="176" spans="2:16" ht="28.5" customHeight="1" x14ac:dyDescent="0.3">
      <c r="B176" s="5"/>
      <c r="C176" s="5"/>
      <c r="D176" s="4"/>
      <c r="E176" s="5"/>
      <c r="F176" s="4"/>
      <c r="G176" s="5"/>
      <c r="H176" s="4"/>
      <c r="I176" s="5"/>
      <c r="J176" s="4"/>
      <c r="K176" s="5"/>
      <c r="L176" s="4"/>
      <c r="M176" s="5"/>
      <c r="N176" s="4"/>
      <c r="O176" s="5"/>
      <c r="P176" s="4"/>
    </row>
    <row r="177" spans="2:16" ht="28.5" customHeight="1" x14ac:dyDescent="0.3">
      <c r="B177" s="5"/>
      <c r="C177" s="5"/>
      <c r="D177" s="4"/>
      <c r="E177" s="5"/>
      <c r="F177" s="4"/>
      <c r="G177" s="5"/>
      <c r="H177" s="4"/>
      <c r="I177" s="5"/>
      <c r="J177" s="4"/>
      <c r="K177" s="5"/>
      <c r="L177" s="4"/>
      <c r="M177" s="5"/>
      <c r="N177" s="4"/>
      <c r="O177" s="5"/>
      <c r="P177" s="4"/>
    </row>
    <row r="178" spans="2:16" ht="28.5" customHeight="1" x14ac:dyDescent="0.3">
      <c r="B178" s="5"/>
      <c r="C178" s="5"/>
      <c r="D178" s="4"/>
      <c r="E178" s="5"/>
      <c r="F178" s="4"/>
      <c r="G178" s="5"/>
      <c r="H178" s="4"/>
      <c r="I178" s="5"/>
      <c r="J178" s="4"/>
      <c r="K178" s="5"/>
      <c r="L178" s="4"/>
      <c r="M178" s="5"/>
      <c r="N178" s="4"/>
      <c r="O178" s="5"/>
      <c r="P178" s="4"/>
    </row>
    <row r="179" spans="2:16" ht="28.5" customHeight="1" x14ac:dyDescent="0.3">
      <c r="B179" s="5"/>
      <c r="C179" s="5"/>
      <c r="D179" s="4"/>
      <c r="E179" s="5"/>
      <c r="F179" s="4"/>
      <c r="G179" s="5"/>
      <c r="H179" s="4"/>
      <c r="I179" s="5"/>
      <c r="J179" s="4"/>
      <c r="K179" s="5"/>
      <c r="L179" s="4"/>
      <c r="M179" s="5"/>
      <c r="N179" s="4"/>
      <c r="O179" s="5"/>
      <c r="P179" s="4"/>
    </row>
    <row r="180" spans="2:16" ht="28.5" customHeight="1" x14ac:dyDescent="0.3">
      <c r="B180" s="5"/>
      <c r="C180" s="5"/>
      <c r="D180" s="4"/>
      <c r="E180" s="5"/>
      <c r="F180" s="4"/>
      <c r="G180" s="5"/>
      <c r="H180" s="4"/>
      <c r="I180" s="5"/>
      <c r="J180" s="4"/>
      <c r="K180" s="5"/>
      <c r="L180" s="4"/>
      <c r="M180" s="5"/>
      <c r="N180" s="4"/>
      <c r="O180" s="5"/>
      <c r="P180" s="4"/>
    </row>
    <row r="181" spans="2:16" ht="28.5" customHeight="1" x14ac:dyDescent="0.3">
      <c r="B181" s="5"/>
      <c r="C181" s="5"/>
      <c r="D181" s="4"/>
      <c r="E181" s="5"/>
      <c r="F181" s="4"/>
      <c r="G181" s="5"/>
      <c r="H181" s="4"/>
      <c r="I181" s="5"/>
      <c r="J181" s="4"/>
      <c r="K181" s="5"/>
      <c r="L181" s="4"/>
      <c r="M181" s="5"/>
      <c r="N181" s="4"/>
      <c r="O181" s="5"/>
      <c r="P181" s="4"/>
    </row>
    <row r="182" spans="2:16" ht="28.5" customHeight="1" x14ac:dyDescent="0.3">
      <c r="B182" s="5"/>
      <c r="C182" s="5"/>
      <c r="D182" s="4"/>
      <c r="E182" s="5"/>
      <c r="F182" s="4"/>
      <c r="G182" s="5"/>
      <c r="H182" s="4"/>
      <c r="I182" s="5"/>
      <c r="J182" s="4"/>
      <c r="K182" s="5"/>
      <c r="L182" s="4"/>
      <c r="M182" s="5"/>
      <c r="N182" s="4"/>
      <c r="O182" s="5"/>
      <c r="P182" s="4"/>
    </row>
    <row r="183" spans="2:16" ht="28.5" customHeight="1" x14ac:dyDescent="0.3">
      <c r="B183" s="5"/>
      <c r="C183" s="5"/>
      <c r="D183" s="4"/>
      <c r="E183" s="5"/>
      <c r="F183" s="4"/>
      <c r="G183" s="5"/>
      <c r="H183" s="4"/>
      <c r="I183" s="5"/>
      <c r="J183" s="4"/>
      <c r="K183" s="5"/>
      <c r="L183" s="4"/>
      <c r="M183" s="5"/>
      <c r="N183" s="4"/>
      <c r="O183" s="5"/>
      <c r="P183" s="4"/>
    </row>
    <row r="184" spans="2:16" ht="28.5" customHeight="1" x14ac:dyDescent="0.3">
      <c r="B184" s="5"/>
      <c r="C184" s="5"/>
      <c r="D184" s="4"/>
      <c r="E184" s="5"/>
      <c r="F184" s="4"/>
      <c r="G184" s="5"/>
      <c r="H184" s="4"/>
      <c r="I184" s="5"/>
      <c r="J184" s="4"/>
      <c r="K184" s="5"/>
      <c r="L184" s="4"/>
      <c r="M184" s="5"/>
      <c r="N184" s="4"/>
      <c r="O184" s="5"/>
      <c r="P184" s="4"/>
    </row>
  </sheetData>
  <mergeCells count="81">
    <mergeCell ref="B2:P2"/>
    <mergeCell ref="C3:D3"/>
    <mergeCell ref="E3:F3"/>
    <mergeCell ref="G3:H3"/>
    <mergeCell ref="I3:J3"/>
    <mergeCell ref="K3:L3"/>
    <mergeCell ref="O3:P3"/>
    <mergeCell ref="M3:N3"/>
    <mergeCell ref="O4:P4"/>
    <mergeCell ref="B33:P33"/>
    <mergeCell ref="C34:D34"/>
    <mergeCell ref="E34:F34"/>
    <mergeCell ref="G34:H34"/>
    <mergeCell ref="I34:J34"/>
    <mergeCell ref="K34:L34"/>
    <mergeCell ref="O34:P34"/>
    <mergeCell ref="B4:B5"/>
    <mergeCell ref="C4:D4"/>
    <mergeCell ref="E4:F4"/>
    <mergeCell ref="G4:H4"/>
    <mergeCell ref="I4:J4"/>
    <mergeCell ref="K4:L4"/>
    <mergeCell ref="M4:N4"/>
    <mergeCell ref="M34:N34"/>
    <mergeCell ref="O35:P35"/>
    <mergeCell ref="B97:B98"/>
    <mergeCell ref="B35:B36"/>
    <mergeCell ref="C35:D35"/>
    <mergeCell ref="E35:F35"/>
    <mergeCell ref="G35:H35"/>
    <mergeCell ref="I35:J35"/>
    <mergeCell ref="M35:N35"/>
    <mergeCell ref="M65:N65"/>
    <mergeCell ref="M66:N66"/>
    <mergeCell ref="M96:N96"/>
    <mergeCell ref="M97:N97"/>
    <mergeCell ref="B64:P64"/>
    <mergeCell ref="C65:D65"/>
    <mergeCell ref="E65:F65"/>
    <mergeCell ref="G65:H65"/>
    <mergeCell ref="I65:J65"/>
    <mergeCell ref="K65:L65"/>
    <mergeCell ref="O65:P65"/>
    <mergeCell ref="C97:D97"/>
    <mergeCell ref="E97:F97"/>
    <mergeCell ref="G97:H97"/>
    <mergeCell ref="I97:J97"/>
    <mergeCell ref="K66:L66"/>
    <mergeCell ref="C66:D66"/>
    <mergeCell ref="B1:P1"/>
    <mergeCell ref="O97:P97"/>
    <mergeCell ref="K97:L97"/>
    <mergeCell ref="O66:P66"/>
    <mergeCell ref="B95:P95"/>
    <mergeCell ref="C96:D96"/>
    <mergeCell ref="E96:F96"/>
    <mergeCell ref="G96:H96"/>
    <mergeCell ref="I96:J96"/>
    <mergeCell ref="K96:L96"/>
    <mergeCell ref="O96:P96"/>
    <mergeCell ref="B66:B67"/>
    <mergeCell ref="E66:F66"/>
    <mergeCell ref="G66:H66"/>
    <mergeCell ref="I66:J66"/>
    <mergeCell ref="K35:L35"/>
    <mergeCell ref="O128:P128"/>
    <mergeCell ref="B128:B129"/>
    <mergeCell ref="C128:D128"/>
    <mergeCell ref="E128:F128"/>
    <mergeCell ref="G128:H128"/>
    <mergeCell ref="I128:J128"/>
    <mergeCell ref="K128:L128"/>
    <mergeCell ref="M128:N128"/>
    <mergeCell ref="B126:P126"/>
    <mergeCell ref="C127:D127"/>
    <mergeCell ref="E127:F127"/>
    <mergeCell ref="G127:H127"/>
    <mergeCell ref="I127:J127"/>
    <mergeCell ref="K127:L127"/>
    <mergeCell ref="O127:P127"/>
    <mergeCell ref="M127:N127"/>
  </mergeCells>
  <conditionalFormatting sqref="C32">
    <cfRule type="cellIs" dxfId="703" priority="33" operator="greaterThan">
      <formula>0</formula>
    </cfRule>
  </conditionalFormatting>
  <conditionalFormatting sqref="C63">
    <cfRule type="cellIs" dxfId="702" priority="27" operator="greaterThan">
      <formula>0</formula>
    </cfRule>
  </conditionalFormatting>
  <conditionalFormatting sqref="C125">
    <cfRule type="cellIs" dxfId="701" priority="21" operator="greaterThan">
      <formula>0</formula>
    </cfRule>
  </conditionalFormatting>
  <conditionalFormatting sqref="C156">
    <cfRule type="cellIs" dxfId="700" priority="15" operator="greaterThan">
      <formula>0</formula>
    </cfRule>
  </conditionalFormatting>
  <conditionalFormatting sqref="C31:P31">
    <cfRule type="cellIs" dxfId="699" priority="5" operator="notEqual">
      <formula>0</formula>
    </cfRule>
  </conditionalFormatting>
  <conditionalFormatting sqref="C62:P62">
    <cfRule type="cellIs" dxfId="698" priority="6" operator="notEqual">
      <formula>0</formula>
    </cfRule>
  </conditionalFormatting>
  <conditionalFormatting sqref="C93:P93">
    <cfRule type="cellIs" dxfId="697" priority="7" operator="notEqual">
      <formula>0</formula>
    </cfRule>
  </conditionalFormatting>
  <conditionalFormatting sqref="C124:P124">
    <cfRule type="cellIs" dxfId="696" priority="8" operator="notEqual">
      <formula>0</formula>
    </cfRule>
  </conditionalFormatting>
  <conditionalFormatting sqref="C155:P155">
    <cfRule type="cellIs" dxfId="695" priority="9" operator="notEqual">
      <formula>0</formula>
    </cfRule>
  </conditionalFormatting>
  <conditionalFormatting sqref="E32">
    <cfRule type="cellIs" dxfId="694" priority="32" operator="greaterThan">
      <formula>0</formula>
    </cfRule>
  </conditionalFormatting>
  <conditionalFormatting sqref="E63">
    <cfRule type="cellIs" dxfId="693" priority="26" operator="greaterThan">
      <formula>0</formula>
    </cfRule>
  </conditionalFormatting>
  <conditionalFormatting sqref="E125">
    <cfRule type="cellIs" dxfId="692" priority="20" operator="greaterThan">
      <formula>0</formula>
    </cfRule>
  </conditionalFormatting>
  <conditionalFormatting sqref="E156">
    <cfRule type="cellIs" dxfId="691" priority="14" operator="greaterThan">
      <formula>0</formula>
    </cfRule>
  </conditionalFormatting>
  <conditionalFormatting sqref="G32">
    <cfRule type="cellIs" dxfId="690" priority="31" operator="greaterThan">
      <formula>0</formula>
    </cfRule>
  </conditionalFormatting>
  <conditionalFormatting sqref="G63">
    <cfRule type="cellIs" dxfId="689" priority="25" operator="greaterThan">
      <formula>0</formula>
    </cfRule>
  </conditionalFormatting>
  <conditionalFormatting sqref="G125">
    <cfRule type="cellIs" dxfId="688" priority="19" operator="greaterThan">
      <formula>0</formula>
    </cfRule>
  </conditionalFormatting>
  <conditionalFormatting sqref="G156">
    <cfRule type="cellIs" dxfId="687" priority="13" operator="greaterThan">
      <formula>0</formula>
    </cfRule>
  </conditionalFormatting>
  <conditionalFormatting sqref="I32">
    <cfRule type="cellIs" dxfId="686" priority="30" operator="greaterThan">
      <formula>0</formula>
    </cfRule>
  </conditionalFormatting>
  <conditionalFormatting sqref="I63">
    <cfRule type="cellIs" dxfId="685" priority="24" operator="greaterThan">
      <formula>0</formula>
    </cfRule>
  </conditionalFormatting>
  <conditionalFormatting sqref="I125">
    <cfRule type="cellIs" dxfId="684" priority="18" operator="greaterThan">
      <formula>0</formula>
    </cfRule>
  </conditionalFormatting>
  <conditionalFormatting sqref="I156">
    <cfRule type="cellIs" dxfId="683" priority="12" operator="greaterThan">
      <formula>0</formula>
    </cfRule>
  </conditionalFormatting>
  <conditionalFormatting sqref="K32">
    <cfRule type="cellIs" dxfId="682" priority="29" operator="greaterThan">
      <formula>0</formula>
    </cfRule>
  </conditionalFormatting>
  <conditionalFormatting sqref="K63">
    <cfRule type="cellIs" dxfId="681" priority="23" operator="greaterThan">
      <formula>0</formula>
    </cfRule>
  </conditionalFormatting>
  <conditionalFormatting sqref="K125">
    <cfRule type="cellIs" dxfId="680" priority="17" operator="greaterThan">
      <formula>0</formula>
    </cfRule>
  </conditionalFormatting>
  <conditionalFormatting sqref="K156">
    <cfRule type="cellIs" dxfId="679" priority="11" operator="greaterThan">
      <formula>0</formula>
    </cfRule>
  </conditionalFormatting>
  <conditionalFormatting sqref="M32">
    <cfRule type="cellIs" dxfId="678" priority="4" operator="greaterThan">
      <formula>0</formula>
    </cfRule>
  </conditionalFormatting>
  <conditionalFormatting sqref="M63">
    <cfRule type="cellIs" dxfId="677" priority="3" operator="greaterThan">
      <formula>0</formula>
    </cfRule>
  </conditionalFormatting>
  <conditionalFormatting sqref="M125">
    <cfRule type="cellIs" dxfId="676" priority="2" operator="greaterThan">
      <formula>0</formula>
    </cfRule>
  </conditionalFormatting>
  <conditionalFormatting sqref="M156">
    <cfRule type="cellIs" dxfId="675" priority="1" operator="greaterThan">
      <formula>0</formula>
    </cfRule>
  </conditionalFormatting>
  <conditionalFormatting sqref="O32">
    <cfRule type="cellIs" dxfId="674" priority="28" operator="greaterThan">
      <formula>0</formula>
    </cfRule>
  </conditionalFormatting>
  <conditionalFormatting sqref="O63">
    <cfRule type="cellIs" dxfId="673" priority="22" operator="greaterThan">
      <formula>0</formula>
    </cfRule>
  </conditionalFormatting>
  <conditionalFormatting sqref="O125">
    <cfRule type="cellIs" dxfId="672" priority="16" operator="greaterThan">
      <formula>0</formula>
    </cfRule>
  </conditionalFormatting>
  <conditionalFormatting sqref="O156">
    <cfRule type="cellIs" dxfId="671" priority="10" operator="greaterThan">
      <formula>0</formula>
    </cfRule>
  </conditionalFormatting>
  <hyperlinks>
    <hyperlink ref="R3" location="ÍNDICE!A1" display="(Voltar ao Índice)" xr:uid="{D4CDC538-C432-4EA4-A3B4-BAC35E25F20F}"/>
  </hyperlinks>
  <printOptions horizontalCentered="1"/>
  <pageMargins left="0.47244094488188981" right="0.47244094488188981" top="0.6692913385826772" bottom="0.6692913385826772" header="0" footer="0"/>
  <pageSetup paperSize="9" scale="41" fitToHeight="3" orientation="landscape" verticalDpi="0" r:id="rId1"/>
  <ignoredErrors>
    <ignoredError sqref="F9" formula="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BD168"/>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28.5" customHeight="1"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354</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30" customHeight="1" x14ac:dyDescent="0.3">
      <c r="B2" s="115" t="s">
        <v>117</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6" ht="14.25" customHeight="1" x14ac:dyDescent="0.3">
      <c r="B3" s="15" t="s">
        <v>27</v>
      </c>
      <c r="C3" s="125">
        <v>1976</v>
      </c>
      <c r="D3" s="126"/>
      <c r="E3" s="125" t="s">
        <v>72</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6"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6" ht="14.25" customHeight="1" x14ac:dyDescent="0.3">
      <c r="B5" s="133"/>
      <c r="C5" s="71" t="s">
        <v>4</v>
      </c>
      <c r="D5" s="71" t="s">
        <v>5</v>
      </c>
      <c r="E5" s="71" t="s">
        <v>4</v>
      </c>
      <c r="F5" s="71" t="s">
        <v>5</v>
      </c>
      <c r="G5" s="71" t="s">
        <v>4</v>
      </c>
      <c r="H5" s="71" t="s">
        <v>5</v>
      </c>
      <c r="I5" s="71" t="s">
        <v>4</v>
      </c>
      <c r="J5" s="71" t="s">
        <v>5</v>
      </c>
      <c r="K5" s="71" t="s">
        <v>4</v>
      </c>
      <c r="L5" s="67" t="s">
        <v>5</v>
      </c>
      <c r="M5" s="71" t="s">
        <v>4</v>
      </c>
      <c r="N5" s="67" t="s">
        <v>5</v>
      </c>
      <c r="O5" s="71" t="s">
        <v>4</v>
      </c>
      <c r="P5" s="71" t="s">
        <v>5</v>
      </c>
      <c r="Q5" s="68" t="s">
        <v>4</v>
      </c>
      <c r="R5" s="72" t="s">
        <v>5</v>
      </c>
      <c r="S5" s="72" t="s">
        <v>4</v>
      </c>
      <c r="T5" s="72" t="s">
        <v>5</v>
      </c>
      <c r="U5" s="71" t="s">
        <v>4</v>
      </c>
      <c r="V5" s="71" t="s">
        <v>5</v>
      </c>
      <c r="W5" s="72" t="s">
        <v>4</v>
      </c>
      <c r="X5" s="71" t="s">
        <v>5</v>
      </c>
      <c r="Y5" s="68" t="s">
        <v>4</v>
      </c>
      <c r="Z5" s="71" t="s">
        <v>5</v>
      </c>
      <c r="AA5" s="75" t="s">
        <v>4</v>
      </c>
      <c r="AB5" s="75" t="s">
        <v>5</v>
      </c>
      <c r="AC5" s="75" t="s">
        <v>4</v>
      </c>
      <c r="AD5" s="75" t="s">
        <v>5</v>
      </c>
    </row>
    <row r="6" spans="2:56" ht="24.75" customHeight="1" x14ac:dyDescent="0.3">
      <c r="B6" s="6" t="s">
        <v>1</v>
      </c>
      <c r="C6" s="16">
        <v>3625</v>
      </c>
      <c r="D6" s="23">
        <v>100</v>
      </c>
      <c r="E6" s="7"/>
      <c r="F6" s="8"/>
      <c r="G6" s="16">
        <v>3984</v>
      </c>
      <c r="H6" s="23">
        <v>100</v>
      </c>
      <c r="I6" s="16">
        <v>4319</v>
      </c>
      <c r="J6" s="23">
        <v>100</v>
      </c>
      <c r="K6" s="16">
        <v>4734</v>
      </c>
      <c r="L6" s="23">
        <v>100</v>
      </c>
      <c r="M6" s="16">
        <v>5159</v>
      </c>
      <c r="N6" s="23">
        <v>100</v>
      </c>
      <c r="O6" s="16">
        <v>5861</v>
      </c>
      <c r="P6" s="23">
        <v>100</v>
      </c>
      <c r="Q6" s="16">
        <v>6112</v>
      </c>
      <c r="R6" s="23">
        <v>100</v>
      </c>
      <c r="S6" s="25">
        <v>6481</v>
      </c>
      <c r="T6" s="24">
        <v>100</v>
      </c>
      <c r="U6" s="16">
        <v>6787</v>
      </c>
      <c r="V6" s="23">
        <v>100</v>
      </c>
      <c r="W6" s="25">
        <v>6687</v>
      </c>
      <c r="X6" s="24">
        <v>100</v>
      </c>
      <c r="Y6" s="25">
        <v>6457</v>
      </c>
      <c r="Z6" s="24">
        <v>100</v>
      </c>
      <c r="AA6" s="25">
        <v>6348</v>
      </c>
      <c r="AB6" s="24">
        <v>100</v>
      </c>
      <c r="AC6" s="25">
        <v>6197</v>
      </c>
      <c r="AD6" s="24">
        <v>100</v>
      </c>
      <c r="AF6" s="95"/>
      <c r="AH6" s="95"/>
      <c r="AJ6" s="95"/>
      <c r="AL6" s="95"/>
      <c r="AN6" s="95"/>
      <c r="AP6" s="95"/>
      <c r="AR6" s="95"/>
      <c r="AT6" s="95"/>
      <c r="AV6" s="95"/>
      <c r="AX6" s="95"/>
      <c r="AZ6" s="95"/>
      <c r="BB6" s="95"/>
      <c r="BD6" s="95"/>
    </row>
    <row r="7" spans="2:56" ht="24.75" customHeight="1" x14ac:dyDescent="0.3">
      <c r="B7" s="87" t="s">
        <v>28</v>
      </c>
      <c r="C7" s="16">
        <v>2116</v>
      </c>
      <c r="D7" s="23">
        <f>C7*100/C6</f>
        <v>58.372413793103448</v>
      </c>
      <c r="E7" s="7"/>
      <c r="F7" s="8"/>
      <c r="G7" s="16">
        <v>3023</v>
      </c>
      <c r="H7" s="23">
        <f>G7*100/G6</f>
        <v>75.878514056224901</v>
      </c>
      <c r="I7" s="16">
        <v>3088</v>
      </c>
      <c r="J7" s="23">
        <f>I7*100/I6</f>
        <v>71.498031951840701</v>
      </c>
      <c r="K7" s="16">
        <v>3193</v>
      </c>
      <c r="L7" s="23">
        <f>K7*100/K6</f>
        <v>67.448246725813263</v>
      </c>
      <c r="M7" s="16">
        <v>3656</v>
      </c>
      <c r="N7" s="23">
        <f>M7*100/M6</f>
        <v>70.866446985849976</v>
      </c>
      <c r="O7" s="16">
        <v>4095</v>
      </c>
      <c r="P7" s="23">
        <f>O7*100/O6</f>
        <v>69.868623101859754</v>
      </c>
      <c r="Q7" s="16">
        <v>3939</v>
      </c>
      <c r="R7" s="23">
        <f>Q7*100/Q6</f>
        <v>64.446989528795811</v>
      </c>
      <c r="S7" s="25">
        <v>4328</v>
      </c>
      <c r="T7" s="24">
        <f>S7*100/S6</f>
        <v>66.779817929331898</v>
      </c>
      <c r="U7" s="16">
        <v>4244</v>
      </c>
      <c r="V7" s="23">
        <f>U7*100/U6</f>
        <v>62.531309857079712</v>
      </c>
      <c r="W7" s="25">
        <v>4159</v>
      </c>
      <c r="X7" s="24">
        <f>W7*100/W6</f>
        <v>62.195304321818455</v>
      </c>
      <c r="Y7" s="25">
        <v>3972</v>
      </c>
      <c r="Z7" s="24">
        <f>Y7*100/Y6</f>
        <v>61.514635279541579</v>
      </c>
      <c r="AA7" s="25">
        <v>3766</v>
      </c>
      <c r="AB7" s="24">
        <f>AA7*100/AA6</f>
        <v>59.325771896660363</v>
      </c>
      <c r="AC7" s="25">
        <v>3790</v>
      </c>
      <c r="AD7" s="24">
        <f>AC7*100/AC6</f>
        <v>61.158625141197355</v>
      </c>
      <c r="AF7" s="95"/>
      <c r="AH7" s="95"/>
      <c r="AJ7" s="95"/>
      <c r="AL7" s="95"/>
      <c r="AN7" s="95"/>
      <c r="AP7" s="95"/>
      <c r="AR7" s="95"/>
      <c r="AT7" s="95"/>
      <c r="AV7" s="95"/>
      <c r="AX7" s="95"/>
      <c r="AZ7" s="95"/>
      <c r="BB7" s="95"/>
      <c r="BD7" s="95"/>
    </row>
    <row r="8" spans="2:56" ht="24.75" customHeight="1" x14ac:dyDescent="0.3">
      <c r="B8" s="87" t="s">
        <v>2</v>
      </c>
      <c r="C8" s="16">
        <v>16</v>
      </c>
      <c r="D8" s="23">
        <f t="shared" ref="D8" si="0">C8*100/C7</f>
        <v>0.75614366729678639</v>
      </c>
      <c r="E8" s="7"/>
      <c r="F8" s="8"/>
      <c r="G8" s="16">
        <v>25</v>
      </c>
      <c r="H8" s="23">
        <f>G8*100/G7</f>
        <v>0.8269930532583526</v>
      </c>
      <c r="I8" s="16">
        <v>45</v>
      </c>
      <c r="J8" s="23">
        <f>I8*100/I7</f>
        <v>1.4572538860103628</v>
      </c>
      <c r="K8" s="16">
        <v>49</v>
      </c>
      <c r="L8" s="23">
        <f>K8*100/K7</f>
        <v>1.5346069527090511</v>
      </c>
      <c r="M8" s="16">
        <v>52</v>
      </c>
      <c r="N8" s="23">
        <f>M8*100/M7</f>
        <v>1.4223194748358863</v>
      </c>
      <c r="O8" s="16">
        <v>73</v>
      </c>
      <c r="P8" s="23">
        <f>O8*100/O7</f>
        <v>1.7826617826617828</v>
      </c>
      <c r="Q8" s="16">
        <v>59</v>
      </c>
      <c r="R8" s="23">
        <f>Q8*100/Q7</f>
        <v>1.4978420919014979</v>
      </c>
      <c r="S8" s="25">
        <v>73</v>
      </c>
      <c r="T8" s="24">
        <f>S8*100/S7</f>
        <v>1.6866913123844731</v>
      </c>
      <c r="U8" s="16">
        <v>56</v>
      </c>
      <c r="V8" s="23">
        <f>U8*100/U7</f>
        <v>1.3195098963242224</v>
      </c>
      <c r="W8" s="25">
        <v>45</v>
      </c>
      <c r="X8" s="24">
        <f>W8*100/W7</f>
        <v>1.0819908631882664</v>
      </c>
      <c r="Y8" s="25">
        <v>48</v>
      </c>
      <c r="Z8" s="24">
        <f>Y8*100/Y7</f>
        <v>1.2084592145015105</v>
      </c>
      <c r="AA8" s="25">
        <v>48</v>
      </c>
      <c r="AB8" s="24">
        <f>AA8*100/AA7</f>
        <v>1.2745618693574083</v>
      </c>
      <c r="AC8" s="25">
        <v>30</v>
      </c>
      <c r="AD8" s="24">
        <f>AC8*100/AC7</f>
        <v>0.79155672823218992</v>
      </c>
      <c r="AF8" s="95"/>
      <c r="AH8" s="95"/>
      <c r="AJ8" s="95"/>
      <c r="AL8" s="95"/>
      <c r="AN8" s="95"/>
      <c r="AP8" s="95"/>
      <c r="AR8" s="95"/>
      <c r="AT8" s="95"/>
      <c r="AV8" s="95"/>
      <c r="AX8" s="95"/>
      <c r="AZ8" s="95"/>
      <c r="BB8" s="95"/>
      <c r="BD8" s="95"/>
    </row>
    <row r="9" spans="2:56" ht="24.75" customHeight="1" x14ac:dyDescent="0.3">
      <c r="B9" s="87" t="s">
        <v>3</v>
      </c>
      <c r="C9" s="22">
        <v>69</v>
      </c>
      <c r="D9" s="23">
        <f>C9*100/C7</f>
        <v>3.2608695652173911</v>
      </c>
      <c r="E9" s="7"/>
      <c r="F9" s="8"/>
      <c r="G9" s="16">
        <v>78</v>
      </c>
      <c r="H9" s="23">
        <f>G9*100/G7</f>
        <v>2.5802183261660603</v>
      </c>
      <c r="I9" s="16">
        <v>50</v>
      </c>
      <c r="J9" s="23">
        <f>I9*100/I7</f>
        <v>1.6191709844559585</v>
      </c>
      <c r="K9" s="16">
        <v>33</v>
      </c>
      <c r="L9" s="23">
        <f>K9*100/K7</f>
        <v>1.0335108048856874</v>
      </c>
      <c r="M9" s="16">
        <v>56</v>
      </c>
      <c r="N9" s="23">
        <f>M9*100/M7</f>
        <v>1.5317286652078774</v>
      </c>
      <c r="O9" s="16">
        <v>48</v>
      </c>
      <c r="P9" s="23">
        <f>O9*100/O7</f>
        <v>1.1721611721611722</v>
      </c>
      <c r="Q9" s="16">
        <v>54</v>
      </c>
      <c r="R9" s="23">
        <f>Q9*100/Q7</f>
        <v>1.3709063214013708</v>
      </c>
      <c r="S9" s="25">
        <v>63</v>
      </c>
      <c r="T9" s="24">
        <f>S9*100/S7</f>
        <v>1.4556377079482441</v>
      </c>
      <c r="U9" s="16">
        <v>78</v>
      </c>
      <c r="V9" s="23">
        <f>U9*100/U7</f>
        <v>1.8378887841658813</v>
      </c>
      <c r="W9" s="25">
        <v>126</v>
      </c>
      <c r="X9" s="24">
        <f>W9*100/W7</f>
        <v>3.0295744169271459</v>
      </c>
      <c r="Y9" s="25">
        <v>99</v>
      </c>
      <c r="Z9" s="24">
        <f>Y9*100/Y7</f>
        <v>2.4924471299093653</v>
      </c>
      <c r="AA9" s="25">
        <v>56</v>
      </c>
      <c r="AB9" s="24">
        <f>AA9*100/AA7</f>
        <v>1.486988847583643</v>
      </c>
      <c r="AC9" s="25">
        <v>56</v>
      </c>
      <c r="AD9" s="24">
        <f>AC9*100/AC7</f>
        <v>1.4775725593667546</v>
      </c>
      <c r="AF9" s="95"/>
      <c r="AH9" s="95"/>
      <c r="AJ9" s="95"/>
      <c r="AL9" s="95"/>
      <c r="AN9" s="95"/>
      <c r="AP9" s="95"/>
      <c r="AR9" s="95"/>
      <c r="AT9" s="95"/>
      <c r="AV9" s="95"/>
      <c r="AX9" s="95"/>
      <c r="AZ9" s="95"/>
      <c r="BB9" s="95"/>
      <c r="BD9" s="95"/>
    </row>
    <row r="10" spans="2:56" ht="24.75" customHeight="1" x14ac:dyDescent="0.3">
      <c r="B10" s="87" t="s">
        <v>6</v>
      </c>
      <c r="C10" s="7"/>
      <c r="D10" s="9"/>
      <c r="E10" s="7"/>
      <c r="F10" s="8"/>
      <c r="G10" s="16">
        <v>38</v>
      </c>
      <c r="H10" s="23">
        <f>G10*100/G7</f>
        <v>1.2570294409526961</v>
      </c>
      <c r="I10" s="25">
        <v>49</v>
      </c>
      <c r="J10" s="24">
        <f>I10*100/I7</f>
        <v>1.5867875647668395</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c r="BB10" s="95"/>
      <c r="BD10" s="95"/>
    </row>
    <row r="11" spans="2:56" ht="24.75" customHeight="1" x14ac:dyDescent="0.3">
      <c r="B11" s="87" t="s">
        <v>7</v>
      </c>
      <c r="C11" s="7"/>
      <c r="D11" s="9"/>
      <c r="E11" s="7"/>
      <c r="F11" s="8"/>
      <c r="G11" s="7"/>
      <c r="H11" s="8"/>
      <c r="I11" s="7"/>
      <c r="J11" s="8"/>
      <c r="K11" s="7"/>
      <c r="L11" s="8"/>
      <c r="M11" s="7"/>
      <c r="N11" s="8"/>
      <c r="O11" s="7"/>
      <c r="P11" s="8"/>
      <c r="Q11" s="8"/>
      <c r="R11" s="8"/>
      <c r="S11" s="25">
        <v>82</v>
      </c>
      <c r="T11" s="24">
        <f>S11*100/S7</f>
        <v>1.8946395563770795</v>
      </c>
      <c r="U11" s="7"/>
      <c r="V11" s="8"/>
      <c r="W11" s="7"/>
      <c r="X11" s="8"/>
      <c r="Y11" s="25">
        <v>64</v>
      </c>
      <c r="Z11" s="24">
        <f>Y11*100/Y7</f>
        <v>1.6112789526686808</v>
      </c>
      <c r="AA11" s="7"/>
      <c r="AB11" s="8"/>
      <c r="AC11" s="7"/>
      <c r="AD11" s="8"/>
      <c r="AF11" s="95"/>
      <c r="AH11" s="95"/>
      <c r="AJ11" s="95"/>
      <c r="AL11" s="95"/>
      <c r="AN11" s="95"/>
      <c r="AP11" s="95"/>
      <c r="AR11" s="95"/>
      <c r="AT11" s="95"/>
      <c r="AV11" s="95"/>
      <c r="AX11" s="95"/>
      <c r="AZ11" s="95"/>
      <c r="BB11" s="95"/>
      <c r="BD11" s="95"/>
    </row>
    <row r="12" spans="2:56" ht="24.75" customHeight="1" x14ac:dyDescent="0.3">
      <c r="B12" s="87" t="s">
        <v>29</v>
      </c>
      <c r="C12" s="16">
        <v>279</v>
      </c>
      <c r="D12" s="23">
        <f>C12*100/C7</f>
        <v>13.185255198487713</v>
      </c>
      <c r="E12" s="7"/>
      <c r="F12" s="8"/>
      <c r="G12" s="16">
        <v>188</v>
      </c>
      <c r="H12" s="23">
        <f>G12*100/G7</f>
        <v>6.2189877605028121</v>
      </c>
      <c r="I12" s="16">
        <v>133</v>
      </c>
      <c r="J12" s="23">
        <f>I12*100/I7</f>
        <v>4.3069948186528499</v>
      </c>
      <c r="K12" s="16">
        <v>215</v>
      </c>
      <c r="L12" s="23">
        <f>K12*100/K7</f>
        <v>6.7334794863764484</v>
      </c>
      <c r="M12" s="8"/>
      <c r="N12" s="8"/>
      <c r="O12" s="8"/>
      <c r="P12" s="8"/>
      <c r="Q12" s="8"/>
      <c r="R12" s="8"/>
      <c r="S12" s="7"/>
      <c r="T12" s="8"/>
      <c r="U12" s="7"/>
      <c r="V12" s="8"/>
      <c r="W12" s="7"/>
      <c r="X12" s="8"/>
      <c r="Y12" s="7"/>
      <c r="Z12" s="8"/>
      <c r="AA12" s="7"/>
      <c r="AB12" s="8"/>
      <c r="AC12" s="7"/>
      <c r="AD12" s="8"/>
      <c r="AF12" s="95"/>
      <c r="AH12" s="95"/>
      <c r="AJ12" s="95"/>
      <c r="AL12" s="95"/>
      <c r="AN12" s="95"/>
      <c r="AP12" s="95"/>
      <c r="AR12" s="95"/>
      <c r="AT12" s="95"/>
      <c r="AV12" s="95"/>
      <c r="AX12" s="95"/>
      <c r="AZ12" s="95"/>
      <c r="BB12" s="95"/>
      <c r="BD12" s="95"/>
    </row>
    <row r="13" spans="2:56" ht="24.75" customHeight="1" x14ac:dyDescent="0.3">
      <c r="B13" s="87" t="s">
        <v>8</v>
      </c>
      <c r="C13" s="7"/>
      <c r="D13" s="7"/>
      <c r="E13" s="7"/>
      <c r="F13" s="8"/>
      <c r="G13" s="7"/>
      <c r="H13" s="8"/>
      <c r="I13" s="7"/>
      <c r="J13" s="8"/>
      <c r="K13" s="7"/>
      <c r="L13" s="8"/>
      <c r="M13" s="8"/>
      <c r="N13" s="8"/>
      <c r="O13" s="16">
        <v>118</v>
      </c>
      <c r="P13" s="23">
        <f>O13*100/O7</f>
        <v>2.8815628815628815</v>
      </c>
      <c r="Q13" s="8"/>
      <c r="R13" s="8"/>
      <c r="S13" s="25">
        <v>128</v>
      </c>
      <c r="T13" s="24">
        <f>S13*100/S7</f>
        <v>2.957486136783734</v>
      </c>
      <c r="U13" s="7"/>
      <c r="V13" s="8"/>
      <c r="W13" s="7"/>
      <c r="X13" s="8"/>
      <c r="Y13" s="25">
        <v>130</v>
      </c>
      <c r="Z13" s="24">
        <f>Y13*100/Y7</f>
        <v>3.272910372608258</v>
      </c>
      <c r="AA13" s="7"/>
      <c r="AB13" s="8"/>
      <c r="AC13" s="7"/>
      <c r="AD13" s="8"/>
      <c r="AF13" s="95"/>
      <c r="AH13" s="95"/>
      <c r="AJ13" s="95"/>
      <c r="AL13" s="95"/>
      <c r="AN13" s="95"/>
      <c r="AP13" s="95"/>
      <c r="AR13" s="95"/>
      <c r="AT13" s="95"/>
      <c r="AV13" s="95"/>
      <c r="AX13" s="95"/>
      <c r="AZ13" s="95"/>
      <c r="BB13" s="95"/>
      <c r="BD13" s="95"/>
    </row>
    <row r="14" spans="2:56" ht="24.75" customHeight="1" x14ac:dyDescent="0.3">
      <c r="B14" s="87" t="s">
        <v>10</v>
      </c>
      <c r="C14" s="7"/>
      <c r="D14" s="7"/>
      <c r="E14" s="7"/>
      <c r="F14" s="8"/>
      <c r="G14" s="7"/>
      <c r="H14" s="8"/>
      <c r="I14" s="7"/>
      <c r="J14" s="8"/>
      <c r="K14" s="7"/>
      <c r="L14" s="8"/>
      <c r="M14" s="8"/>
      <c r="N14" s="8"/>
      <c r="O14" s="8"/>
      <c r="P14" s="8"/>
      <c r="Q14" s="8"/>
      <c r="R14" s="8"/>
      <c r="S14" s="8"/>
      <c r="T14" s="8"/>
      <c r="U14" s="8"/>
      <c r="V14" s="8"/>
      <c r="W14" s="8"/>
      <c r="X14" s="8"/>
      <c r="Y14" s="7"/>
      <c r="Z14" s="8"/>
      <c r="AA14" s="25">
        <v>96</v>
      </c>
      <c r="AB14" s="24">
        <f>AA14*100/AA7</f>
        <v>2.5491237387148167</v>
      </c>
      <c r="AC14" s="7"/>
      <c r="AD14" s="7">
        <f>AC14*100/AC7</f>
        <v>0</v>
      </c>
      <c r="AF14" s="95"/>
      <c r="AH14" s="95"/>
      <c r="AJ14" s="95"/>
      <c r="AL14" s="95"/>
      <c r="AN14" s="95"/>
      <c r="AP14" s="95"/>
      <c r="AR14" s="95"/>
      <c r="AT14" s="95"/>
      <c r="AV14" s="95"/>
      <c r="AX14" s="95"/>
      <c r="AZ14" s="95"/>
      <c r="BB14" s="95"/>
      <c r="BD14" s="95"/>
    </row>
    <row r="15" spans="2:56" ht="24.75" customHeight="1" x14ac:dyDescent="0.3">
      <c r="B15" s="87" t="s">
        <v>12</v>
      </c>
      <c r="C15" s="7"/>
      <c r="D15" s="7"/>
      <c r="E15" s="7"/>
      <c r="F15" s="8"/>
      <c r="G15" s="7"/>
      <c r="H15" s="8"/>
      <c r="I15" s="7"/>
      <c r="J15" s="8"/>
      <c r="K15" s="7"/>
      <c r="L15" s="8"/>
      <c r="M15" s="8"/>
      <c r="N15" s="8"/>
      <c r="O15" s="8"/>
      <c r="P15" s="8"/>
      <c r="Q15" s="8"/>
      <c r="R15" s="8"/>
      <c r="S15" s="7"/>
      <c r="T15" s="8"/>
      <c r="U15" s="25">
        <v>1055</v>
      </c>
      <c r="V15" s="24">
        <f>U15*100/U7</f>
        <v>24.858623939679546</v>
      </c>
      <c r="W15" s="25">
        <v>2503</v>
      </c>
      <c r="X15" s="24">
        <f>W15*100/W7</f>
        <v>60.182736234671793</v>
      </c>
      <c r="Y15" s="25">
        <v>2203</v>
      </c>
      <c r="Z15" s="24">
        <f>Y15*100/Y7</f>
        <v>55.463242698892245</v>
      </c>
      <c r="AA15" s="25">
        <v>2242</v>
      </c>
      <c r="AB15" s="24">
        <f>AA15*100/AA7</f>
        <v>59.532660647902283</v>
      </c>
      <c r="AC15" s="25">
        <v>1895</v>
      </c>
      <c r="AD15" s="24">
        <f>AC15*100/AC7</f>
        <v>50</v>
      </c>
      <c r="AF15" s="95"/>
      <c r="AH15" s="95"/>
      <c r="AJ15" s="95"/>
      <c r="AL15" s="95"/>
      <c r="AN15" s="95"/>
      <c r="AP15" s="95"/>
      <c r="AR15" s="95"/>
      <c r="AT15" s="95"/>
      <c r="AV15" s="95"/>
      <c r="AX15" s="95"/>
      <c r="AZ15" s="95"/>
      <c r="BB15" s="95"/>
      <c r="BD15" s="95"/>
    </row>
    <row r="16" spans="2:56" ht="24.75" customHeight="1" x14ac:dyDescent="0.3">
      <c r="B16" s="87" t="s">
        <v>13</v>
      </c>
      <c r="C16" s="7"/>
      <c r="D16" s="9"/>
      <c r="E16" s="7"/>
      <c r="F16" s="8"/>
      <c r="G16" s="7"/>
      <c r="H16" s="8"/>
      <c r="I16" s="7"/>
      <c r="J16" s="8"/>
      <c r="K16" s="7"/>
      <c r="L16" s="8"/>
      <c r="M16" s="7"/>
      <c r="N16" s="8"/>
      <c r="O16" s="7"/>
      <c r="P16" s="8"/>
      <c r="Q16" s="7"/>
      <c r="R16" s="8"/>
      <c r="S16" s="7"/>
      <c r="T16" s="8"/>
      <c r="U16" s="25">
        <v>246</v>
      </c>
      <c r="V16" s="24">
        <f>U16*100/U7</f>
        <v>5.7964184731385489</v>
      </c>
      <c r="W16" s="7"/>
      <c r="X16" s="8"/>
      <c r="Y16" s="25">
        <v>53</v>
      </c>
      <c r="Z16" s="24">
        <f>Y16*100/Y7</f>
        <v>1.3343403826787512</v>
      </c>
      <c r="AA16" s="7"/>
      <c r="AB16" s="8"/>
      <c r="AC16" s="7"/>
      <c r="AD16" s="8"/>
      <c r="AF16" s="95"/>
      <c r="AH16" s="95"/>
      <c r="AJ16" s="95"/>
      <c r="AL16" s="95"/>
      <c r="AN16" s="95"/>
      <c r="AP16" s="95"/>
      <c r="AR16" s="95"/>
      <c r="AT16" s="95"/>
      <c r="AV16" s="95"/>
      <c r="AX16" s="95"/>
      <c r="AZ16" s="95"/>
      <c r="BB16" s="95"/>
      <c r="BD16" s="95"/>
    </row>
    <row r="17" spans="2:56" ht="24.75" customHeight="1" x14ac:dyDescent="0.3">
      <c r="B17" s="87" t="s">
        <v>15</v>
      </c>
      <c r="C17" s="7"/>
      <c r="D17" s="9"/>
      <c r="E17" s="7"/>
      <c r="F17" s="8"/>
      <c r="G17" s="7"/>
      <c r="H17" s="8"/>
      <c r="I17" s="7"/>
      <c r="J17" s="8"/>
      <c r="K17" s="7"/>
      <c r="L17" s="8"/>
      <c r="M17" s="25">
        <v>46</v>
      </c>
      <c r="N17" s="24">
        <f>M17*100/M7</f>
        <v>1.2582056892778994</v>
      </c>
      <c r="O17" s="16">
        <v>52</v>
      </c>
      <c r="P17" s="23">
        <f>O17*100/O7</f>
        <v>1.2698412698412698</v>
      </c>
      <c r="Q17" s="16">
        <v>118</v>
      </c>
      <c r="R17" s="23">
        <f>Q17*100/Q7</f>
        <v>2.9956841838029957</v>
      </c>
      <c r="S17" s="25">
        <v>107</v>
      </c>
      <c r="T17" s="24">
        <f>S17*100/S7</f>
        <v>2.4722735674676524</v>
      </c>
      <c r="U17" s="16">
        <v>180</v>
      </c>
      <c r="V17" s="23">
        <f>U17*100/U7</f>
        <v>4.2412818096135725</v>
      </c>
      <c r="W17" s="25">
        <v>267</v>
      </c>
      <c r="X17" s="24">
        <f>W17*100/W7</f>
        <v>6.4198124549170474</v>
      </c>
      <c r="Y17" s="25">
        <v>68</v>
      </c>
      <c r="Z17" s="24">
        <f>Y17*100/Y7</f>
        <v>1.7119838872104733</v>
      </c>
      <c r="AA17" s="25">
        <v>43</v>
      </c>
      <c r="AB17" s="24">
        <f>AA17*100/AA7</f>
        <v>1.1417950079660117</v>
      </c>
      <c r="AC17" s="25">
        <v>43</v>
      </c>
      <c r="AD17" s="24">
        <f>AC17*100/AC7</f>
        <v>1.1345646437994723</v>
      </c>
      <c r="AF17" s="95"/>
      <c r="AH17" s="95"/>
      <c r="AJ17" s="95"/>
      <c r="AL17" s="95"/>
      <c r="AN17" s="95"/>
      <c r="AP17" s="95"/>
      <c r="AR17" s="95"/>
      <c r="AT17" s="95"/>
      <c r="AV17" s="95"/>
      <c r="AX17" s="95"/>
      <c r="AZ17" s="95"/>
      <c r="BB17" s="95"/>
      <c r="BD17" s="95"/>
    </row>
    <row r="18" spans="2:56" ht="24.75" customHeight="1" x14ac:dyDescent="0.3">
      <c r="B18" s="87" t="s">
        <v>18</v>
      </c>
      <c r="C18" s="7"/>
      <c r="D18" s="9"/>
      <c r="E18" s="7"/>
      <c r="F18" s="8"/>
      <c r="G18" s="7"/>
      <c r="H18" s="8"/>
      <c r="I18" s="7"/>
      <c r="J18" s="8"/>
      <c r="K18" s="8"/>
      <c r="L18" s="8"/>
      <c r="M18" s="8"/>
      <c r="N18" s="8"/>
      <c r="O18" s="8"/>
      <c r="P18" s="8"/>
      <c r="Q18" s="8"/>
      <c r="R18" s="8"/>
      <c r="S18" s="8"/>
      <c r="T18" s="8"/>
      <c r="U18" s="8"/>
      <c r="V18" s="8"/>
      <c r="W18" s="8"/>
      <c r="X18" s="8"/>
      <c r="Y18" s="25">
        <v>26</v>
      </c>
      <c r="Z18" s="24">
        <f>Y18*100/Y7</f>
        <v>0.65458207452165151</v>
      </c>
      <c r="AA18" s="7"/>
      <c r="AB18" s="8"/>
      <c r="AC18" s="7"/>
      <c r="AD18" s="8"/>
      <c r="AF18" s="95"/>
      <c r="AH18" s="95"/>
      <c r="AJ18" s="95"/>
      <c r="AL18" s="95"/>
      <c r="AN18" s="95"/>
      <c r="AP18" s="95"/>
      <c r="AR18" s="95"/>
      <c r="AT18" s="95"/>
      <c r="AV18" s="95"/>
      <c r="AX18" s="95"/>
      <c r="AZ18" s="95"/>
      <c r="BB18" s="95"/>
      <c r="BD18" s="95"/>
    </row>
    <row r="19" spans="2:56" ht="24.75" customHeight="1" x14ac:dyDescent="0.3">
      <c r="B19" s="87" t="s">
        <v>19</v>
      </c>
      <c r="C19" s="16">
        <v>1290</v>
      </c>
      <c r="D19" s="23">
        <f>C19*100/C7</f>
        <v>60.964083175803403</v>
      </c>
      <c r="E19" s="7"/>
      <c r="F19" s="8"/>
      <c r="G19" s="16">
        <v>1936</v>
      </c>
      <c r="H19" s="23">
        <f>G19*100/G7</f>
        <v>64.04234204432683</v>
      </c>
      <c r="I19" s="16">
        <v>2029</v>
      </c>
      <c r="J19" s="23">
        <f>I19*100/I7</f>
        <v>65.7059585492228</v>
      </c>
      <c r="K19" s="16">
        <v>1909</v>
      </c>
      <c r="L19" s="23">
        <f>K19*100/K7</f>
        <v>59.78703413717507</v>
      </c>
      <c r="M19" s="16">
        <v>2190</v>
      </c>
      <c r="N19" s="23">
        <f>M19*100/M7</f>
        <v>59.901531728665205</v>
      </c>
      <c r="O19" s="16">
        <v>2310</v>
      </c>
      <c r="P19" s="23">
        <f>O19*100/O7</f>
        <v>56.410256410256409</v>
      </c>
      <c r="Q19" s="16">
        <v>2406</v>
      </c>
      <c r="R19" s="23">
        <f>Q19*100/Q7</f>
        <v>61.081492764661078</v>
      </c>
      <c r="S19" s="25">
        <v>2318</v>
      </c>
      <c r="T19" s="24">
        <f>S19*100/S7</f>
        <v>53.558225508317932</v>
      </c>
      <c r="U19" s="16">
        <v>2086</v>
      </c>
      <c r="V19" s="23">
        <f>U19*100/U7</f>
        <v>49.151743638077285</v>
      </c>
      <c r="W19" s="25">
        <v>1218</v>
      </c>
      <c r="X19" s="24">
        <f>W19*100/W7</f>
        <v>29.285886030295742</v>
      </c>
      <c r="Y19" s="25">
        <v>990</v>
      </c>
      <c r="Z19" s="24">
        <f>Y19*100/Y7</f>
        <v>24.924471299093657</v>
      </c>
      <c r="AA19" s="7"/>
      <c r="AB19" s="8"/>
      <c r="AC19" s="7"/>
      <c r="AD19" s="8"/>
      <c r="AF19" s="95"/>
      <c r="AH19" s="95"/>
      <c r="AJ19" s="95"/>
      <c r="AL19" s="95"/>
      <c r="AN19" s="95"/>
      <c r="AP19" s="95"/>
      <c r="AR19" s="95"/>
      <c r="AT19" s="95"/>
      <c r="AV19" s="95"/>
      <c r="AX19" s="95"/>
      <c r="AZ19" s="95"/>
      <c r="BB19" s="95"/>
      <c r="BD19" s="95"/>
    </row>
    <row r="20" spans="2:56" ht="24.75" customHeight="1" x14ac:dyDescent="0.3">
      <c r="B20" s="87" t="s">
        <v>47</v>
      </c>
      <c r="C20" s="7"/>
      <c r="D20" s="8"/>
      <c r="E20" s="7"/>
      <c r="F20" s="8"/>
      <c r="G20" s="7"/>
      <c r="H20" s="8"/>
      <c r="I20" s="7"/>
      <c r="J20" s="8"/>
      <c r="K20" s="7"/>
      <c r="L20" s="8"/>
      <c r="M20" s="7"/>
      <c r="N20" s="8"/>
      <c r="O20" s="7"/>
      <c r="P20" s="8"/>
      <c r="Q20" s="7"/>
      <c r="R20" s="8"/>
      <c r="S20" s="7"/>
      <c r="T20" s="8"/>
      <c r="U20" s="7"/>
      <c r="V20" s="8"/>
      <c r="W20" s="7"/>
      <c r="X20" s="8"/>
      <c r="Y20" s="7"/>
      <c r="Z20" s="8"/>
      <c r="AA20" s="25">
        <v>843</v>
      </c>
      <c r="AB20" s="24">
        <f>AA20*100/AA7</f>
        <v>22.384492830589483</v>
      </c>
      <c r="AC20" s="25">
        <v>1544</v>
      </c>
      <c r="AD20" s="24">
        <f>AC20*100/AC7</f>
        <v>40.738786279683374</v>
      </c>
      <c r="AF20" s="95"/>
      <c r="AH20" s="95"/>
      <c r="AJ20" s="95"/>
      <c r="AL20" s="95"/>
      <c r="AN20" s="95"/>
      <c r="AP20" s="95"/>
      <c r="AR20" s="95"/>
      <c r="AT20" s="95"/>
      <c r="AV20" s="95"/>
      <c r="AX20" s="95"/>
      <c r="AZ20" s="95"/>
      <c r="BB20" s="95"/>
      <c r="BD20" s="95"/>
    </row>
    <row r="21" spans="2:56" ht="24.75" customHeight="1" x14ac:dyDescent="0.3">
      <c r="B21" s="87" t="s">
        <v>20</v>
      </c>
      <c r="C21" s="25">
        <v>462</v>
      </c>
      <c r="D21" s="24">
        <f>C21*100/C7</f>
        <v>21.833648393194707</v>
      </c>
      <c r="E21" s="7"/>
      <c r="F21" s="8"/>
      <c r="G21" s="16">
        <v>670</v>
      </c>
      <c r="H21" s="23">
        <f>G21*100/G7</f>
        <v>22.163413827323851</v>
      </c>
      <c r="I21" s="16">
        <v>736</v>
      </c>
      <c r="J21" s="23">
        <f>I21*100/I7</f>
        <v>23.834196891191709</v>
      </c>
      <c r="K21" s="16">
        <v>927</v>
      </c>
      <c r="L21" s="23">
        <f>K21*100/K7</f>
        <v>29.032258064516128</v>
      </c>
      <c r="M21" s="16">
        <v>1221</v>
      </c>
      <c r="N21" s="23">
        <f>M21*100/M7</f>
        <v>33.397155361050331</v>
      </c>
      <c r="O21" s="16">
        <v>1406</v>
      </c>
      <c r="P21" s="23">
        <f>O21*100/O7</f>
        <v>34.334554334554333</v>
      </c>
      <c r="Q21" s="7"/>
      <c r="R21" s="7"/>
      <c r="S21" s="25">
        <v>1557</v>
      </c>
      <c r="T21" s="24">
        <f>S21*100/S7</f>
        <v>35.97504621072089</v>
      </c>
      <c r="U21" s="16">
        <v>543</v>
      </c>
      <c r="V21" s="23">
        <f>U21*100/U7</f>
        <v>12.794533459000942</v>
      </c>
      <c r="W21" s="7"/>
      <c r="X21" s="7">
        <f>W21*100/W7</f>
        <v>0</v>
      </c>
      <c r="Y21" s="25">
        <v>200</v>
      </c>
      <c r="Z21" s="24">
        <f>Y21*100/Y7</f>
        <v>5.0352467270896275</v>
      </c>
      <c r="AA21" s="25">
        <v>359</v>
      </c>
      <c r="AB21" s="24">
        <f>AA21*100/AA7</f>
        <v>9.5326606479022828</v>
      </c>
      <c r="AC21" s="25">
        <v>156</v>
      </c>
      <c r="AD21" s="24">
        <f>AC21*100/AC7</f>
        <v>4.1160949868073882</v>
      </c>
      <c r="AF21" s="95"/>
      <c r="AH21" s="95"/>
      <c r="AJ21" s="95"/>
      <c r="AL21" s="95"/>
      <c r="AN21" s="95"/>
      <c r="AP21" s="95"/>
      <c r="AR21" s="95"/>
      <c r="AT21" s="95"/>
      <c r="AV21" s="95"/>
      <c r="AX21" s="95"/>
      <c r="AZ21" s="95"/>
      <c r="BB21" s="95"/>
      <c r="BD21" s="95"/>
    </row>
    <row r="22" spans="2:56" ht="24.75" customHeight="1" x14ac:dyDescent="0.3">
      <c r="B22" s="87" t="s">
        <v>52</v>
      </c>
      <c r="C22" s="7"/>
      <c r="D22" s="8"/>
      <c r="E22" s="7"/>
      <c r="F22" s="8"/>
      <c r="G22" s="7"/>
      <c r="H22" s="8"/>
      <c r="I22" s="7"/>
      <c r="J22" s="8"/>
      <c r="K22" s="8"/>
      <c r="L22" s="8"/>
      <c r="M22" s="7"/>
      <c r="N22" s="8"/>
      <c r="O22" s="7"/>
      <c r="P22" s="7"/>
      <c r="Q22" s="16">
        <v>1151</v>
      </c>
      <c r="R22" s="23">
        <f>Q22*100/Q7</f>
        <v>29.220614369129219</v>
      </c>
      <c r="S22" s="7"/>
      <c r="T22" s="8"/>
      <c r="U22" s="7"/>
      <c r="V22" s="8"/>
      <c r="W22" s="7"/>
      <c r="X22" s="7"/>
      <c r="Y22" s="7"/>
      <c r="Z22" s="8"/>
      <c r="AA22" s="8"/>
      <c r="AB22" s="8"/>
      <c r="AC22" s="8"/>
      <c r="AD22" s="8"/>
      <c r="AF22" s="95"/>
      <c r="AH22" s="95"/>
      <c r="AJ22" s="95"/>
      <c r="AL22" s="95"/>
      <c r="AN22" s="95"/>
      <c r="AP22" s="95"/>
      <c r="AR22" s="95"/>
      <c r="AT22" s="95"/>
      <c r="AV22" s="95"/>
      <c r="AX22" s="95"/>
      <c r="AZ22" s="95"/>
      <c r="BB22" s="95"/>
      <c r="BD22" s="95"/>
    </row>
    <row r="23" spans="2:56" ht="24.75" customHeight="1" x14ac:dyDescent="0.3">
      <c r="B23" s="87" t="s">
        <v>22</v>
      </c>
      <c r="C23" s="7"/>
      <c r="D23" s="8"/>
      <c r="E23" s="7"/>
      <c r="F23" s="8"/>
      <c r="G23" s="7"/>
      <c r="H23" s="8"/>
      <c r="I23" s="7"/>
      <c r="J23" s="8"/>
      <c r="K23" s="8"/>
      <c r="L23" s="8"/>
      <c r="M23" s="7"/>
      <c r="N23" s="8"/>
      <c r="O23" s="7"/>
      <c r="P23" s="8"/>
      <c r="Q23" s="7"/>
      <c r="R23" s="7"/>
      <c r="S23" s="7"/>
      <c r="T23" s="8"/>
      <c r="U23" s="7"/>
      <c r="V23" s="8"/>
      <c r="W23" s="7"/>
      <c r="X23" s="7"/>
      <c r="Y23" s="25">
        <v>91</v>
      </c>
      <c r="Z23" s="24">
        <f>Y23*100/Y7</f>
        <v>2.2910372608257803</v>
      </c>
      <c r="AA23" s="25">
        <v>79</v>
      </c>
      <c r="AB23" s="24">
        <f>AA23*100/AA7</f>
        <v>2.0977164099840682</v>
      </c>
      <c r="AC23" s="25">
        <v>66</v>
      </c>
      <c r="AD23" s="24">
        <f>AC23*100/AC7</f>
        <v>1.7414248021108178</v>
      </c>
      <c r="AF23" s="95"/>
      <c r="AH23" s="95"/>
      <c r="AJ23" s="95"/>
      <c r="AL23" s="95"/>
      <c r="AN23" s="95"/>
      <c r="AP23" s="95"/>
      <c r="AR23" s="95"/>
      <c r="AT23" s="95"/>
      <c r="AV23" s="95"/>
      <c r="AX23" s="95"/>
      <c r="AZ23" s="95"/>
      <c r="BB23" s="95"/>
      <c r="BD23" s="95"/>
    </row>
    <row r="24" spans="2:56" ht="24.75" customHeight="1" x14ac:dyDescent="0.3">
      <c r="B24" s="6" t="s">
        <v>24</v>
      </c>
      <c r="C24" s="7"/>
      <c r="D24" s="8"/>
      <c r="E24" s="7"/>
      <c r="F24" s="8"/>
      <c r="G24" s="25">
        <v>88</v>
      </c>
      <c r="H24" s="24">
        <f>G24*100/G7</f>
        <v>2.9110155474694013</v>
      </c>
      <c r="I24" s="25">
        <v>46</v>
      </c>
      <c r="J24" s="24">
        <f>I24*100/I7</f>
        <v>1.4896373056994818</v>
      </c>
      <c r="K24" s="63">
        <v>60</v>
      </c>
      <c r="L24" s="24">
        <f>K24*100/K7</f>
        <v>1.8791105543376134</v>
      </c>
      <c r="M24" s="16">
        <v>91</v>
      </c>
      <c r="N24" s="23">
        <f>M24*100/M7</f>
        <v>2.489059080962801</v>
      </c>
      <c r="O24" s="16">
        <v>88</v>
      </c>
      <c r="P24" s="23">
        <f>O24*100/O7</f>
        <v>2.1489621489621489</v>
      </c>
      <c r="Q24" s="25">
        <v>151</v>
      </c>
      <c r="R24" s="24">
        <f>Q24*100/Q7</f>
        <v>3.8334602691038335</v>
      </c>
      <c r="S24" s="7"/>
      <c r="T24" s="8"/>
      <c r="U24" s="7"/>
      <c r="V24" s="8"/>
      <c r="W24" s="8"/>
      <c r="X24" s="8"/>
      <c r="Y24" s="8"/>
      <c r="Z24" s="8"/>
      <c r="AA24" s="8"/>
      <c r="AB24" s="8"/>
      <c r="AC24" s="8"/>
      <c r="AD24" s="8"/>
      <c r="AF24" s="95"/>
      <c r="AH24" s="95"/>
      <c r="AJ24" s="95"/>
      <c r="AL24" s="95"/>
      <c r="AN24" s="95"/>
      <c r="AP24" s="95"/>
      <c r="AR24" s="95"/>
      <c r="AT24" s="95"/>
      <c r="AV24" s="95"/>
      <c r="AX24" s="95"/>
      <c r="AZ24" s="95"/>
      <c r="BB24" s="95"/>
      <c r="BD24" s="95"/>
    </row>
    <row r="25" spans="2:56" ht="3.75" customHeight="1" x14ac:dyDescent="0.3">
      <c r="B25" s="13"/>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row>
    <row r="26" spans="2:56" ht="14.25" customHeight="1" x14ac:dyDescent="0.3">
      <c r="B26" s="6" t="s">
        <v>439</v>
      </c>
      <c r="C26" s="18"/>
      <c r="D26" s="5"/>
      <c r="E26" s="18"/>
      <c r="F26" s="5"/>
      <c r="G26" s="18"/>
      <c r="H26" s="5"/>
      <c r="I26" s="18"/>
      <c r="J26" s="5"/>
      <c r="K26" s="18"/>
      <c r="L26" s="5"/>
      <c r="M26" s="18"/>
      <c r="N26" s="5"/>
      <c r="O26" s="18"/>
      <c r="P26" s="5"/>
      <c r="Q26" s="18"/>
      <c r="R26" s="5"/>
      <c r="S26" s="18"/>
      <c r="T26" s="5"/>
      <c r="U26" s="18"/>
      <c r="V26" s="5"/>
      <c r="W26" s="18"/>
      <c r="X26" s="5"/>
      <c r="Y26" s="18"/>
      <c r="Z26" s="5"/>
      <c r="AA26" s="18"/>
      <c r="AB26" s="5"/>
      <c r="AC26" s="18"/>
      <c r="AD26" s="5"/>
    </row>
    <row r="27" spans="2:56" ht="14.25" customHeight="1" x14ac:dyDescent="0.3">
      <c r="B27" s="81" t="s">
        <v>150</v>
      </c>
      <c r="C27" s="19"/>
      <c r="E27" s="19"/>
      <c r="G27" s="19"/>
      <c r="I27" s="19"/>
      <c r="K27" s="19"/>
      <c r="M27" s="19"/>
      <c r="O27" s="19"/>
      <c r="Q27" s="19"/>
      <c r="S27" s="19"/>
      <c r="U27" s="19"/>
      <c r="W27" s="19"/>
      <c r="Y27" s="19"/>
      <c r="AA27" s="19"/>
      <c r="AC27" s="19"/>
    </row>
    <row r="28" spans="2:56" ht="14.25" customHeight="1" x14ac:dyDescent="0.3">
      <c r="B28" s="1"/>
      <c r="C28" s="19"/>
      <c r="E28" s="19"/>
      <c r="G28" s="19"/>
      <c r="I28" s="19"/>
      <c r="K28" s="19"/>
      <c r="M28" s="19"/>
      <c r="O28" s="19"/>
      <c r="Q28" s="19"/>
      <c r="S28" s="19"/>
      <c r="U28" s="19"/>
      <c r="W28" s="19"/>
      <c r="Y28" s="19"/>
      <c r="AA28" s="19"/>
      <c r="AC28" s="19"/>
    </row>
    <row r="29" spans="2:56" ht="30" customHeight="1" x14ac:dyDescent="0.3">
      <c r="B29" s="115" t="s">
        <v>118</v>
      </c>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row>
    <row r="30" spans="2:56" ht="15" customHeight="1" x14ac:dyDescent="0.3">
      <c r="B30" s="15" t="s">
        <v>27</v>
      </c>
      <c r="C30" s="125">
        <v>1976</v>
      </c>
      <c r="D30" s="126"/>
      <c r="E30" s="125" t="s">
        <v>76</v>
      </c>
      <c r="F30" s="126"/>
      <c r="G30" s="125">
        <v>1982</v>
      </c>
      <c r="H30" s="126"/>
      <c r="I30" s="125">
        <v>1985</v>
      </c>
      <c r="J30" s="126"/>
      <c r="K30" s="129">
        <v>1989</v>
      </c>
      <c r="L30" s="126"/>
      <c r="M30" s="129">
        <v>1993</v>
      </c>
      <c r="N30" s="126"/>
      <c r="O30" s="129">
        <v>1997</v>
      </c>
      <c r="P30" s="126"/>
      <c r="Q30" s="125">
        <v>2001</v>
      </c>
      <c r="R30" s="126"/>
      <c r="S30" s="129">
        <v>2005</v>
      </c>
      <c r="T30" s="130"/>
      <c r="U30" s="125">
        <v>2009</v>
      </c>
      <c r="V30" s="126"/>
      <c r="W30" s="129">
        <v>2013</v>
      </c>
      <c r="X30" s="126"/>
      <c r="Y30" s="129">
        <v>2017</v>
      </c>
      <c r="Z30" s="126"/>
      <c r="AA30" s="125">
        <v>2021</v>
      </c>
      <c r="AB30" s="130"/>
      <c r="AC30" s="125">
        <v>2025</v>
      </c>
      <c r="AD30" s="130"/>
    </row>
    <row r="31" spans="2:56" ht="14.25" customHeight="1" x14ac:dyDescent="0.3">
      <c r="B31" s="134" t="s">
        <v>0</v>
      </c>
      <c r="C31" s="132">
        <v>44907</v>
      </c>
      <c r="D31" s="128"/>
      <c r="E31" s="132">
        <v>44911</v>
      </c>
      <c r="F31" s="128"/>
      <c r="G31" s="132">
        <v>44907</v>
      </c>
      <c r="H31" s="128"/>
      <c r="I31" s="132">
        <v>44910</v>
      </c>
      <c r="J31" s="128"/>
      <c r="K31" s="135">
        <v>44912</v>
      </c>
      <c r="L31" s="128"/>
      <c r="M31" s="135">
        <v>44907</v>
      </c>
      <c r="N31" s="128"/>
      <c r="O31" s="135">
        <v>44909</v>
      </c>
      <c r="P31" s="128"/>
      <c r="Q31" s="132">
        <v>44911</v>
      </c>
      <c r="R31" s="128"/>
      <c r="S31" s="119">
        <v>44843</v>
      </c>
      <c r="T31" s="118"/>
      <c r="U31" s="137">
        <v>44845</v>
      </c>
      <c r="V31" s="127"/>
      <c r="W31" s="135">
        <v>44833</v>
      </c>
      <c r="X31" s="128"/>
      <c r="Y31" s="135">
        <v>44835</v>
      </c>
      <c r="Z31" s="128"/>
      <c r="AA31" s="132">
        <v>44830</v>
      </c>
      <c r="AB31" s="133"/>
      <c r="AC31" s="132">
        <v>45942</v>
      </c>
      <c r="AD31" s="133"/>
    </row>
    <row r="32" spans="2:56" ht="15" customHeight="1" x14ac:dyDescent="0.3">
      <c r="B32" s="133"/>
      <c r="C32" s="71" t="s">
        <v>4</v>
      </c>
      <c r="D32" s="71" t="s">
        <v>5</v>
      </c>
      <c r="E32" s="71" t="s">
        <v>4</v>
      </c>
      <c r="F32" s="71" t="s">
        <v>5</v>
      </c>
      <c r="G32" s="71" t="s">
        <v>4</v>
      </c>
      <c r="H32" s="71" t="s">
        <v>5</v>
      </c>
      <c r="I32" s="71" t="s">
        <v>4</v>
      </c>
      <c r="J32" s="71" t="s">
        <v>5</v>
      </c>
      <c r="K32" s="71" t="s">
        <v>4</v>
      </c>
      <c r="L32" s="67" t="s">
        <v>5</v>
      </c>
      <c r="M32" s="71" t="s">
        <v>4</v>
      </c>
      <c r="N32" s="67" t="s">
        <v>5</v>
      </c>
      <c r="O32" s="71" t="s">
        <v>4</v>
      </c>
      <c r="P32" s="71" t="s">
        <v>5</v>
      </c>
      <c r="Q32" s="68" t="s">
        <v>4</v>
      </c>
      <c r="R32" s="72" t="s">
        <v>5</v>
      </c>
      <c r="S32" s="72" t="s">
        <v>4</v>
      </c>
      <c r="T32" s="72" t="s">
        <v>5</v>
      </c>
      <c r="U32" s="71" t="s">
        <v>4</v>
      </c>
      <c r="V32" s="71" t="s">
        <v>5</v>
      </c>
      <c r="W32" s="72" t="s">
        <v>4</v>
      </c>
      <c r="X32" s="71" t="s">
        <v>5</v>
      </c>
      <c r="Y32" s="68" t="s">
        <v>4</v>
      </c>
      <c r="Z32" s="71" t="s">
        <v>5</v>
      </c>
      <c r="AA32" s="68" t="s">
        <v>4</v>
      </c>
      <c r="AB32" s="71" t="s">
        <v>5</v>
      </c>
      <c r="AC32" s="68" t="s">
        <v>4</v>
      </c>
      <c r="AD32" s="71" t="s">
        <v>5</v>
      </c>
    </row>
    <row r="33" spans="2:56" ht="24.75" customHeight="1" x14ac:dyDescent="0.3">
      <c r="B33" s="6" t="s">
        <v>1</v>
      </c>
      <c r="C33" s="16">
        <v>3655</v>
      </c>
      <c r="D33" s="23">
        <v>100</v>
      </c>
      <c r="E33" s="7"/>
      <c r="F33" s="8"/>
      <c r="G33" s="16">
        <v>4283</v>
      </c>
      <c r="H33" s="23">
        <v>100</v>
      </c>
      <c r="I33" s="16">
        <v>4660</v>
      </c>
      <c r="J33" s="23">
        <v>100</v>
      </c>
      <c r="K33" s="16">
        <v>5087</v>
      </c>
      <c r="L33" s="23">
        <v>100</v>
      </c>
      <c r="M33" s="16">
        <v>5627</v>
      </c>
      <c r="N33" s="23">
        <v>100</v>
      </c>
      <c r="O33" s="16">
        <v>6305</v>
      </c>
      <c r="P33" s="23">
        <v>100</v>
      </c>
      <c r="Q33" s="16">
        <v>8057</v>
      </c>
      <c r="R33" s="23">
        <v>100</v>
      </c>
      <c r="S33" s="25">
        <v>12418</v>
      </c>
      <c r="T33" s="24">
        <v>100</v>
      </c>
      <c r="U33" s="16">
        <v>16241</v>
      </c>
      <c r="V33" s="23">
        <v>100</v>
      </c>
      <c r="W33" s="25">
        <v>19055</v>
      </c>
      <c r="X33" s="24">
        <v>100</v>
      </c>
      <c r="Y33" s="25">
        <v>20260</v>
      </c>
      <c r="Z33" s="24">
        <v>100</v>
      </c>
      <c r="AA33" s="25">
        <v>21582</v>
      </c>
      <c r="AB33" s="24">
        <v>100</v>
      </c>
      <c r="AC33" s="25">
        <v>22225</v>
      </c>
      <c r="AD33" s="24">
        <v>100</v>
      </c>
      <c r="AF33" s="95"/>
      <c r="AH33" s="95"/>
      <c r="AJ33" s="95"/>
      <c r="AL33" s="95"/>
      <c r="AN33" s="95"/>
      <c r="AP33" s="95"/>
      <c r="AR33" s="95"/>
      <c r="AT33" s="95"/>
      <c r="AV33" s="95"/>
      <c r="AX33" s="95"/>
      <c r="AZ33" s="95"/>
      <c r="BB33" s="95"/>
      <c r="BD33" s="95"/>
    </row>
    <row r="34" spans="2:56" ht="24.75" customHeight="1" x14ac:dyDescent="0.3">
      <c r="B34" s="87" t="s">
        <v>28</v>
      </c>
      <c r="C34" s="16">
        <v>2215</v>
      </c>
      <c r="D34" s="23">
        <f>C34*100/C33</f>
        <v>60.601915184678525</v>
      </c>
      <c r="E34" s="7"/>
      <c r="F34" s="8"/>
      <c r="G34" s="16">
        <v>3244</v>
      </c>
      <c r="H34" s="23">
        <f>G34*100/G33</f>
        <v>75.741302825122574</v>
      </c>
      <c r="I34" s="16">
        <v>3352</v>
      </c>
      <c r="J34" s="23">
        <f>I34*100/I33</f>
        <v>71.931330472102999</v>
      </c>
      <c r="K34" s="16">
        <v>3440</v>
      </c>
      <c r="L34" s="23">
        <f>K34*100/K33</f>
        <v>67.623353646550029</v>
      </c>
      <c r="M34" s="16">
        <v>4072</v>
      </c>
      <c r="N34" s="23">
        <f>M34*100/M33</f>
        <v>72.365381197796339</v>
      </c>
      <c r="O34" s="16">
        <v>4531</v>
      </c>
      <c r="P34" s="23">
        <f>O34*100/O33</f>
        <v>71.863600317208565</v>
      </c>
      <c r="Q34" s="16">
        <v>5274</v>
      </c>
      <c r="R34" s="23">
        <f>Q34*100/Q33</f>
        <v>65.45860742211741</v>
      </c>
      <c r="S34" s="25">
        <v>8031</v>
      </c>
      <c r="T34" s="24">
        <f>S34*100/S33</f>
        <v>64.672249959735865</v>
      </c>
      <c r="U34" s="16">
        <v>9385</v>
      </c>
      <c r="V34" s="23">
        <f>U34*100/U33</f>
        <v>57.785850624961519</v>
      </c>
      <c r="W34" s="25">
        <v>10468</v>
      </c>
      <c r="X34" s="24">
        <f>W34*100/W33</f>
        <v>54.935712411440569</v>
      </c>
      <c r="Y34" s="25">
        <v>11052</v>
      </c>
      <c r="Z34" s="24">
        <f>Y34*100/Y33</f>
        <v>54.550839091806516</v>
      </c>
      <c r="AA34" s="25">
        <v>11568</v>
      </c>
      <c r="AB34" s="24">
        <f>AA34*100/AA33</f>
        <v>53.600222407561859</v>
      </c>
      <c r="AC34" s="25">
        <v>12068</v>
      </c>
      <c r="AD34" s="24">
        <f>AC34*100/AC33</f>
        <v>54.2992125984252</v>
      </c>
      <c r="AF34" s="95"/>
      <c r="AH34" s="95"/>
      <c r="AJ34" s="95"/>
      <c r="AL34" s="95"/>
      <c r="AN34" s="95"/>
      <c r="AP34" s="95"/>
      <c r="AR34" s="95"/>
      <c r="AT34" s="95"/>
      <c r="AV34" s="95"/>
      <c r="AX34" s="95"/>
      <c r="AZ34" s="95"/>
      <c r="BB34" s="95"/>
      <c r="BD34" s="95"/>
    </row>
    <row r="35" spans="2:56" ht="24.75" customHeight="1" x14ac:dyDescent="0.3">
      <c r="B35" s="87" t="s">
        <v>2</v>
      </c>
      <c r="C35" s="16">
        <v>21</v>
      </c>
      <c r="D35" s="23">
        <f t="shared" ref="D35" si="1">C35*100/C34</f>
        <v>0.94808126410835214</v>
      </c>
      <c r="E35" s="7"/>
      <c r="F35" s="8"/>
      <c r="G35" s="16">
        <v>41</v>
      </c>
      <c r="H35" s="23">
        <f>G35*100/G34</f>
        <v>1.2638717632552405</v>
      </c>
      <c r="I35" s="16">
        <v>44</v>
      </c>
      <c r="J35" s="23">
        <f>I35*100/I34</f>
        <v>1.3126491646778042</v>
      </c>
      <c r="K35" s="16">
        <v>74</v>
      </c>
      <c r="L35" s="23">
        <f>K35*100/K34</f>
        <v>2.1511627906976742</v>
      </c>
      <c r="M35" s="16">
        <v>60</v>
      </c>
      <c r="N35" s="23">
        <f>M35*100/M34</f>
        <v>1.4734774066797642</v>
      </c>
      <c r="O35" s="16">
        <v>49</v>
      </c>
      <c r="P35" s="23">
        <f>O35*100/O34</f>
        <v>1.0814389759435004</v>
      </c>
      <c r="Q35" s="16">
        <v>81</v>
      </c>
      <c r="R35" s="23">
        <f>Q35*100/Q34</f>
        <v>1.5358361774744027</v>
      </c>
      <c r="S35" s="25">
        <v>139</v>
      </c>
      <c r="T35" s="24">
        <f>S35*100/S34</f>
        <v>1.73079317644129</v>
      </c>
      <c r="U35" s="16">
        <v>127</v>
      </c>
      <c r="V35" s="23">
        <f>U35*100/U34</f>
        <v>1.3532232285562067</v>
      </c>
      <c r="W35" s="25">
        <v>111</v>
      </c>
      <c r="X35" s="24">
        <f>W35*100/W34</f>
        <v>1.0603744745892243</v>
      </c>
      <c r="Y35" s="25">
        <v>124</v>
      </c>
      <c r="Z35" s="24">
        <f>Y35*100/Y34</f>
        <v>1.1219688744118712</v>
      </c>
      <c r="AA35" s="25">
        <v>96</v>
      </c>
      <c r="AB35" s="24">
        <f>AA35*100/AA34</f>
        <v>0.82987551867219922</v>
      </c>
      <c r="AC35" s="25">
        <v>93</v>
      </c>
      <c r="AD35" s="24">
        <f>AC35*100/AC34</f>
        <v>0.77063307921776603</v>
      </c>
      <c r="AF35" s="95"/>
      <c r="AH35" s="95"/>
      <c r="AJ35" s="95"/>
      <c r="AL35" s="95"/>
      <c r="AN35" s="95"/>
      <c r="AP35" s="95"/>
      <c r="AR35" s="95"/>
      <c r="AT35" s="95"/>
      <c r="AV35" s="95"/>
      <c r="AX35" s="95"/>
      <c r="AZ35" s="95"/>
      <c r="BB35" s="95"/>
      <c r="BD35" s="95"/>
    </row>
    <row r="36" spans="2:56" ht="24.75" customHeight="1" x14ac:dyDescent="0.3">
      <c r="B36" s="87" t="s">
        <v>3</v>
      </c>
      <c r="C36" s="22">
        <v>41</v>
      </c>
      <c r="D36" s="23">
        <f>C36*100/C34</f>
        <v>1.8510158013544018</v>
      </c>
      <c r="E36" s="7"/>
      <c r="F36" s="8"/>
      <c r="G36" s="16">
        <v>82</v>
      </c>
      <c r="H36" s="23">
        <f>G36*100/G34</f>
        <v>2.5277435265104811</v>
      </c>
      <c r="I36" s="16">
        <v>59</v>
      </c>
      <c r="J36" s="23">
        <f>I36*100/I34</f>
        <v>1.7601431980906921</v>
      </c>
      <c r="K36" s="16">
        <v>57</v>
      </c>
      <c r="L36" s="23">
        <f>K36*100/K34</f>
        <v>1.6569767441860466</v>
      </c>
      <c r="M36" s="16">
        <v>62</v>
      </c>
      <c r="N36" s="23">
        <f>M36*100/M34</f>
        <v>1.5225933202357564</v>
      </c>
      <c r="O36" s="16">
        <v>91</v>
      </c>
      <c r="P36" s="23">
        <f>O36*100/O34</f>
        <v>2.008386669609358</v>
      </c>
      <c r="Q36" s="16">
        <v>87</v>
      </c>
      <c r="R36" s="23">
        <f>Q36*100/Q34</f>
        <v>1.6496018202502845</v>
      </c>
      <c r="S36" s="25">
        <v>165</v>
      </c>
      <c r="T36" s="24">
        <f>S36*100/S34</f>
        <v>2.0545386626821069</v>
      </c>
      <c r="U36" s="16">
        <v>170</v>
      </c>
      <c r="V36" s="23">
        <f>U36*100/U34</f>
        <v>1.8114011720831114</v>
      </c>
      <c r="W36" s="25">
        <v>321</v>
      </c>
      <c r="X36" s="24">
        <f>W36*100/W34</f>
        <v>3.0664883454337026</v>
      </c>
      <c r="Y36" s="25">
        <v>355</v>
      </c>
      <c r="Z36" s="24">
        <f>Y36*100/Y34</f>
        <v>3.2120883098081796</v>
      </c>
      <c r="AA36" s="25">
        <v>235</v>
      </c>
      <c r="AB36" s="24">
        <f>AA36*100/AA34</f>
        <v>2.0314661134163208</v>
      </c>
      <c r="AC36" s="25">
        <v>209</v>
      </c>
      <c r="AD36" s="24">
        <f>AC36*100/AC34</f>
        <v>1.7318528339410011</v>
      </c>
      <c r="AF36" s="95"/>
      <c r="AH36" s="95"/>
      <c r="AJ36" s="95"/>
      <c r="AL36" s="95"/>
      <c r="AN36" s="95"/>
      <c r="AP36" s="95"/>
      <c r="AR36" s="95"/>
      <c r="AT36" s="95"/>
      <c r="AV36" s="95"/>
      <c r="AX36" s="95"/>
      <c r="AZ36" s="95"/>
      <c r="BB36" s="95"/>
      <c r="BD36" s="95"/>
    </row>
    <row r="37" spans="2:56" ht="24.75" customHeight="1" x14ac:dyDescent="0.3">
      <c r="B37" s="87" t="s">
        <v>6</v>
      </c>
      <c r="C37" s="7"/>
      <c r="D37" s="9"/>
      <c r="E37" s="7"/>
      <c r="F37" s="8"/>
      <c r="G37" s="16">
        <v>185</v>
      </c>
      <c r="H37" s="23">
        <f>G37*100/G34</f>
        <v>5.7028360049321822</v>
      </c>
      <c r="I37" s="25">
        <v>451</v>
      </c>
      <c r="J37" s="24">
        <f>I37*100/I34</f>
        <v>13.454653937947494</v>
      </c>
      <c r="K37" s="7"/>
      <c r="L37" s="8"/>
      <c r="M37" s="7"/>
      <c r="N37" s="8"/>
      <c r="O37" s="7"/>
      <c r="P37" s="8"/>
      <c r="Q37" s="7"/>
      <c r="R37" s="8"/>
      <c r="S37" s="7"/>
      <c r="T37" s="8"/>
      <c r="U37" s="7"/>
      <c r="V37" s="8"/>
      <c r="W37" s="7"/>
      <c r="X37" s="8"/>
      <c r="Y37" s="7"/>
      <c r="Z37" s="8"/>
      <c r="AA37" s="7"/>
      <c r="AB37" s="8"/>
      <c r="AC37" s="7"/>
      <c r="AD37" s="8"/>
      <c r="AF37" s="95"/>
      <c r="AH37" s="95"/>
      <c r="AJ37" s="95"/>
      <c r="AL37" s="95"/>
      <c r="AN37" s="95"/>
      <c r="AP37" s="95"/>
      <c r="AR37" s="95"/>
      <c r="AT37" s="95"/>
      <c r="AV37" s="95"/>
      <c r="AX37" s="95"/>
      <c r="AZ37" s="95"/>
      <c r="BB37" s="95"/>
      <c r="BD37" s="95"/>
    </row>
    <row r="38" spans="2:56" ht="24.75" customHeight="1" x14ac:dyDescent="0.3">
      <c r="B38" s="87" t="s">
        <v>7</v>
      </c>
      <c r="C38" s="7"/>
      <c r="D38" s="9"/>
      <c r="E38" s="7"/>
      <c r="F38" s="8"/>
      <c r="G38" s="7"/>
      <c r="H38" s="8"/>
      <c r="I38" s="7"/>
      <c r="J38" s="8"/>
      <c r="K38" s="7"/>
      <c r="L38" s="8"/>
      <c r="M38" s="7"/>
      <c r="N38" s="8"/>
      <c r="O38" s="7"/>
      <c r="P38" s="8"/>
      <c r="Q38" s="8"/>
      <c r="R38" s="8"/>
      <c r="S38" s="25">
        <v>344</v>
      </c>
      <c r="T38" s="24">
        <f>S38*100/S34</f>
        <v>4.283401817955423</v>
      </c>
      <c r="U38" s="7"/>
      <c r="V38" s="8"/>
      <c r="W38" s="7"/>
      <c r="X38" s="8"/>
      <c r="Y38" s="25">
        <v>198</v>
      </c>
      <c r="Z38" s="24">
        <f>Y38*100/Y34</f>
        <v>1.7915309446254071</v>
      </c>
      <c r="AA38" s="7"/>
      <c r="AB38" s="8"/>
      <c r="AC38" s="25">
        <v>145</v>
      </c>
      <c r="AD38" s="24">
        <f>AC38*100/AC34</f>
        <v>1.2015246934040438</v>
      </c>
      <c r="AF38" s="95"/>
      <c r="AH38" s="95"/>
      <c r="AJ38" s="95"/>
      <c r="AL38" s="95"/>
      <c r="AN38" s="95"/>
      <c r="AP38" s="95"/>
      <c r="AR38" s="95"/>
      <c r="AT38" s="95"/>
      <c r="AV38" s="95"/>
      <c r="AX38" s="95"/>
      <c r="AZ38" s="95"/>
      <c r="BB38" s="95"/>
      <c r="BD38" s="95"/>
    </row>
    <row r="39" spans="2:56" ht="24.75" customHeight="1" x14ac:dyDescent="0.3">
      <c r="B39" s="87" t="s">
        <v>29</v>
      </c>
      <c r="C39" s="16">
        <v>243</v>
      </c>
      <c r="D39" s="23">
        <f>C39*100/C34</f>
        <v>10.970654627539503</v>
      </c>
      <c r="E39" s="7"/>
      <c r="F39" s="8"/>
      <c r="G39" s="16">
        <v>373</v>
      </c>
      <c r="H39" s="23">
        <f>G39*100/G34</f>
        <v>11.498150431565968</v>
      </c>
      <c r="I39" s="16">
        <v>105</v>
      </c>
      <c r="J39" s="23">
        <f>I39*100/I34</f>
        <v>3.1324582338902149</v>
      </c>
      <c r="K39" s="16">
        <v>182</v>
      </c>
      <c r="L39" s="23">
        <f>K39*100/K34</f>
        <v>5.2906976744186043</v>
      </c>
      <c r="M39" s="8"/>
      <c r="N39" s="8"/>
      <c r="O39" s="8"/>
      <c r="P39" s="8"/>
      <c r="Q39" s="8"/>
      <c r="R39" s="8"/>
      <c r="S39" s="7"/>
      <c r="T39" s="8"/>
      <c r="U39" s="7"/>
      <c r="V39" s="8"/>
      <c r="W39" s="7"/>
      <c r="X39" s="8"/>
      <c r="Y39" s="7"/>
      <c r="Z39" s="8"/>
      <c r="AA39" s="7"/>
      <c r="AB39" s="8"/>
      <c r="AC39" s="7"/>
      <c r="AD39" s="8"/>
      <c r="AF39" s="95"/>
      <c r="AH39" s="95"/>
      <c r="AJ39" s="95"/>
      <c r="AL39" s="95"/>
      <c r="AN39" s="95"/>
      <c r="AP39" s="95"/>
      <c r="AR39" s="95"/>
      <c r="AT39" s="95"/>
      <c r="AV39" s="95"/>
      <c r="AX39" s="95"/>
      <c r="AZ39" s="95"/>
      <c r="BB39" s="95"/>
      <c r="BD39" s="95"/>
    </row>
    <row r="40" spans="2:56" ht="24.75" customHeight="1" x14ac:dyDescent="0.3">
      <c r="B40" s="87" t="s">
        <v>8</v>
      </c>
      <c r="C40" s="7"/>
      <c r="D40" s="7"/>
      <c r="E40" s="7"/>
      <c r="F40" s="8"/>
      <c r="G40" s="7"/>
      <c r="H40" s="8"/>
      <c r="I40" s="7"/>
      <c r="J40" s="8"/>
      <c r="K40" s="7"/>
      <c r="L40" s="8"/>
      <c r="M40" s="63">
        <v>237</v>
      </c>
      <c r="N40" s="24">
        <f>M40*100/M34</f>
        <v>5.8202357563850686</v>
      </c>
      <c r="O40" s="16">
        <v>392</v>
      </c>
      <c r="P40" s="23">
        <f>O40*100/O34</f>
        <v>8.6515118075480029</v>
      </c>
      <c r="Q40" s="8"/>
      <c r="R40" s="8"/>
      <c r="S40" s="25">
        <v>384</v>
      </c>
      <c r="T40" s="24">
        <f>S40*100/S34</f>
        <v>4.7814717967874483</v>
      </c>
      <c r="U40" s="7"/>
      <c r="V40" s="8"/>
      <c r="W40" s="7"/>
      <c r="X40" s="8"/>
      <c r="Y40" s="25">
        <v>619</v>
      </c>
      <c r="Z40" s="24">
        <f>Y40*100/Y34</f>
        <v>5.6007962359753893</v>
      </c>
      <c r="AA40" s="7"/>
      <c r="AB40" s="8"/>
      <c r="AC40" s="7"/>
      <c r="AD40" s="8"/>
      <c r="AF40" s="95"/>
      <c r="AH40" s="95"/>
      <c r="AJ40" s="95"/>
      <c r="AL40" s="95"/>
      <c r="AN40" s="95"/>
      <c r="AP40" s="95"/>
      <c r="AR40" s="95"/>
      <c r="AT40" s="95"/>
      <c r="AV40" s="95"/>
      <c r="AX40" s="95"/>
      <c r="AZ40" s="95"/>
      <c r="BB40" s="95"/>
      <c r="BD40" s="95"/>
    </row>
    <row r="41" spans="2:56" ht="24.75" customHeight="1" x14ac:dyDescent="0.3">
      <c r="B41" s="87" t="s">
        <v>10</v>
      </c>
      <c r="C41" s="7"/>
      <c r="D41" s="7"/>
      <c r="E41" s="7"/>
      <c r="F41" s="8"/>
      <c r="G41" s="7"/>
      <c r="H41" s="8"/>
      <c r="I41" s="7"/>
      <c r="J41" s="8"/>
      <c r="K41" s="7"/>
      <c r="L41" s="8"/>
      <c r="M41" s="8"/>
      <c r="N41" s="8"/>
      <c r="O41" s="8"/>
      <c r="P41" s="8"/>
      <c r="Q41" s="8"/>
      <c r="R41" s="8"/>
      <c r="S41" s="8"/>
      <c r="T41" s="8"/>
      <c r="U41" s="8"/>
      <c r="V41" s="8"/>
      <c r="W41" s="8"/>
      <c r="X41" s="8"/>
      <c r="Y41" s="7"/>
      <c r="Z41" s="8"/>
      <c r="AA41" s="25">
        <v>385</v>
      </c>
      <c r="AB41" s="24">
        <f>AA41*100/AA34</f>
        <v>3.3281466113416323</v>
      </c>
      <c r="AC41" s="7"/>
      <c r="AD41" s="7">
        <f>AC41*100/AC34</f>
        <v>0</v>
      </c>
      <c r="AF41" s="95"/>
      <c r="AH41" s="95"/>
      <c r="AJ41" s="95"/>
      <c r="AL41" s="95"/>
      <c r="AN41" s="95"/>
      <c r="AP41" s="95"/>
      <c r="AR41" s="95"/>
      <c r="AT41" s="95"/>
      <c r="AV41" s="95"/>
      <c r="AX41" s="95"/>
      <c r="AZ41" s="95"/>
      <c r="BB41" s="95"/>
      <c r="BD41" s="95"/>
    </row>
    <row r="42" spans="2:56" ht="28.5" customHeight="1" x14ac:dyDescent="0.3">
      <c r="B42" s="87" t="s">
        <v>31</v>
      </c>
      <c r="C42" s="16">
        <v>70</v>
      </c>
      <c r="D42" s="16">
        <f>C42*100/C34</f>
        <v>3.1602708803611739</v>
      </c>
      <c r="E42" s="7"/>
      <c r="F42" s="8"/>
      <c r="G42" s="7"/>
      <c r="H42" s="8"/>
      <c r="I42" s="7"/>
      <c r="J42" s="8"/>
      <c r="K42" s="7"/>
      <c r="L42" s="8"/>
      <c r="M42" s="8"/>
      <c r="N42" s="8"/>
      <c r="O42" s="8"/>
      <c r="P42" s="8"/>
      <c r="Q42" s="8"/>
      <c r="R42" s="8"/>
      <c r="S42" s="7"/>
      <c r="T42" s="8"/>
      <c r="U42" s="7"/>
      <c r="V42" s="8"/>
      <c r="W42" s="7"/>
      <c r="X42" s="8"/>
      <c r="Y42" s="7"/>
      <c r="Z42" s="8"/>
      <c r="AA42" s="7"/>
      <c r="AB42" s="8"/>
      <c r="AC42" s="7"/>
      <c r="AD42" s="8"/>
      <c r="AF42" s="95"/>
      <c r="AH42" s="95"/>
      <c r="AJ42" s="95"/>
      <c r="AL42" s="95"/>
      <c r="AN42" s="95"/>
      <c r="AP42" s="95"/>
      <c r="AR42" s="95"/>
      <c r="AT42" s="95"/>
      <c r="AV42" s="95"/>
      <c r="AX42" s="95"/>
      <c r="AZ42" s="95"/>
      <c r="BB42" s="95"/>
      <c r="BD42" s="95"/>
    </row>
    <row r="43" spans="2:56" ht="28.5" customHeight="1" x14ac:dyDescent="0.3">
      <c r="B43" s="87" t="s">
        <v>11</v>
      </c>
      <c r="C43" s="8"/>
      <c r="D43" s="8"/>
      <c r="E43" s="7"/>
      <c r="F43" s="8"/>
      <c r="G43" s="7"/>
      <c r="H43" s="8"/>
      <c r="I43" s="7"/>
      <c r="J43" s="8"/>
      <c r="K43" s="7"/>
      <c r="L43" s="8"/>
      <c r="M43" s="8"/>
      <c r="N43" s="8"/>
      <c r="O43" s="8"/>
      <c r="P43" s="8"/>
      <c r="Q43" s="8"/>
      <c r="R43" s="8"/>
      <c r="S43" s="7"/>
      <c r="T43" s="8"/>
      <c r="U43" s="7"/>
      <c r="V43" s="8"/>
      <c r="W43" s="7"/>
      <c r="X43" s="8"/>
      <c r="Y43" s="7"/>
      <c r="Z43" s="8"/>
      <c r="AA43" s="7"/>
      <c r="AB43" s="8"/>
      <c r="AC43" s="25">
        <v>289</v>
      </c>
      <c r="AD43" s="24">
        <f>AC43*100/AC34</f>
        <v>2.3947630096121975</v>
      </c>
      <c r="AF43" s="95"/>
      <c r="AH43" s="95"/>
      <c r="AJ43" s="95"/>
      <c r="AL43" s="95"/>
      <c r="AN43" s="95"/>
      <c r="AP43" s="95"/>
      <c r="AR43" s="95"/>
      <c r="AT43" s="95"/>
      <c r="AV43" s="95"/>
      <c r="AX43" s="95"/>
      <c r="AZ43" s="95"/>
      <c r="BB43" s="95"/>
      <c r="BD43" s="95"/>
    </row>
    <row r="44" spans="2:56" ht="28.5" customHeight="1" x14ac:dyDescent="0.3">
      <c r="B44" s="87" t="s">
        <v>12</v>
      </c>
      <c r="C44" s="7"/>
      <c r="D44" s="7"/>
      <c r="E44" s="7"/>
      <c r="F44" s="8"/>
      <c r="G44" s="7"/>
      <c r="H44" s="8"/>
      <c r="I44" s="7"/>
      <c r="J44" s="8"/>
      <c r="K44" s="7"/>
      <c r="L44" s="8"/>
      <c r="M44" s="8"/>
      <c r="N44" s="8"/>
      <c r="O44" s="8"/>
      <c r="P44" s="8"/>
      <c r="Q44" s="8"/>
      <c r="R44" s="8"/>
      <c r="S44" s="7"/>
      <c r="T44" s="8"/>
      <c r="U44" s="25">
        <v>1768</v>
      </c>
      <c r="V44" s="24">
        <f>U44*100/U34</f>
        <v>18.838572189664358</v>
      </c>
      <c r="W44" s="25">
        <v>5927</v>
      </c>
      <c r="X44" s="24">
        <f>W44*100/W34</f>
        <v>56.620175773786777</v>
      </c>
      <c r="Y44" s="25">
        <v>5355</v>
      </c>
      <c r="Z44" s="24">
        <f>Y44*100/Y34</f>
        <v>48.452768729641697</v>
      </c>
      <c r="AA44" s="25">
        <v>5707</v>
      </c>
      <c r="AB44" s="24">
        <f>AA44*100/AA34</f>
        <v>49.334370677731677</v>
      </c>
      <c r="AC44" s="25">
        <v>6224</v>
      </c>
      <c r="AD44" s="24">
        <f>AC44*100/AC34</f>
        <v>51.574411667219088</v>
      </c>
      <c r="AF44" s="95"/>
      <c r="AH44" s="95"/>
      <c r="AJ44" s="95"/>
      <c r="AL44" s="95"/>
      <c r="AN44" s="95"/>
      <c r="AP44" s="95"/>
      <c r="AR44" s="95"/>
      <c r="AT44" s="95"/>
      <c r="AV44" s="95"/>
      <c r="AX44" s="95"/>
      <c r="AZ44" s="95"/>
      <c r="BB44" s="95"/>
      <c r="BD44" s="95"/>
    </row>
    <row r="45" spans="2:56" ht="28.5" customHeight="1" x14ac:dyDescent="0.3">
      <c r="B45" s="87" t="s">
        <v>13</v>
      </c>
      <c r="C45" s="7"/>
      <c r="D45" s="9"/>
      <c r="E45" s="7"/>
      <c r="F45" s="8"/>
      <c r="G45" s="7"/>
      <c r="H45" s="8"/>
      <c r="I45" s="7"/>
      <c r="J45" s="8"/>
      <c r="K45" s="7"/>
      <c r="L45" s="8"/>
      <c r="M45" s="7"/>
      <c r="N45" s="8"/>
      <c r="O45" s="7"/>
      <c r="P45" s="8"/>
      <c r="Q45" s="7"/>
      <c r="R45" s="8"/>
      <c r="S45" s="7"/>
      <c r="T45" s="8"/>
      <c r="U45" s="25">
        <v>523</v>
      </c>
      <c r="V45" s="24">
        <f>U45*100/U34</f>
        <v>5.5727224294086311</v>
      </c>
      <c r="W45" s="7"/>
      <c r="X45" s="8"/>
      <c r="Y45" s="25">
        <v>164</v>
      </c>
      <c r="Z45" s="24">
        <f>Y45*100/Y34</f>
        <v>1.4838943177705393</v>
      </c>
      <c r="AA45" s="7"/>
      <c r="AB45" s="8"/>
      <c r="AC45" s="7"/>
      <c r="AD45" s="8"/>
      <c r="AF45" s="95"/>
      <c r="AH45" s="95"/>
      <c r="AJ45" s="95"/>
      <c r="AL45" s="95"/>
      <c r="AN45" s="95"/>
      <c r="AP45" s="95"/>
      <c r="AR45" s="95"/>
      <c r="AT45" s="95"/>
      <c r="AV45" s="95"/>
      <c r="AX45" s="95"/>
      <c r="AZ45" s="95"/>
      <c r="BB45" s="95"/>
      <c r="BD45" s="95"/>
    </row>
    <row r="46" spans="2:56" ht="28.5" customHeight="1" x14ac:dyDescent="0.3">
      <c r="B46" s="87" t="s">
        <v>14</v>
      </c>
      <c r="C46" s="7"/>
      <c r="D46" s="9"/>
      <c r="E46" s="7"/>
      <c r="F46" s="8"/>
      <c r="G46" s="7"/>
      <c r="H46" s="8"/>
      <c r="I46" s="7"/>
      <c r="J46" s="8"/>
      <c r="K46" s="7"/>
      <c r="L46" s="8"/>
      <c r="M46" s="7"/>
      <c r="N46" s="8"/>
      <c r="O46" s="7"/>
      <c r="P46" s="8"/>
      <c r="Q46" s="7"/>
      <c r="R46" s="8"/>
      <c r="S46" s="7"/>
      <c r="T46" s="8"/>
      <c r="U46" s="8"/>
      <c r="V46" s="8"/>
      <c r="W46" s="25">
        <v>512</v>
      </c>
      <c r="X46" s="24">
        <f>W46*100/W34</f>
        <v>4.8910966755827285</v>
      </c>
      <c r="Y46" s="7"/>
      <c r="Z46" s="8"/>
      <c r="AA46" s="7"/>
      <c r="AB46" s="8"/>
      <c r="AC46" s="25">
        <v>226</v>
      </c>
      <c r="AD46" s="24">
        <f>AC46*100/AC34</f>
        <v>1.8727212462711302</v>
      </c>
      <c r="AF46" s="95"/>
      <c r="AH46" s="95"/>
      <c r="AJ46" s="95"/>
      <c r="AL46" s="95"/>
      <c r="AN46" s="95"/>
      <c r="AP46" s="95"/>
      <c r="AR46" s="95"/>
      <c r="AT46" s="95"/>
      <c r="AV46" s="95"/>
      <c r="AX46" s="95"/>
      <c r="AZ46" s="95"/>
      <c r="BB46" s="95"/>
      <c r="BD46" s="95"/>
    </row>
    <row r="47" spans="2:56" ht="28.5" customHeight="1" x14ac:dyDescent="0.3">
      <c r="B47" s="87" t="s">
        <v>15</v>
      </c>
      <c r="C47" s="7"/>
      <c r="D47" s="9"/>
      <c r="E47" s="7"/>
      <c r="F47" s="8"/>
      <c r="G47" s="7"/>
      <c r="H47" s="8"/>
      <c r="I47" s="7"/>
      <c r="J47" s="8"/>
      <c r="K47" s="16">
        <v>57</v>
      </c>
      <c r="L47" s="23">
        <f>K47*100/K34</f>
        <v>1.6569767441860466</v>
      </c>
      <c r="M47" s="25">
        <v>104</v>
      </c>
      <c r="N47" s="24">
        <f>M47*100/M34</f>
        <v>2.5540275049115913</v>
      </c>
      <c r="O47" s="16">
        <v>99</v>
      </c>
      <c r="P47" s="23">
        <f>O47*100/O34</f>
        <v>2.1849481350695212</v>
      </c>
      <c r="Q47" s="16">
        <v>198</v>
      </c>
      <c r="R47" s="23">
        <f>Q47*100/Q34</f>
        <v>3.7542662116040955</v>
      </c>
      <c r="S47" s="25">
        <v>368</v>
      </c>
      <c r="T47" s="24">
        <f>S47*100/S34</f>
        <v>4.5822438052546381</v>
      </c>
      <c r="U47" s="16">
        <v>693</v>
      </c>
      <c r="V47" s="23">
        <f>U47*100/U34</f>
        <v>7.3841236014917424</v>
      </c>
      <c r="W47" s="25">
        <v>554</v>
      </c>
      <c r="X47" s="24">
        <f>W47*100/W34</f>
        <v>5.2923194497516244</v>
      </c>
      <c r="Y47" s="25">
        <v>210</v>
      </c>
      <c r="Z47" s="24">
        <f>Y47*100/Y34</f>
        <v>1.9001085776330076</v>
      </c>
      <c r="AA47" s="25">
        <v>221</v>
      </c>
      <c r="AB47" s="24">
        <f>AA47*100/AA34</f>
        <v>1.9104426002766253</v>
      </c>
      <c r="AC47" s="25">
        <v>134</v>
      </c>
      <c r="AD47" s="24">
        <f>AC47*100/AC34</f>
        <v>1.1103745442492543</v>
      </c>
      <c r="AF47" s="95"/>
      <c r="AH47" s="95"/>
      <c r="AJ47" s="95"/>
      <c r="AL47" s="95"/>
      <c r="AN47" s="95"/>
      <c r="AP47" s="95"/>
      <c r="AR47" s="95"/>
      <c r="AT47" s="95"/>
      <c r="AV47" s="95"/>
      <c r="AX47" s="95"/>
      <c r="AZ47" s="95"/>
      <c r="BB47" s="95"/>
      <c r="BD47" s="95"/>
    </row>
    <row r="48" spans="2:56" ht="28.5" customHeight="1" x14ac:dyDescent="0.3">
      <c r="B48" s="87" t="s">
        <v>18</v>
      </c>
      <c r="C48" s="7"/>
      <c r="D48" s="9"/>
      <c r="E48" s="7"/>
      <c r="F48" s="8"/>
      <c r="G48" s="7"/>
      <c r="H48" s="8"/>
      <c r="I48" s="7"/>
      <c r="J48" s="8"/>
      <c r="K48" s="8"/>
      <c r="L48" s="8"/>
      <c r="M48" s="8"/>
      <c r="N48" s="8"/>
      <c r="O48" s="8"/>
      <c r="P48" s="8"/>
      <c r="Q48" s="8"/>
      <c r="R48" s="8"/>
      <c r="S48" s="8"/>
      <c r="T48" s="8"/>
      <c r="U48" s="8"/>
      <c r="V48" s="8"/>
      <c r="W48" s="8"/>
      <c r="X48" s="8"/>
      <c r="Y48" s="25">
        <v>75</v>
      </c>
      <c r="Z48" s="24">
        <f>Y48*100/Y34</f>
        <v>0.67861020629750268</v>
      </c>
      <c r="AA48" s="7"/>
      <c r="AB48" s="8"/>
      <c r="AC48" s="7"/>
      <c r="AD48" s="8"/>
      <c r="AF48" s="95"/>
      <c r="AH48" s="95"/>
      <c r="AJ48" s="95"/>
      <c r="AL48" s="95"/>
      <c r="AN48" s="95"/>
      <c r="AP48" s="95"/>
      <c r="AR48" s="95"/>
      <c r="AT48" s="95"/>
      <c r="AV48" s="95"/>
      <c r="AX48" s="95"/>
      <c r="AZ48" s="95"/>
      <c r="BB48" s="95"/>
      <c r="BD48" s="95"/>
    </row>
    <row r="49" spans="2:56" ht="28.5" customHeight="1" x14ac:dyDescent="0.3">
      <c r="B49" s="87" t="s">
        <v>35</v>
      </c>
      <c r="C49" s="7"/>
      <c r="D49" s="9"/>
      <c r="E49" s="7"/>
      <c r="F49" s="8"/>
      <c r="G49" s="7"/>
      <c r="H49" s="8"/>
      <c r="I49" s="7"/>
      <c r="J49" s="8"/>
      <c r="K49" s="8"/>
      <c r="L49" s="8"/>
      <c r="M49" s="8"/>
      <c r="N49" s="8"/>
      <c r="O49" s="8"/>
      <c r="P49" s="8"/>
      <c r="Q49" s="8"/>
      <c r="R49" s="8"/>
      <c r="S49" s="8"/>
      <c r="T49" s="8"/>
      <c r="U49" s="8"/>
      <c r="V49" s="8"/>
      <c r="W49" s="8"/>
      <c r="X49" s="8"/>
      <c r="Y49" s="8"/>
      <c r="Z49" s="8"/>
      <c r="AA49" s="25">
        <v>132</v>
      </c>
      <c r="AB49" s="24">
        <f>AA49*100/AA34</f>
        <v>1.1410788381742738</v>
      </c>
      <c r="AC49" s="8"/>
      <c r="AD49" s="8"/>
      <c r="AF49" s="95"/>
      <c r="AH49" s="95"/>
      <c r="AJ49" s="95"/>
      <c r="AL49" s="95"/>
      <c r="AN49" s="95"/>
      <c r="AP49" s="95"/>
      <c r="AR49" s="95"/>
      <c r="AT49" s="95"/>
      <c r="AV49" s="95"/>
      <c r="AX49" s="95"/>
      <c r="AZ49" s="95"/>
      <c r="BB49" s="95"/>
      <c r="BD49" s="95"/>
    </row>
    <row r="50" spans="2:56" ht="28.5" customHeight="1" x14ac:dyDescent="0.3">
      <c r="B50" s="87" t="s">
        <v>19</v>
      </c>
      <c r="C50" s="16">
        <v>1459</v>
      </c>
      <c r="D50" s="23">
        <f>C50*100/C34</f>
        <v>65.86907449209933</v>
      </c>
      <c r="E50" s="7"/>
      <c r="F50" s="8"/>
      <c r="G50" s="16">
        <v>1897</v>
      </c>
      <c r="H50" s="23">
        <f>G50*100/G34</f>
        <v>58.477188655980271</v>
      </c>
      <c r="I50" s="16">
        <v>2225</v>
      </c>
      <c r="J50" s="23">
        <f>I50*100/I34</f>
        <v>66.3782816229117</v>
      </c>
      <c r="K50" s="16">
        <v>2101</v>
      </c>
      <c r="L50" s="23">
        <f>K50*100/K34</f>
        <v>61.075581395348834</v>
      </c>
      <c r="M50" s="16">
        <v>1933</v>
      </c>
      <c r="N50" s="23">
        <f>M50*100/M34</f>
        <v>47.470530451866402</v>
      </c>
      <c r="O50" s="16">
        <v>2254</v>
      </c>
      <c r="P50" s="23">
        <f>O50*100/O34</f>
        <v>49.746192893401016</v>
      </c>
      <c r="Q50" s="16">
        <v>3300</v>
      </c>
      <c r="R50" s="23">
        <f>Q50*100/Q34</f>
        <v>62.571103526734923</v>
      </c>
      <c r="S50" s="25">
        <v>4497</v>
      </c>
      <c r="T50" s="24">
        <f>S50*100/S34</f>
        <v>55.995517370190512</v>
      </c>
      <c r="U50" s="16">
        <v>4764</v>
      </c>
      <c r="V50" s="23">
        <f>U50*100/U34</f>
        <v>50.761854022376134</v>
      </c>
      <c r="W50" s="25">
        <v>3043</v>
      </c>
      <c r="X50" s="24">
        <f>W50*100/W34</f>
        <v>29.069545280855941</v>
      </c>
      <c r="Y50" s="25">
        <v>2293</v>
      </c>
      <c r="Z50" s="24">
        <f>Y50*100/Y34</f>
        <v>20.747376040535649</v>
      </c>
      <c r="AA50" s="7"/>
      <c r="AB50" s="8"/>
      <c r="AC50" s="7"/>
      <c r="AD50" s="8"/>
      <c r="AF50" s="95"/>
      <c r="AH50" s="95"/>
      <c r="AJ50" s="95"/>
      <c r="AL50" s="95"/>
      <c r="AN50" s="95"/>
      <c r="AP50" s="95"/>
      <c r="AR50" s="95"/>
      <c r="AT50" s="95"/>
      <c r="AV50" s="95"/>
      <c r="AX50" s="95"/>
      <c r="AZ50" s="95"/>
      <c r="BB50" s="95"/>
      <c r="BD50" s="95"/>
    </row>
    <row r="51" spans="2:56" ht="28.5" customHeight="1" x14ac:dyDescent="0.3">
      <c r="B51" s="87" t="s">
        <v>47</v>
      </c>
      <c r="C51" s="7"/>
      <c r="D51" s="8"/>
      <c r="E51" s="7"/>
      <c r="F51" s="8"/>
      <c r="G51" s="7"/>
      <c r="H51" s="8"/>
      <c r="I51" s="7"/>
      <c r="J51" s="8"/>
      <c r="K51" s="7"/>
      <c r="L51" s="8"/>
      <c r="M51" s="7"/>
      <c r="N51" s="8"/>
      <c r="O51" s="7"/>
      <c r="P51" s="8"/>
      <c r="Q51" s="7"/>
      <c r="R51" s="8"/>
      <c r="S51" s="7"/>
      <c r="T51" s="8"/>
      <c r="U51" s="7"/>
      <c r="V51" s="8"/>
      <c r="W51" s="7"/>
      <c r="X51" s="8"/>
      <c r="Y51" s="7"/>
      <c r="Z51" s="8"/>
      <c r="AA51" s="25">
        <v>3551</v>
      </c>
      <c r="AB51" s="24">
        <f>AA51*100/AA34</f>
        <v>30.696749654218532</v>
      </c>
      <c r="AC51" s="25">
        <v>4054</v>
      </c>
      <c r="AD51" s="24">
        <f>AC51*100/AC34</f>
        <v>33.592973152137887</v>
      </c>
      <c r="AF51" s="95"/>
      <c r="AH51" s="95"/>
      <c r="AJ51" s="95"/>
      <c r="AL51" s="95"/>
      <c r="AN51" s="95"/>
      <c r="AP51" s="95"/>
      <c r="AR51" s="95"/>
      <c r="AT51" s="95"/>
      <c r="AV51" s="95"/>
      <c r="AX51" s="95"/>
      <c r="AZ51" s="95"/>
      <c r="BB51" s="95"/>
      <c r="BD51" s="95"/>
    </row>
    <row r="52" spans="2:56" ht="28.5" customHeight="1" x14ac:dyDescent="0.3">
      <c r="B52" s="87" t="s">
        <v>20</v>
      </c>
      <c r="C52" s="25">
        <v>381</v>
      </c>
      <c r="D52" s="24">
        <f>C52*100/C34</f>
        <v>17.200902934537247</v>
      </c>
      <c r="E52" s="7"/>
      <c r="F52" s="8"/>
      <c r="G52" s="16">
        <v>582</v>
      </c>
      <c r="H52" s="23">
        <f>G52*100/G34</f>
        <v>17.940813810110974</v>
      </c>
      <c r="I52" s="16">
        <v>396</v>
      </c>
      <c r="J52" s="23">
        <f>I52*100/I34</f>
        <v>11.813842482100238</v>
      </c>
      <c r="K52" s="16">
        <v>883</v>
      </c>
      <c r="L52" s="23">
        <f>K52*100/K34</f>
        <v>25.668604651162791</v>
      </c>
      <c r="M52" s="16">
        <v>1594</v>
      </c>
      <c r="N52" s="23">
        <f>M52*100/M34</f>
        <v>39.145383104125735</v>
      </c>
      <c r="O52" s="16">
        <v>1572</v>
      </c>
      <c r="P52" s="23">
        <f>O52*100/O34</f>
        <v>34.694327962922095</v>
      </c>
      <c r="Q52" s="7"/>
      <c r="R52" s="7"/>
      <c r="S52" s="25">
        <v>2134</v>
      </c>
      <c r="T52" s="24">
        <f>S52*100/S34</f>
        <v>26.572033370688583</v>
      </c>
      <c r="U52" s="16">
        <v>1340</v>
      </c>
      <c r="V52" s="23">
        <f>U52*100/U34</f>
        <v>14.27810335641982</v>
      </c>
      <c r="W52" s="7"/>
      <c r="X52" s="7">
        <f>W52*100/W34</f>
        <v>0</v>
      </c>
      <c r="Y52" s="25">
        <v>1382</v>
      </c>
      <c r="Z52" s="24">
        <f>Y52*100/Y34</f>
        <v>12.504524068041983</v>
      </c>
      <c r="AA52" s="25">
        <v>1026</v>
      </c>
      <c r="AB52" s="24">
        <f>AA52*100/AA34</f>
        <v>8.8692946058091291</v>
      </c>
      <c r="AC52" s="25">
        <v>583</v>
      </c>
      <c r="AD52" s="24">
        <f>AC52*100/AC34</f>
        <v>4.8309579052038449</v>
      </c>
      <c r="AF52" s="95"/>
      <c r="AH52" s="95"/>
      <c r="AJ52" s="95"/>
      <c r="AL52" s="95"/>
      <c r="AN52" s="95"/>
      <c r="AP52" s="95"/>
      <c r="AR52" s="95"/>
      <c r="AT52" s="95"/>
      <c r="AV52" s="95"/>
      <c r="AX52" s="95"/>
      <c r="AZ52" s="95"/>
      <c r="BB52" s="95"/>
      <c r="BD52" s="95"/>
    </row>
    <row r="53" spans="2:56" ht="28.5" customHeight="1" x14ac:dyDescent="0.3">
      <c r="B53" s="87" t="s">
        <v>52</v>
      </c>
      <c r="C53" s="7"/>
      <c r="D53" s="8"/>
      <c r="E53" s="7"/>
      <c r="F53" s="8"/>
      <c r="G53" s="7"/>
      <c r="H53" s="8"/>
      <c r="I53" s="7"/>
      <c r="J53" s="8"/>
      <c r="K53" s="8"/>
      <c r="L53" s="8"/>
      <c r="M53" s="7"/>
      <c r="N53" s="8"/>
      <c r="O53" s="7"/>
      <c r="P53" s="7"/>
      <c r="Q53" s="16">
        <v>1412</v>
      </c>
      <c r="R53" s="23">
        <f>Q53*100/Q34</f>
        <v>26.772847933257488</v>
      </c>
      <c r="S53" s="7"/>
      <c r="T53" s="8"/>
      <c r="U53" s="7"/>
      <c r="V53" s="8"/>
      <c r="W53" s="7"/>
      <c r="X53" s="7"/>
      <c r="Y53" s="7"/>
      <c r="Z53" s="8"/>
      <c r="AA53" s="8"/>
      <c r="AB53" s="8"/>
      <c r="AC53" s="8"/>
      <c r="AD53" s="8"/>
      <c r="AF53" s="95"/>
      <c r="AH53" s="95"/>
      <c r="AJ53" s="95"/>
      <c r="AL53" s="95"/>
      <c r="AN53" s="95"/>
      <c r="AP53" s="95"/>
      <c r="AR53" s="95"/>
      <c r="AT53" s="95"/>
      <c r="AV53" s="95"/>
      <c r="AX53" s="95"/>
      <c r="AZ53" s="95"/>
      <c r="BB53" s="95"/>
      <c r="BD53" s="95"/>
    </row>
    <row r="54" spans="2:56" ht="28.5" customHeight="1" x14ac:dyDescent="0.3">
      <c r="B54" s="87" t="s">
        <v>22</v>
      </c>
      <c r="C54" s="7"/>
      <c r="D54" s="8"/>
      <c r="E54" s="7"/>
      <c r="F54" s="8"/>
      <c r="G54" s="7"/>
      <c r="H54" s="8"/>
      <c r="I54" s="7"/>
      <c r="J54" s="8"/>
      <c r="K54" s="8"/>
      <c r="L54" s="8"/>
      <c r="M54" s="7"/>
      <c r="N54" s="8"/>
      <c r="O54" s="7"/>
      <c r="P54" s="8"/>
      <c r="Q54" s="7"/>
      <c r="R54" s="7"/>
      <c r="S54" s="7"/>
      <c r="T54" s="8"/>
      <c r="U54" s="7"/>
      <c r="V54" s="8"/>
      <c r="W54" s="7"/>
      <c r="X54" s="7"/>
      <c r="Y54" s="25">
        <v>277</v>
      </c>
      <c r="Z54" s="24">
        <f>Y54*100/Y34</f>
        <v>2.5063336952587765</v>
      </c>
      <c r="AA54" s="25">
        <v>215</v>
      </c>
      <c r="AB54" s="24">
        <f>AA54*100/AA34</f>
        <v>1.8585753803596128</v>
      </c>
      <c r="AC54" s="25">
        <v>111</v>
      </c>
      <c r="AD54" s="24">
        <f>AC54*100/AC34</f>
        <v>0.91978786874378526</v>
      </c>
      <c r="AF54" s="95"/>
      <c r="AH54" s="95"/>
      <c r="AJ54" s="95"/>
      <c r="AL54" s="95"/>
      <c r="AN54" s="95"/>
      <c r="AP54" s="95"/>
      <c r="AR54" s="95"/>
      <c r="AT54" s="95"/>
      <c r="AV54" s="95"/>
      <c r="AX54" s="95"/>
      <c r="AZ54" s="95"/>
      <c r="BB54" s="95"/>
      <c r="BD54" s="95"/>
    </row>
    <row r="55" spans="2:56" ht="28.5" customHeight="1" x14ac:dyDescent="0.3">
      <c r="B55" s="6" t="s">
        <v>24</v>
      </c>
      <c r="C55" s="7"/>
      <c r="D55" s="8"/>
      <c r="E55" s="7"/>
      <c r="F55" s="8"/>
      <c r="G55" s="25">
        <v>84</v>
      </c>
      <c r="H55" s="24">
        <f>G55*100/G34</f>
        <v>2.5893958076448826</v>
      </c>
      <c r="I55" s="25">
        <v>72</v>
      </c>
      <c r="J55" s="24">
        <f>I55*100/I34</f>
        <v>2.1479713603818618</v>
      </c>
      <c r="K55" s="63">
        <v>86</v>
      </c>
      <c r="L55" s="24">
        <f>K55*100/K34</f>
        <v>2.5</v>
      </c>
      <c r="M55" s="16">
        <v>82</v>
      </c>
      <c r="N55" s="23">
        <f>M55*100/M34</f>
        <v>2.0137524557956779</v>
      </c>
      <c r="O55" s="16">
        <v>74</v>
      </c>
      <c r="P55" s="23">
        <f>O55*100/O34</f>
        <v>1.6331935555065107</v>
      </c>
      <c r="Q55" s="25">
        <v>196</v>
      </c>
      <c r="R55" s="24">
        <f>Q55*100/Q34</f>
        <v>3.7163443306788015</v>
      </c>
      <c r="S55" s="7"/>
      <c r="T55" s="8"/>
      <c r="U55" s="7"/>
      <c r="V55" s="8"/>
      <c r="W55" s="8"/>
      <c r="X55" s="8"/>
      <c r="Y55" s="8"/>
      <c r="Z55" s="8"/>
      <c r="AA55" s="8"/>
      <c r="AB55" s="8"/>
      <c r="AC55" s="8"/>
      <c r="AD55" s="8"/>
      <c r="AF55" s="95"/>
      <c r="AH55" s="95"/>
      <c r="AJ55" s="95"/>
      <c r="AL55" s="95"/>
      <c r="AN55" s="95"/>
      <c r="AP55" s="95"/>
      <c r="AR55" s="95"/>
      <c r="AT55" s="95"/>
      <c r="AV55" s="95"/>
      <c r="AX55" s="95"/>
      <c r="AZ55" s="95"/>
      <c r="BB55" s="95"/>
      <c r="BD55" s="95"/>
    </row>
    <row r="56" spans="2:56" ht="3.75" customHeight="1" x14ac:dyDescent="0.3">
      <c r="B56" s="13"/>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row>
    <row r="57" spans="2:56" ht="14.25" customHeight="1" x14ac:dyDescent="0.3">
      <c r="B57" s="6" t="s">
        <v>439</v>
      </c>
      <c r="C57" s="18"/>
      <c r="D57" s="5"/>
      <c r="E57" s="18"/>
      <c r="F57" s="5"/>
      <c r="G57" s="18"/>
      <c r="H57" s="5"/>
      <c r="I57" s="18"/>
      <c r="J57" s="5"/>
      <c r="K57" s="18"/>
      <c r="L57" s="5"/>
      <c r="M57" s="18"/>
      <c r="N57" s="5"/>
      <c r="O57" s="18"/>
      <c r="P57" s="5"/>
      <c r="Q57" s="18"/>
      <c r="R57" s="5"/>
      <c r="S57" s="18"/>
      <c r="T57" s="5"/>
      <c r="U57" s="18"/>
      <c r="V57" s="5"/>
      <c r="W57" s="18"/>
      <c r="X57" s="5"/>
      <c r="Y57" s="18"/>
      <c r="Z57" s="5"/>
      <c r="AA57" s="18"/>
      <c r="AB57" s="5"/>
      <c r="AC57" s="18"/>
      <c r="AD57" s="5"/>
    </row>
    <row r="58" spans="2:56" ht="14.25" customHeight="1" x14ac:dyDescent="0.3">
      <c r="B58" s="81" t="s">
        <v>151</v>
      </c>
      <c r="C58" s="19"/>
      <c r="E58" s="19"/>
      <c r="G58" s="19"/>
      <c r="I58" s="19"/>
      <c r="K58" s="19"/>
      <c r="M58" s="19"/>
      <c r="O58" s="19"/>
      <c r="Q58" s="19"/>
      <c r="S58" s="19"/>
      <c r="U58" s="19"/>
      <c r="W58" s="19"/>
      <c r="Y58" s="19"/>
      <c r="AA58" s="19"/>
      <c r="AC58" s="19"/>
    </row>
    <row r="59" spans="2:56" ht="14.25" customHeight="1" x14ac:dyDescent="0.3">
      <c r="C59" s="19"/>
      <c r="E59" s="19"/>
      <c r="G59" s="19"/>
      <c r="I59" s="19"/>
      <c r="K59" s="19"/>
      <c r="M59" s="19"/>
      <c r="O59" s="19"/>
      <c r="Q59" s="19"/>
      <c r="S59" s="19"/>
      <c r="U59" s="19"/>
      <c r="W59" s="19"/>
      <c r="Y59" s="19"/>
      <c r="AA59" s="19"/>
      <c r="AC59" s="19"/>
    </row>
    <row r="60" spans="2:56" ht="29.25" customHeight="1" x14ac:dyDescent="0.3">
      <c r="B60" s="115" t="s">
        <v>119</v>
      </c>
      <c r="C60" s="115"/>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row>
    <row r="61" spans="2:56" ht="14.25" customHeight="1" x14ac:dyDescent="0.3">
      <c r="B61" s="15" t="s">
        <v>27</v>
      </c>
      <c r="C61" s="125">
        <v>1976</v>
      </c>
      <c r="D61" s="126"/>
      <c r="E61" s="125" t="s">
        <v>83</v>
      </c>
      <c r="F61" s="126"/>
      <c r="G61" s="125">
        <v>1982</v>
      </c>
      <c r="H61" s="126"/>
      <c r="I61" s="125" t="s">
        <v>84</v>
      </c>
      <c r="J61" s="126"/>
      <c r="K61" s="129">
        <v>1989</v>
      </c>
      <c r="L61" s="126"/>
      <c r="M61" s="129">
        <v>1993</v>
      </c>
      <c r="N61" s="126"/>
      <c r="O61" s="129">
        <v>1997</v>
      </c>
      <c r="P61" s="126"/>
      <c r="Q61" s="125">
        <v>2001</v>
      </c>
      <c r="R61" s="126"/>
      <c r="S61" s="129">
        <v>2005</v>
      </c>
      <c r="T61" s="130"/>
      <c r="U61" s="125">
        <v>2009</v>
      </c>
      <c r="V61" s="126"/>
      <c r="W61" s="129">
        <v>2013</v>
      </c>
      <c r="X61" s="126"/>
      <c r="Y61" s="129">
        <v>2017</v>
      </c>
      <c r="Z61" s="126"/>
      <c r="AA61" s="125">
        <v>2021</v>
      </c>
      <c r="AB61" s="130"/>
      <c r="AC61" s="125">
        <v>2025</v>
      </c>
      <c r="AD61" s="130"/>
    </row>
    <row r="62" spans="2:56" ht="15" customHeight="1" x14ac:dyDescent="0.3">
      <c r="B62" s="134" t="s">
        <v>0</v>
      </c>
      <c r="C62" s="132">
        <v>44907</v>
      </c>
      <c r="D62" s="128"/>
      <c r="E62" s="132">
        <v>44911</v>
      </c>
      <c r="F62" s="128"/>
      <c r="G62" s="132">
        <v>44907</v>
      </c>
      <c r="H62" s="128"/>
      <c r="I62" s="132">
        <v>44910</v>
      </c>
      <c r="J62" s="128"/>
      <c r="K62" s="135">
        <v>44912</v>
      </c>
      <c r="L62" s="128"/>
      <c r="M62" s="135">
        <v>44907</v>
      </c>
      <c r="N62" s="128"/>
      <c r="O62" s="135">
        <v>44909</v>
      </c>
      <c r="P62" s="128"/>
      <c r="Q62" s="132">
        <v>44911</v>
      </c>
      <c r="R62" s="128"/>
      <c r="S62" s="119">
        <v>44843</v>
      </c>
      <c r="T62" s="118"/>
      <c r="U62" s="137">
        <v>44845</v>
      </c>
      <c r="V62" s="127"/>
      <c r="W62" s="135">
        <v>44833</v>
      </c>
      <c r="X62" s="128"/>
      <c r="Y62" s="135">
        <v>44835</v>
      </c>
      <c r="Z62" s="128"/>
      <c r="AA62" s="132">
        <v>44830</v>
      </c>
      <c r="AB62" s="133"/>
      <c r="AC62" s="132">
        <v>45942</v>
      </c>
      <c r="AD62" s="133"/>
    </row>
    <row r="63" spans="2:56" ht="14.25" customHeight="1" x14ac:dyDescent="0.3">
      <c r="B63" s="133"/>
      <c r="C63" s="71" t="s">
        <v>4</v>
      </c>
      <c r="D63" s="71" t="s">
        <v>5</v>
      </c>
      <c r="E63" s="71" t="s">
        <v>4</v>
      </c>
      <c r="F63" s="71" t="s">
        <v>5</v>
      </c>
      <c r="G63" s="71" t="s">
        <v>4</v>
      </c>
      <c r="H63" s="71" t="s">
        <v>5</v>
      </c>
      <c r="I63" s="71" t="s">
        <v>4</v>
      </c>
      <c r="J63" s="71" t="s">
        <v>5</v>
      </c>
      <c r="K63" s="71" t="s">
        <v>4</v>
      </c>
      <c r="L63" s="67" t="s">
        <v>5</v>
      </c>
      <c r="M63" s="71" t="s">
        <v>4</v>
      </c>
      <c r="N63" s="67" t="s">
        <v>5</v>
      </c>
      <c r="O63" s="71" t="s">
        <v>4</v>
      </c>
      <c r="P63" s="71" t="s">
        <v>5</v>
      </c>
      <c r="Q63" s="68" t="s">
        <v>4</v>
      </c>
      <c r="R63" s="72" t="s">
        <v>5</v>
      </c>
      <c r="S63" s="72" t="s">
        <v>4</v>
      </c>
      <c r="T63" s="72" t="s">
        <v>5</v>
      </c>
      <c r="U63" s="71" t="s">
        <v>4</v>
      </c>
      <c r="V63" s="71" t="s">
        <v>5</v>
      </c>
      <c r="W63" s="72" t="s">
        <v>4</v>
      </c>
      <c r="X63" s="71" t="s">
        <v>5</v>
      </c>
      <c r="Y63" s="68" t="s">
        <v>4</v>
      </c>
      <c r="Z63" s="71" t="s">
        <v>5</v>
      </c>
      <c r="AA63" s="68" t="s">
        <v>4</v>
      </c>
      <c r="AB63" s="71" t="s">
        <v>5</v>
      </c>
      <c r="AC63" s="68" t="s">
        <v>4</v>
      </c>
      <c r="AD63" s="71" t="s">
        <v>5</v>
      </c>
    </row>
    <row r="64" spans="2:56" ht="24.75" customHeight="1" x14ac:dyDescent="0.3">
      <c r="B64" s="6" t="s">
        <v>1</v>
      </c>
      <c r="C64" s="16">
        <v>1649</v>
      </c>
      <c r="D64" s="23">
        <v>100</v>
      </c>
      <c r="E64" s="7"/>
      <c r="F64" s="8"/>
      <c r="G64" s="16">
        <v>1870</v>
      </c>
      <c r="H64" s="23">
        <v>100</v>
      </c>
      <c r="I64" s="16">
        <v>2114</v>
      </c>
      <c r="J64" s="23">
        <v>100</v>
      </c>
      <c r="K64" s="16">
        <v>2382</v>
      </c>
      <c r="L64" s="23">
        <v>100</v>
      </c>
      <c r="M64" s="16">
        <v>2524</v>
      </c>
      <c r="N64" s="23">
        <v>100</v>
      </c>
      <c r="O64" s="16">
        <v>2806</v>
      </c>
      <c r="P64" s="23">
        <v>100</v>
      </c>
      <c r="Q64" s="16">
        <v>2678</v>
      </c>
      <c r="R64" s="23">
        <v>100</v>
      </c>
      <c r="S64" s="25">
        <v>3028</v>
      </c>
      <c r="T64" s="24">
        <v>100</v>
      </c>
      <c r="U64" s="16">
        <v>3509</v>
      </c>
      <c r="V64" s="23">
        <v>100</v>
      </c>
      <c r="W64" s="25">
        <v>3716</v>
      </c>
      <c r="X64" s="24">
        <v>100</v>
      </c>
      <c r="Y64" s="25">
        <v>3746</v>
      </c>
      <c r="Z64" s="24">
        <v>100</v>
      </c>
      <c r="AA64" s="25">
        <v>3920</v>
      </c>
      <c r="AB64" s="24">
        <v>100</v>
      </c>
      <c r="AC64" s="25">
        <v>3888</v>
      </c>
      <c r="AD64" s="24">
        <v>100</v>
      </c>
      <c r="AF64" s="95"/>
      <c r="AH64" s="95"/>
      <c r="AJ64" s="95"/>
      <c r="AL64" s="95"/>
      <c r="AN64" s="95"/>
      <c r="AP64" s="95"/>
      <c r="AR64" s="95"/>
      <c r="AT64" s="95"/>
      <c r="AV64" s="95"/>
      <c r="AX64" s="95"/>
      <c r="AZ64" s="95"/>
      <c r="BB64" s="95"/>
      <c r="BD64" s="95"/>
    </row>
    <row r="65" spans="2:56" ht="24.75" customHeight="1" x14ac:dyDescent="0.3">
      <c r="B65" s="87" t="s">
        <v>28</v>
      </c>
      <c r="C65" s="16">
        <v>891</v>
      </c>
      <c r="D65" s="23">
        <f>C65*100/C64</f>
        <v>54.032747119466343</v>
      </c>
      <c r="E65" s="7"/>
      <c r="F65" s="8"/>
      <c r="G65" s="16">
        <v>1276</v>
      </c>
      <c r="H65" s="23">
        <f>G65*100/G64</f>
        <v>68.235294117647058</v>
      </c>
      <c r="I65" s="16">
        <v>1291</v>
      </c>
      <c r="J65" s="23">
        <f>I65*100/I64</f>
        <v>61.06906338694418</v>
      </c>
      <c r="K65" s="16">
        <v>1296</v>
      </c>
      <c r="L65" s="23">
        <f>K65*100/K64</f>
        <v>54.408060453400502</v>
      </c>
      <c r="M65" s="16">
        <v>1560</v>
      </c>
      <c r="N65" s="23">
        <f>M65*100/M64</f>
        <v>61.806656101426306</v>
      </c>
      <c r="O65" s="16">
        <v>1699</v>
      </c>
      <c r="P65" s="23">
        <f>O65*100/O64</f>
        <v>60.548823948681395</v>
      </c>
      <c r="Q65" s="16">
        <v>1804</v>
      </c>
      <c r="R65" s="23">
        <f>Q65*100/Q64</f>
        <v>67.363704256908136</v>
      </c>
      <c r="S65" s="25">
        <v>2078</v>
      </c>
      <c r="T65" s="24">
        <f>S65*100/S64</f>
        <v>68.626155878467642</v>
      </c>
      <c r="U65" s="16">
        <v>2201</v>
      </c>
      <c r="V65" s="23">
        <f>U65*100/U64</f>
        <v>62.72442291251069</v>
      </c>
      <c r="W65" s="25">
        <v>2315</v>
      </c>
      <c r="X65" s="24">
        <f>W65*100/W64</f>
        <v>62.298170075349837</v>
      </c>
      <c r="Y65" s="25">
        <v>2219</v>
      </c>
      <c r="Z65" s="24">
        <f>Y65*100/Y64</f>
        <v>59.236518953550451</v>
      </c>
      <c r="AA65" s="25">
        <v>2298</v>
      </c>
      <c r="AB65" s="24">
        <f>AA65*100/AA64</f>
        <v>58.622448979591837</v>
      </c>
      <c r="AC65" s="25">
        <v>2327</v>
      </c>
      <c r="AD65" s="24">
        <f>AC65*100/AC64</f>
        <v>59.850823045267489</v>
      </c>
      <c r="AF65" s="95"/>
      <c r="AH65" s="95"/>
      <c r="AJ65" s="95"/>
      <c r="AL65" s="95"/>
      <c r="AN65" s="95"/>
      <c r="AP65" s="95"/>
      <c r="AR65" s="95"/>
      <c r="AT65" s="95"/>
      <c r="AV65" s="95"/>
      <c r="AX65" s="95"/>
      <c r="AZ65" s="95"/>
      <c r="BB65" s="95"/>
      <c r="BD65" s="95"/>
    </row>
    <row r="66" spans="2:56" ht="24.75" customHeight="1" x14ac:dyDescent="0.3">
      <c r="B66" s="87" t="s">
        <v>2</v>
      </c>
      <c r="C66" s="16">
        <v>19</v>
      </c>
      <c r="D66" s="23">
        <f t="shared" ref="D66" si="2">C66*100/C65</f>
        <v>2.1324354657687992</v>
      </c>
      <c r="E66" s="7"/>
      <c r="F66" s="8"/>
      <c r="G66" s="16">
        <v>14</v>
      </c>
      <c r="H66" s="23">
        <f>G66*100/G65</f>
        <v>1.0971786833855799</v>
      </c>
      <c r="I66" s="16">
        <v>15</v>
      </c>
      <c r="J66" s="23">
        <f>I66*100/I65</f>
        <v>1.1618900077459333</v>
      </c>
      <c r="K66" s="16">
        <v>28</v>
      </c>
      <c r="L66" s="23">
        <f>K66*100/K65</f>
        <v>2.1604938271604937</v>
      </c>
      <c r="M66" s="16">
        <v>20</v>
      </c>
      <c r="N66" s="23">
        <f>M66*100/M65</f>
        <v>1.2820512820512822</v>
      </c>
      <c r="O66" s="16">
        <v>14</v>
      </c>
      <c r="P66" s="23">
        <f>O66*100/O65</f>
        <v>0.82401412595644496</v>
      </c>
      <c r="Q66" s="16">
        <v>11</v>
      </c>
      <c r="R66" s="23">
        <f>Q66*100/Q65</f>
        <v>0.6097560975609756</v>
      </c>
      <c r="S66" s="25">
        <v>16</v>
      </c>
      <c r="T66" s="24">
        <f>S66*100/S65</f>
        <v>0.76997112608277185</v>
      </c>
      <c r="U66" s="16">
        <v>10</v>
      </c>
      <c r="V66" s="23">
        <f>U66*100/U65</f>
        <v>0.45433893684688775</v>
      </c>
      <c r="W66" s="25">
        <v>16</v>
      </c>
      <c r="X66" s="24">
        <f>W66*100/W65</f>
        <v>0.69114470842332609</v>
      </c>
      <c r="Y66" s="25">
        <v>13</v>
      </c>
      <c r="Z66" s="24">
        <f>Y66*100/Y65</f>
        <v>0.58584948174853535</v>
      </c>
      <c r="AA66" s="25">
        <v>19</v>
      </c>
      <c r="AB66" s="24">
        <f>AA66*100/AA65</f>
        <v>0.82680591818973015</v>
      </c>
      <c r="AC66" s="25">
        <v>20</v>
      </c>
      <c r="AD66" s="24">
        <f>AC66*100/AC65</f>
        <v>0.85947571981091531</v>
      </c>
      <c r="AF66" s="95"/>
      <c r="AH66" s="95"/>
      <c r="AJ66" s="95"/>
      <c r="AL66" s="95"/>
      <c r="AN66" s="95"/>
      <c r="AP66" s="95"/>
      <c r="AR66" s="95"/>
      <c r="AT66" s="95"/>
      <c r="AV66" s="95"/>
      <c r="AX66" s="95"/>
      <c r="AZ66" s="95"/>
      <c r="BB66" s="95"/>
      <c r="BD66" s="95"/>
    </row>
    <row r="67" spans="2:56" ht="24.75" customHeight="1" x14ac:dyDescent="0.3">
      <c r="B67" s="87" t="s">
        <v>3</v>
      </c>
      <c r="C67" s="22">
        <v>27</v>
      </c>
      <c r="D67" s="23">
        <f>C67*100/C65</f>
        <v>3.0303030303030303</v>
      </c>
      <c r="E67" s="7"/>
      <c r="F67" s="8"/>
      <c r="G67" s="16">
        <v>31</v>
      </c>
      <c r="H67" s="23">
        <f>G67*100/G65</f>
        <v>2.4294670846394983</v>
      </c>
      <c r="I67" s="16">
        <v>8</v>
      </c>
      <c r="J67" s="23">
        <f>I67*100/I65</f>
        <v>0.61967467079783112</v>
      </c>
      <c r="K67" s="16">
        <v>46</v>
      </c>
      <c r="L67" s="23">
        <f>K67*100/K65</f>
        <v>3.5493827160493829</v>
      </c>
      <c r="M67" s="16">
        <v>33</v>
      </c>
      <c r="N67" s="23">
        <f>M67*100/M65</f>
        <v>2.1153846153846154</v>
      </c>
      <c r="O67" s="16">
        <v>19</v>
      </c>
      <c r="P67" s="23">
        <f>O67*100/O65</f>
        <v>1.118304885226604</v>
      </c>
      <c r="Q67" s="16">
        <v>19</v>
      </c>
      <c r="R67" s="23">
        <f>Q67*100/Q65</f>
        <v>1.0532150776053215</v>
      </c>
      <c r="S67" s="25">
        <v>30</v>
      </c>
      <c r="T67" s="24">
        <f>S67*100/S65</f>
        <v>1.4436958614051973</v>
      </c>
      <c r="U67" s="16">
        <v>31</v>
      </c>
      <c r="V67" s="23">
        <f>U67*100/U65</f>
        <v>1.408450704225352</v>
      </c>
      <c r="W67" s="25">
        <v>39</v>
      </c>
      <c r="X67" s="24">
        <f>W67*100/W65</f>
        <v>1.6846652267818574</v>
      </c>
      <c r="Y67" s="25">
        <v>32</v>
      </c>
      <c r="Z67" s="24">
        <f>Y67*100/Y65</f>
        <v>1.4420910319963949</v>
      </c>
      <c r="AA67" s="25">
        <v>44</v>
      </c>
      <c r="AB67" s="24">
        <f>AA67*100/AA65</f>
        <v>1.9147084421235858</v>
      </c>
      <c r="AC67" s="25">
        <v>34</v>
      </c>
      <c r="AD67" s="24">
        <f>AC67*100/AC65</f>
        <v>1.461108723678556</v>
      </c>
      <c r="AF67" s="95"/>
      <c r="AH67" s="95"/>
      <c r="AJ67" s="95"/>
      <c r="AL67" s="95"/>
      <c r="AN67" s="95"/>
      <c r="AP67" s="95"/>
      <c r="AR67" s="95"/>
      <c r="AT67" s="95"/>
      <c r="AV67" s="95"/>
      <c r="AX67" s="95"/>
      <c r="AZ67" s="95"/>
      <c r="BB67" s="95"/>
      <c r="BD67" s="95"/>
    </row>
    <row r="68" spans="2:56" ht="24.75" customHeight="1" x14ac:dyDescent="0.3">
      <c r="B68" s="87" t="s">
        <v>130</v>
      </c>
      <c r="C68" s="22">
        <f>+C65-C66-C67-SUM(C69:C82)</f>
        <v>0</v>
      </c>
      <c r="D68" s="23">
        <f>+D64-D66-D67-SUM(D69:D82)</f>
        <v>0</v>
      </c>
      <c r="E68" s="7"/>
      <c r="F68" s="8"/>
      <c r="G68" s="22">
        <f>+G65-G66-G67-SUM(G69:G82)</f>
        <v>0</v>
      </c>
      <c r="H68" s="23">
        <f>+H64-H66-H67-SUM(H69:H82)</f>
        <v>0</v>
      </c>
      <c r="I68" s="22">
        <f t="shared" ref="I68" si="3">+I65-I66-I67-SUM(I69:I82)</f>
        <v>3</v>
      </c>
      <c r="J68" s="23">
        <f t="shared" ref="J68" si="4">+J64-J66-J67-SUM(J69:J82)</f>
        <v>0.23237800154916499</v>
      </c>
      <c r="K68" s="22">
        <f t="shared" ref="K68" si="5">+K65-K66-K67-SUM(K69:K82)</f>
        <v>0</v>
      </c>
      <c r="L68" s="23">
        <f t="shared" ref="L68" si="6">+L64-L66-L67-SUM(L69:L82)</f>
        <v>0</v>
      </c>
      <c r="M68" s="22">
        <f t="shared" ref="M68" si="7">+M65-M66-M67-SUM(M69:M82)</f>
        <v>0</v>
      </c>
      <c r="N68" s="23">
        <f t="shared" ref="N68" si="8">+N64-N66-N67-SUM(N69:N82)</f>
        <v>0</v>
      </c>
      <c r="O68" s="22">
        <f t="shared" ref="O68" si="9">+O65-O66-O67-SUM(O69:O82)</f>
        <v>0</v>
      </c>
      <c r="P68" s="23">
        <f t="shared" ref="P68" si="10">+P64-P66-P67-SUM(P69:P82)</f>
        <v>0</v>
      </c>
      <c r="Q68" s="22">
        <f t="shared" ref="Q68" si="11">+Q65-Q66-Q67-SUM(Q69:Q82)</f>
        <v>0</v>
      </c>
      <c r="R68" s="23">
        <f t="shared" ref="R68" si="12">+R64-R66-R67-SUM(R69:R82)</f>
        <v>0</v>
      </c>
      <c r="S68" s="22">
        <f t="shared" ref="S68" si="13">+S65-S66-S67-SUM(S69:S82)</f>
        <v>0</v>
      </c>
      <c r="T68" s="23">
        <f t="shared" ref="T68" si="14">+T64-T66-T67-SUM(T69:T82)</f>
        <v>0</v>
      </c>
      <c r="U68" s="22">
        <f t="shared" ref="U68" si="15">+U65-U66-U67-SUM(U69:U82)</f>
        <v>0</v>
      </c>
      <c r="V68" s="23">
        <f t="shared" ref="V68" si="16">+V64-V66-V67-SUM(V69:V82)</f>
        <v>0</v>
      </c>
      <c r="W68" s="22">
        <f t="shared" ref="W68" si="17">+W65-W66-W67-SUM(W69:W82)</f>
        <v>0</v>
      </c>
      <c r="X68" s="23">
        <f t="shared" ref="X68" si="18">+X64-X66-X67-SUM(X69:X82)</f>
        <v>0</v>
      </c>
      <c r="Y68" s="22">
        <f t="shared" ref="Y68" si="19">+Y65-Y66-Y67-SUM(Y69:Y82)</f>
        <v>0</v>
      </c>
      <c r="Z68" s="23">
        <f t="shared" ref="Z68" si="20">+Z64-Z66-Z67-SUM(Z69:Z82)</f>
        <v>0</v>
      </c>
      <c r="AA68" s="22">
        <f t="shared" ref="AA68" si="21">+AA65-AA66-AA67-SUM(AA69:AA82)</f>
        <v>0</v>
      </c>
      <c r="AB68" s="23">
        <f t="shared" ref="AB68:AD68" si="22">+AB64-AB66-AB67-SUM(AB69:AB82)</f>
        <v>0</v>
      </c>
      <c r="AC68" s="22">
        <v>0</v>
      </c>
      <c r="AD68" s="23">
        <f t="shared" si="22"/>
        <v>0</v>
      </c>
      <c r="AF68" s="95"/>
      <c r="AH68" s="95"/>
      <c r="AJ68" s="95"/>
      <c r="AL68" s="95"/>
      <c r="AN68" s="95"/>
      <c r="AP68" s="95"/>
      <c r="AR68" s="95"/>
      <c r="AT68" s="95"/>
      <c r="AV68" s="95"/>
      <c r="AX68" s="95"/>
      <c r="AZ68" s="95"/>
      <c r="BB68" s="95"/>
      <c r="BD68" s="95"/>
    </row>
    <row r="69" spans="2:56" ht="24.75" customHeight="1" x14ac:dyDescent="0.3">
      <c r="B69" s="87" t="s">
        <v>6</v>
      </c>
      <c r="C69" s="7"/>
      <c r="D69" s="9"/>
      <c r="E69" s="7"/>
      <c r="F69" s="8"/>
      <c r="G69" s="16">
        <v>69</v>
      </c>
      <c r="H69" s="23">
        <f>G69*100/G65</f>
        <v>5.407523510971787</v>
      </c>
      <c r="I69" s="25">
        <v>59</v>
      </c>
      <c r="J69" s="24">
        <f>I69*100/I65</f>
        <v>4.5701006971340048</v>
      </c>
      <c r="K69" s="7"/>
      <c r="L69" s="8"/>
      <c r="M69" s="7"/>
      <c r="N69" s="8"/>
      <c r="O69" s="7"/>
      <c r="P69" s="8"/>
      <c r="Q69" s="7"/>
      <c r="R69" s="8"/>
      <c r="S69" s="7"/>
      <c r="T69" s="8"/>
      <c r="U69" s="7"/>
      <c r="V69" s="8"/>
      <c r="W69" s="7"/>
      <c r="X69" s="8"/>
      <c r="Y69" s="7"/>
      <c r="Z69" s="8"/>
      <c r="AA69" s="7"/>
      <c r="AB69" s="8"/>
      <c r="AC69" s="7"/>
      <c r="AD69" s="8"/>
      <c r="AF69" s="95"/>
      <c r="AH69" s="95"/>
      <c r="AJ69" s="95"/>
      <c r="AL69" s="95"/>
      <c r="AN69" s="95"/>
      <c r="AP69" s="95"/>
      <c r="AR69" s="95"/>
      <c r="AT69" s="95"/>
      <c r="AV69" s="95"/>
      <c r="AX69" s="95"/>
      <c r="AZ69" s="95"/>
      <c r="BB69" s="95"/>
      <c r="BD69" s="95"/>
    </row>
    <row r="70" spans="2:56" ht="24.75" customHeight="1" x14ac:dyDescent="0.3">
      <c r="B70" s="87" t="s">
        <v>7</v>
      </c>
      <c r="C70" s="7"/>
      <c r="D70" s="9"/>
      <c r="E70" s="7"/>
      <c r="F70" s="8"/>
      <c r="G70" s="7"/>
      <c r="H70" s="8"/>
      <c r="I70" s="7"/>
      <c r="J70" s="8"/>
      <c r="K70" s="7"/>
      <c r="L70" s="8"/>
      <c r="M70" s="7"/>
      <c r="N70" s="8"/>
      <c r="O70" s="7"/>
      <c r="P70" s="8"/>
      <c r="Q70" s="8"/>
      <c r="R70" s="8"/>
      <c r="S70" s="25">
        <v>15</v>
      </c>
      <c r="T70" s="24">
        <f>S70*100/S65</f>
        <v>0.72184793070259867</v>
      </c>
      <c r="U70" s="7"/>
      <c r="V70" s="8"/>
      <c r="W70" s="7"/>
      <c r="X70" s="8"/>
      <c r="Y70" s="25">
        <v>17</v>
      </c>
      <c r="Z70" s="24">
        <f>Y70*100/Y65</f>
        <v>0.76611086074808477</v>
      </c>
      <c r="AA70" s="7"/>
      <c r="AB70" s="8"/>
      <c r="AC70" s="7"/>
      <c r="AD70" s="8"/>
      <c r="AF70" s="95"/>
      <c r="AH70" s="95"/>
      <c r="AJ70" s="95"/>
      <c r="AL70" s="95"/>
      <c r="AN70" s="95"/>
      <c r="AP70" s="95"/>
      <c r="AR70" s="95"/>
      <c r="AT70" s="95"/>
      <c r="AV70" s="95"/>
      <c r="AX70" s="95"/>
      <c r="AZ70" s="95"/>
      <c r="BB70" s="95"/>
      <c r="BD70" s="95"/>
    </row>
    <row r="71" spans="2:56" ht="24.75" customHeight="1" x14ac:dyDescent="0.3">
      <c r="B71" s="87" t="s">
        <v>29</v>
      </c>
      <c r="C71" s="16">
        <v>219</v>
      </c>
      <c r="D71" s="23">
        <f>C71*100/C65</f>
        <v>24.579124579124578</v>
      </c>
      <c r="E71" s="7"/>
      <c r="F71" s="8"/>
      <c r="G71" s="16">
        <v>70</v>
      </c>
      <c r="H71" s="23">
        <f>G71*100/G65</f>
        <v>5.4858934169279001</v>
      </c>
      <c r="I71" s="16">
        <v>102</v>
      </c>
      <c r="J71" s="23">
        <f>I71*100/I65</f>
        <v>7.9008520526723469</v>
      </c>
      <c r="K71" s="16">
        <v>128</v>
      </c>
      <c r="L71" s="23">
        <f>K71*100/K65</f>
        <v>9.8765432098765427</v>
      </c>
      <c r="M71" s="8"/>
      <c r="N71" s="8"/>
      <c r="O71" s="8"/>
      <c r="P71" s="8"/>
      <c r="Q71" s="8"/>
      <c r="R71" s="8"/>
      <c r="S71" s="7"/>
      <c r="T71" s="8"/>
      <c r="U71" s="7"/>
      <c r="V71" s="8"/>
      <c r="W71" s="7"/>
      <c r="X71" s="8"/>
      <c r="Y71" s="7"/>
      <c r="Z71" s="8"/>
      <c r="AA71" s="7"/>
      <c r="AB71" s="8"/>
      <c r="AC71" s="7"/>
      <c r="AD71" s="8"/>
      <c r="AF71" s="95"/>
      <c r="AH71" s="95"/>
      <c r="AJ71" s="95"/>
      <c r="AL71" s="95"/>
      <c r="AN71" s="95"/>
      <c r="AP71" s="95"/>
      <c r="AR71" s="95"/>
      <c r="AT71" s="95"/>
      <c r="AV71" s="95"/>
      <c r="AX71" s="95"/>
      <c r="AZ71" s="95"/>
      <c r="BB71" s="95"/>
      <c r="BD71" s="95"/>
    </row>
    <row r="72" spans="2:56" ht="24.75" customHeight="1" x14ac:dyDescent="0.3">
      <c r="B72" s="87" t="s">
        <v>8</v>
      </c>
      <c r="C72" s="7"/>
      <c r="D72" s="7"/>
      <c r="E72" s="7"/>
      <c r="F72" s="8"/>
      <c r="G72" s="7"/>
      <c r="H72" s="8"/>
      <c r="I72" s="7"/>
      <c r="J72" s="8"/>
      <c r="K72" s="7"/>
      <c r="L72" s="8"/>
      <c r="M72" s="63">
        <v>78</v>
      </c>
      <c r="N72" s="24">
        <f>M72*100/M65</f>
        <v>5</v>
      </c>
      <c r="O72" s="16">
        <v>35</v>
      </c>
      <c r="P72" s="23">
        <f>O72*100/O65</f>
        <v>2.0600353148911124</v>
      </c>
      <c r="Q72" s="8"/>
      <c r="R72" s="8"/>
      <c r="S72" s="25">
        <v>21</v>
      </c>
      <c r="T72" s="24">
        <f>S72*100/S65</f>
        <v>1.0105871029836382</v>
      </c>
      <c r="U72" s="7"/>
      <c r="V72" s="8"/>
      <c r="W72" s="7"/>
      <c r="X72" s="8"/>
      <c r="Y72" s="25">
        <v>71</v>
      </c>
      <c r="Z72" s="24">
        <f>Y72*100/Y65</f>
        <v>3.1996394772420009</v>
      </c>
      <c r="AA72" s="7"/>
      <c r="AB72" s="8"/>
      <c r="AC72" s="7"/>
      <c r="AD72" s="8"/>
      <c r="AF72" s="95"/>
      <c r="AH72" s="95"/>
      <c r="AJ72" s="95"/>
      <c r="AL72" s="95"/>
      <c r="AN72" s="95"/>
      <c r="AP72" s="95"/>
      <c r="AR72" s="95"/>
      <c r="AT72" s="95"/>
      <c r="AV72" s="95"/>
      <c r="AX72" s="95"/>
      <c r="AZ72" s="95"/>
      <c r="BB72" s="95"/>
      <c r="BD72" s="95"/>
    </row>
    <row r="73" spans="2:56" ht="24.75" customHeight="1" x14ac:dyDescent="0.3">
      <c r="B73" s="87" t="s">
        <v>12</v>
      </c>
      <c r="C73" s="7"/>
      <c r="D73" s="7"/>
      <c r="E73" s="7"/>
      <c r="F73" s="8"/>
      <c r="G73" s="7"/>
      <c r="H73" s="8"/>
      <c r="I73" s="7"/>
      <c r="J73" s="8"/>
      <c r="K73" s="7"/>
      <c r="L73" s="8"/>
      <c r="M73" s="8"/>
      <c r="N73" s="8"/>
      <c r="O73" s="8"/>
      <c r="P73" s="8"/>
      <c r="Q73" s="8"/>
      <c r="R73" s="8"/>
      <c r="S73" s="7"/>
      <c r="T73" s="8"/>
      <c r="U73" s="25">
        <v>1025</v>
      </c>
      <c r="V73" s="24">
        <f>U73*100/U65</f>
        <v>46.569741026806</v>
      </c>
      <c r="W73" s="25">
        <v>1872</v>
      </c>
      <c r="X73" s="24">
        <f>W73*100/W65</f>
        <v>80.863930885529157</v>
      </c>
      <c r="Y73" s="25">
        <v>1617</v>
      </c>
      <c r="Z73" s="24">
        <f>Y73*100/Y65</f>
        <v>72.870662460567829</v>
      </c>
      <c r="AA73" s="25">
        <v>1601</v>
      </c>
      <c r="AB73" s="24">
        <f>AA73*100/AA65</f>
        <v>69.669277632724103</v>
      </c>
      <c r="AC73" s="25">
        <v>1201</v>
      </c>
      <c r="AD73" s="24">
        <f>AC73*100/AC65</f>
        <v>51.611516974645468</v>
      </c>
      <c r="AF73" s="95"/>
      <c r="AH73" s="95"/>
      <c r="AJ73" s="95"/>
      <c r="AL73" s="95"/>
      <c r="AN73" s="95"/>
      <c r="AP73" s="95"/>
      <c r="AR73" s="95"/>
      <c r="AT73" s="95"/>
      <c r="AV73" s="95"/>
      <c r="AX73" s="95"/>
      <c r="AZ73" s="95"/>
      <c r="BB73" s="95"/>
      <c r="BD73" s="95"/>
    </row>
    <row r="74" spans="2:56" ht="24.75" customHeight="1" x14ac:dyDescent="0.3">
      <c r="B74" s="87" t="s">
        <v>13</v>
      </c>
      <c r="C74" s="7"/>
      <c r="D74" s="9"/>
      <c r="E74" s="7"/>
      <c r="F74" s="8"/>
      <c r="G74" s="7"/>
      <c r="H74" s="8"/>
      <c r="I74" s="7"/>
      <c r="J74" s="8"/>
      <c r="K74" s="7"/>
      <c r="L74" s="8"/>
      <c r="M74" s="7"/>
      <c r="N74" s="8"/>
      <c r="O74" s="7"/>
      <c r="P74" s="8"/>
      <c r="Q74" s="7"/>
      <c r="R74" s="8"/>
      <c r="S74" s="7"/>
      <c r="T74" s="8"/>
      <c r="U74" s="25">
        <v>34</v>
      </c>
      <c r="V74" s="24">
        <f>U74*100/U65</f>
        <v>1.5447523852794185</v>
      </c>
      <c r="W74" s="7"/>
      <c r="X74" s="8"/>
      <c r="Y74" s="8"/>
      <c r="Z74" s="8"/>
      <c r="AA74" s="7"/>
      <c r="AB74" s="8"/>
      <c r="AC74" s="7"/>
      <c r="AD74" s="8"/>
      <c r="AF74" s="95"/>
      <c r="AH74" s="95"/>
      <c r="AJ74" s="95"/>
      <c r="AL74" s="95"/>
      <c r="AN74" s="95"/>
      <c r="AP74" s="95"/>
      <c r="AR74" s="95"/>
      <c r="AT74" s="95"/>
      <c r="AV74" s="95"/>
      <c r="AX74" s="95"/>
      <c r="AZ74" s="95"/>
      <c r="BB74" s="95"/>
      <c r="BD74" s="95"/>
    </row>
    <row r="75" spans="2:56" ht="24.75" customHeight="1" x14ac:dyDescent="0.3">
      <c r="B75" s="87" t="s">
        <v>15</v>
      </c>
      <c r="C75" s="7"/>
      <c r="D75" s="9"/>
      <c r="E75" s="7"/>
      <c r="F75" s="8"/>
      <c r="G75" s="7"/>
      <c r="H75" s="8"/>
      <c r="I75" s="7"/>
      <c r="J75" s="8"/>
      <c r="K75" s="16">
        <v>12</v>
      </c>
      <c r="L75" s="23">
        <f>K75*100/K65</f>
        <v>0.92592592592592593</v>
      </c>
      <c r="M75" s="25">
        <v>21</v>
      </c>
      <c r="N75" s="24">
        <f>M75*100/M65</f>
        <v>1.3461538461538463</v>
      </c>
      <c r="O75" s="16">
        <v>28</v>
      </c>
      <c r="P75" s="23">
        <f>O75*100/O65</f>
        <v>1.6480282519128899</v>
      </c>
      <c r="Q75" s="16">
        <v>36</v>
      </c>
      <c r="R75" s="23">
        <f>Q75*100/Q65</f>
        <v>1.9955654101995566</v>
      </c>
      <c r="S75" s="25">
        <v>23</v>
      </c>
      <c r="T75" s="24">
        <f>S75*100/S65</f>
        <v>1.1068334937439845</v>
      </c>
      <c r="U75" s="16">
        <v>41</v>
      </c>
      <c r="V75" s="23">
        <f>U75*100/U65</f>
        <v>1.86278964107224</v>
      </c>
      <c r="W75" s="25">
        <v>40</v>
      </c>
      <c r="X75" s="24">
        <f>W75*100/W65</f>
        <v>1.7278617710583153</v>
      </c>
      <c r="Y75" s="25">
        <v>25</v>
      </c>
      <c r="Z75" s="24">
        <f>Y75*100/Y65</f>
        <v>1.1266336187471835</v>
      </c>
      <c r="AA75" s="25">
        <v>30</v>
      </c>
      <c r="AB75" s="24">
        <f>AA75*100/AA65</f>
        <v>1.3054830287206267</v>
      </c>
      <c r="AC75" s="25">
        <v>22</v>
      </c>
      <c r="AD75" s="24">
        <f>AC75*100/AC65</f>
        <v>0.9454232917920069</v>
      </c>
      <c r="AF75" s="95"/>
      <c r="AH75" s="95"/>
      <c r="AJ75" s="95"/>
      <c r="AL75" s="95"/>
      <c r="AN75" s="95"/>
      <c r="AP75" s="95"/>
      <c r="AR75" s="95"/>
      <c r="AT75" s="95"/>
      <c r="AV75" s="95"/>
      <c r="AX75" s="95"/>
      <c r="AZ75" s="95"/>
      <c r="BB75" s="95"/>
      <c r="BD75" s="95"/>
    </row>
    <row r="76" spans="2:56" ht="24.75" customHeight="1" x14ac:dyDescent="0.3">
      <c r="B76" s="87" t="s">
        <v>18</v>
      </c>
      <c r="C76" s="7"/>
      <c r="D76" s="9"/>
      <c r="E76" s="7"/>
      <c r="F76" s="8"/>
      <c r="G76" s="7"/>
      <c r="H76" s="8"/>
      <c r="I76" s="7"/>
      <c r="J76" s="8"/>
      <c r="K76" s="8"/>
      <c r="L76" s="8"/>
      <c r="M76" s="8"/>
      <c r="N76" s="8"/>
      <c r="O76" s="8"/>
      <c r="P76" s="8"/>
      <c r="Q76" s="8"/>
      <c r="R76" s="8"/>
      <c r="S76" s="8"/>
      <c r="T76" s="8"/>
      <c r="U76" s="8"/>
      <c r="V76" s="8"/>
      <c r="W76" s="8"/>
      <c r="X76" s="8"/>
      <c r="Y76" s="25">
        <v>26</v>
      </c>
      <c r="Z76" s="24">
        <f>Y76*100/Y65</f>
        <v>1.1716989634970707</v>
      </c>
      <c r="AA76" s="7"/>
      <c r="AB76" s="8"/>
      <c r="AC76" s="7"/>
      <c r="AD76" s="8"/>
      <c r="AF76" s="95"/>
      <c r="AH76" s="95"/>
      <c r="AJ76" s="95"/>
      <c r="AL76" s="95"/>
      <c r="AN76" s="95"/>
      <c r="AP76" s="95"/>
      <c r="AR76" s="95"/>
      <c r="AT76" s="95"/>
      <c r="AV76" s="95"/>
      <c r="AX76" s="95"/>
      <c r="AZ76" s="95"/>
      <c r="BB76" s="95"/>
      <c r="BD76" s="95"/>
    </row>
    <row r="77" spans="2:56" ht="24.75" customHeight="1" x14ac:dyDescent="0.3">
      <c r="B77" s="87" t="s">
        <v>19</v>
      </c>
      <c r="C77" s="16">
        <v>447</v>
      </c>
      <c r="D77" s="23">
        <f>C77*100/C65</f>
        <v>50.168350168350166</v>
      </c>
      <c r="E77" s="7"/>
      <c r="F77" s="8"/>
      <c r="G77" s="16">
        <v>769</v>
      </c>
      <c r="H77" s="23">
        <f>G77*100/G65</f>
        <v>60.266457680250781</v>
      </c>
      <c r="I77" s="16">
        <v>945</v>
      </c>
      <c r="J77" s="23">
        <f>I77*100/I65</f>
        <v>73.199070487993808</v>
      </c>
      <c r="K77" s="16">
        <v>696</v>
      </c>
      <c r="L77" s="23">
        <f>K77*100/K65</f>
        <v>53.703703703703702</v>
      </c>
      <c r="M77" s="16">
        <v>885</v>
      </c>
      <c r="N77" s="23">
        <f>M77*100/M65</f>
        <v>56.730769230769234</v>
      </c>
      <c r="O77" s="16">
        <v>760</v>
      </c>
      <c r="P77" s="23">
        <f>O77*100/O65</f>
        <v>44.732195409064154</v>
      </c>
      <c r="Q77" s="16">
        <v>708</v>
      </c>
      <c r="R77" s="23">
        <f>Q77*100/Q65</f>
        <v>39.246119733924616</v>
      </c>
      <c r="S77" s="25">
        <v>775</v>
      </c>
      <c r="T77" s="24">
        <f>S77*100/S65</f>
        <v>37.295476419634262</v>
      </c>
      <c r="U77" s="16">
        <v>894</v>
      </c>
      <c r="V77" s="23">
        <f>U77*100/U65</f>
        <v>40.617900954111768</v>
      </c>
      <c r="W77" s="25">
        <v>348</v>
      </c>
      <c r="X77" s="24">
        <f>W77*100/W65</f>
        <v>15.032397408207343</v>
      </c>
      <c r="Y77" s="25">
        <v>312</v>
      </c>
      <c r="Z77" s="24">
        <f>Y77*100/Y65</f>
        <v>14.060387561964848</v>
      </c>
      <c r="AA77" s="7"/>
      <c r="AB77" s="8"/>
      <c r="AC77" s="7"/>
      <c r="AD77" s="8"/>
      <c r="AF77" s="95"/>
      <c r="AH77" s="95"/>
      <c r="AJ77" s="95"/>
      <c r="AL77" s="95"/>
      <c r="AN77" s="95"/>
      <c r="AP77" s="95"/>
      <c r="AR77" s="95"/>
      <c r="AT77" s="95"/>
      <c r="AV77" s="95"/>
      <c r="AX77" s="95"/>
      <c r="AZ77" s="95"/>
      <c r="BB77" s="95"/>
      <c r="BD77" s="95"/>
    </row>
    <row r="78" spans="2:56" ht="24.75" customHeight="1" x14ac:dyDescent="0.3">
      <c r="B78" s="87" t="s">
        <v>47</v>
      </c>
      <c r="C78" s="7"/>
      <c r="D78" s="8"/>
      <c r="E78" s="7"/>
      <c r="F78" s="8"/>
      <c r="G78" s="7"/>
      <c r="H78" s="8"/>
      <c r="I78" s="7"/>
      <c r="J78" s="8"/>
      <c r="K78" s="7"/>
      <c r="L78" s="8"/>
      <c r="M78" s="7"/>
      <c r="N78" s="8"/>
      <c r="O78" s="7"/>
      <c r="P78" s="8"/>
      <c r="Q78" s="7"/>
      <c r="R78" s="8"/>
      <c r="S78" s="7"/>
      <c r="T78" s="8"/>
      <c r="U78" s="7"/>
      <c r="V78" s="8"/>
      <c r="W78" s="7"/>
      <c r="X78" s="8"/>
      <c r="Y78" s="7"/>
      <c r="Z78" s="8"/>
      <c r="AA78" s="25">
        <v>475</v>
      </c>
      <c r="AB78" s="24">
        <f>AA78*100/AA65</f>
        <v>20.670147954743253</v>
      </c>
      <c r="AC78" s="25">
        <v>924</v>
      </c>
      <c r="AD78" s="24">
        <f>AC78*100/AC65</f>
        <v>39.707778255264287</v>
      </c>
      <c r="AF78" s="95"/>
      <c r="AH78" s="95"/>
      <c r="AJ78" s="95"/>
      <c r="AL78" s="95"/>
      <c r="AN78" s="95"/>
      <c r="AP78" s="95"/>
      <c r="AR78" s="95"/>
      <c r="AT78" s="95"/>
      <c r="AV78" s="95"/>
      <c r="AX78" s="95"/>
      <c r="AZ78" s="95"/>
      <c r="BB78" s="95"/>
      <c r="BD78" s="95"/>
    </row>
    <row r="79" spans="2:56" ht="24.75" customHeight="1" x14ac:dyDescent="0.3">
      <c r="B79" s="87" t="s">
        <v>20</v>
      </c>
      <c r="C79" s="25">
        <v>179</v>
      </c>
      <c r="D79" s="24">
        <f>C79*100/C65</f>
        <v>20.089786756453424</v>
      </c>
      <c r="E79" s="7"/>
      <c r="F79" s="8"/>
      <c r="G79" s="16">
        <v>285</v>
      </c>
      <c r="H79" s="23">
        <f>G79*100/G65</f>
        <v>22.335423197492162</v>
      </c>
      <c r="I79" s="16">
        <v>126</v>
      </c>
      <c r="J79" s="23">
        <f>I79*100/I65</f>
        <v>9.7598760650658409</v>
      </c>
      <c r="K79" s="16">
        <v>331</v>
      </c>
      <c r="L79" s="23">
        <f>K79*100/K65</f>
        <v>25.540123456790123</v>
      </c>
      <c r="M79" s="16">
        <v>447</v>
      </c>
      <c r="N79" s="23">
        <f>M79*100/M65</f>
        <v>28.653846153846153</v>
      </c>
      <c r="O79" s="16">
        <v>810</v>
      </c>
      <c r="P79" s="23">
        <f>O79*100/O65</f>
        <v>47.675103001765741</v>
      </c>
      <c r="Q79" s="7"/>
      <c r="R79" s="7"/>
      <c r="S79" s="25">
        <v>1198</v>
      </c>
      <c r="T79" s="24">
        <f>S79*100/S65</f>
        <v>57.651588065447548</v>
      </c>
      <c r="U79" s="16">
        <v>166</v>
      </c>
      <c r="V79" s="23">
        <f>U79*100/U65</f>
        <v>7.542026351658337</v>
      </c>
      <c r="W79" s="7"/>
      <c r="X79" s="7">
        <f>W79*100/W65</f>
        <v>0</v>
      </c>
      <c r="Y79" s="25">
        <v>80</v>
      </c>
      <c r="Z79" s="24">
        <f>Y79*100/Y65</f>
        <v>3.605227579990987</v>
      </c>
      <c r="AA79" s="25">
        <v>90</v>
      </c>
      <c r="AB79" s="24">
        <f>AA79*100/AA65</f>
        <v>3.9164490861618799</v>
      </c>
      <c r="AC79" s="25">
        <v>95</v>
      </c>
      <c r="AD79" s="24">
        <f>AC79*100/AC65</f>
        <v>4.0825096691018476</v>
      </c>
      <c r="AF79" s="95"/>
      <c r="AH79" s="95"/>
      <c r="AJ79" s="95"/>
      <c r="AL79" s="95"/>
      <c r="AN79" s="95"/>
      <c r="AP79" s="95"/>
      <c r="AR79" s="95"/>
      <c r="AT79" s="95"/>
      <c r="AV79" s="95"/>
      <c r="AX79" s="95"/>
      <c r="AZ79" s="95"/>
      <c r="BB79" s="95"/>
      <c r="BD79" s="95"/>
    </row>
    <row r="80" spans="2:56" ht="24.75" customHeight="1" x14ac:dyDescent="0.3">
      <c r="B80" s="87" t="s">
        <v>52</v>
      </c>
      <c r="C80" s="7"/>
      <c r="D80" s="8"/>
      <c r="E80" s="7"/>
      <c r="F80" s="8"/>
      <c r="G80" s="7"/>
      <c r="H80" s="8"/>
      <c r="I80" s="7"/>
      <c r="J80" s="8"/>
      <c r="K80" s="8"/>
      <c r="L80" s="8"/>
      <c r="M80" s="7"/>
      <c r="N80" s="8"/>
      <c r="O80" s="7"/>
      <c r="P80" s="7"/>
      <c r="Q80" s="16">
        <v>993</v>
      </c>
      <c r="R80" s="23">
        <f>Q80*100/Q65</f>
        <v>55.044345898004437</v>
      </c>
      <c r="S80" s="7"/>
      <c r="T80" s="8"/>
      <c r="U80" s="7"/>
      <c r="V80" s="8"/>
      <c r="W80" s="7"/>
      <c r="X80" s="7"/>
      <c r="Y80" s="7"/>
      <c r="Z80" s="8"/>
      <c r="AA80" s="8"/>
      <c r="AB80" s="8"/>
      <c r="AC80" s="8"/>
      <c r="AD80" s="8"/>
      <c r="AF80" s="95"/>
      <c r="AH80" s="95"/>
      <c r="AJ80" s="95"/>
      <c r="AL80" s="95"/>
      <c r="AN80" s="95"/>
      <c r="AP80" s="95"/>
      <c r="AR80" s="95"/>
      <c r="AT80" s="95"/>
      <c r="AV80" s="95"/>
      <c r="AX80" s="95"/>
      <c r="AZ80" s="95"/>
      <c r="BB80" s="95"/>
      <c r="BD80" s="95"/>
    </row>
    <row r="81" spans="2:56" ht="24.75" customHeight="1" x14ac:dyDescent="0.3">
      <c r="B81" s="87" t="s">
        <v>22</v>
      </c>
      <c r="C81" s="7"/>
      <c r="D81" s="8"/>
      <c r="E81" s="7"/>
      <c r="F81" s="8"/>
      <c r="G81" s="7"/>
      <c r="H81" s="8"/>
      <c r="I81" s="7"/>
      <c r="J81" s="8"/>
      <c r="K81" s="8"/>
      <c r="L81" s="8"/>
      <c r="M81" s="7"/>
      <c r="N81" s="8"/>
      <c r="O81" s="7"/>
      <c r="P81" s="8"/>
      <c r="Q81" s="7"/>
      <c r="R81" s="7"/>
      <c r="S81" s="7"/>
      <c r="T81" s="8"/>
      <c r="U81" s="7"/>
      <c r="V81" s="8"/>
      <c r="W81" s="7"/>
      <c r="X81" s="7"/>
      <c r="Y81" s="25">
        <v>26</v>
      </c>
      <c r="Z81" s="24">
        <f>Y81*100/Y65</f>
        <v>1.1716989634970707</v>
      </c>
      <c r="AA81" s="25">
        <v>39</v>
      </c>
      <c r="AB81" s="24">
        <f>AA81*100/AA65</f>
        <v>1.6971279373368147</v>
      </c>
      <c r="AC81" s="25">
        <v>31</v>
      </c>
      <c r="AD81" s="24">
        <f>AC81*100/AC65</f>
        <v>1.3321873657069188</v>
      </c>
      <c r="AF81" s="95"/>
      <c r="AH81" s="95"/>
      <c r="AJ81" s="95"/>
      <c r="AL81" s="95"/>
      <c r="AN81" s="95"/>
      <c r="AP81" s="95"/>
      <c r="AR81" s="95"/>
      <c r="AT81" s="95"/>
      <c r="AV81" s="95"/>
      <c r="AX81" s="95"/>
      <c r="AZ81" s="95"/>
      <c r="BB81" s="95"/>
      <c r="BD81" s="95"/>
    </row>
    <row r="82" spans="2:56" ht="24.75" customHeight="1" x14ac:dyDescent="0.3">
      <c r="B82" s="6" t="s">
        <v>24</v>
      </c>
      <c r="C82" s="7"/>
      <c r="D82" s="8"/>
      <c r="E82" s="7"/>
      <c r="F82" s="8"/>
      <c r="G82" s="25">
        <v>38</v>
      </c>
      <c r="H82" s="24">
        <f>G82*100/G65</f>
        <v>2.9780564263322886</v>
      </c>
      <c r="I82" s="25">
        <v>33</v>
      </c>
      <c r="J82" s="24">
        <f>I82*100/I65</f>
        <v>2.5561580170410534</v>
      </c>
      <c r="K82" s="63">
        <v>55</v>
      </c>
      <c r="L82" s="24">
        <f>K82*100/K65</f>
        <v>4.2438271604938276</v>
      </c>
      <c r="M82" s="16">
        <v>76</v>
      </c>
      <c r="N82" s="23">
        <f>M82*100/M65</f>
        <v>4.8717948717948714</v>
      </c>
      <c r="O82" s="16">
        <v>33</v>
      </c>
      <c r="P82" s="23">
        <f>O82*100/O65</f>
        <v>1.9423190111830488</v>
      </c>
      <c r="Q82" s="25">
        <v>37</v>
      </c>
      <c r="R82" s="24">
        <f>Q82*100/Q65</f>
        <v>2.0509977827050996</v>
      </c>
      <c r="S82" s="7"/>
      <c r="T82" s="8"/>
      <c r="U82" s="7"/>
      <c r="V82" s="8"/>
      <c r="W82" s="8"/>
      <c r="X82" s="8"/>
      <c r="Y82" s="8"/>
      <c r="Z82" s="8"/>
      <c r="AA82" s="8"/>
      <c r="AB82" s="8"/>
      <c r="AC82" s="8"/>
      <c r="AD82" s="8"/>
      <c r="AF82" s="95"/>
      <c r="AH82" s="95"/>
      <c r="AJ82" s="95"/>
      <c r="AL82" s="95"/>
      <c r="AN82" s="95"/>
      <c r="AP82" s="95"/>
      <c r="AR82" s="95"/>
      <c r="AT82" s="95"/>
      <c r="AV82" s="95"/>
      <c r="AX82" s="95"/>
      <c r="AZ82" s="95"/>
      <c r="BB82" s="95"/>
      <c r="BD82" s="95"/>
    </row>
    <row r="83" spans="2:56" ht="3.75" customHeight="1" x14ac:dyDescent="0.3">
      <c r="B83" s="13"/>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row>
    <row r="84" spans="2:56" ht="14.25" customHeight="1" x14ac:dyDescent="0.3">
      <c r="B84" s="6" t="s">
        <v>440</v>
      </c>
      <c r="C84" s="18"/>
      <c r="D84" s="5"/>
      <c r="E84" s="18"/>
      <c r="F84" s="5"/>
      <c r="G84" s="18"/>
      <c r="H84" s="5"/>
      <c r="I84" s="18"/>
      <c r="J84" s="5"/>
      <c r="K84" s="18"/>
      <c r="L84" s="5"/>
      <c r="M84" s="18"/>
      <c r="N84" s="5"/>
      <c r="O84" s="18"/>
      <c r="P84" s="5"/>
      <c r="Q84" s="18"/>
      <c r="R84" s="5"/>
      <c r="S84" s="18"/>
      <c r="T84" s="5"/>
      <c r="U84" s="18"/>
      <c r="V84" s="5"/>
      <c r="W84" s="18"/>
      <c r="X84" s="5"/>
      <c r="Y84" s="18"/>
      <c r="Z84" s="5"/>
      <c r="AA84" s="18"/>
      <c r="AB84" s="5"/>
      <c r="AC84" s="18"/>
      <c r="AD84" s="5"/>
    </row>
    <row r="85" spans="2:56" ht="14.25" customHeight="1" x14ac:dyDescent="0.3">
      <c r="B85" s="4" t="s">
        <v>152</v>
      </c>
      <c r="C85" s="19"/>
      <c r="E85" s="19"/>
      <c r="G85" s="19"/>
      <c r="I85" s="19"/>
      <c r="K85" s="19"/>
      <c r="M85" s="19"/>
      <c r="O85" s="19"/>
      <c r="Q85" s="19"/>
      <c r="S85" s="19"/>
      <c r="U85" s="19"/>
      <c r="W85" s="19"/>
      <c r="Y85" s="19"/>
      <c r="AA85" s="19"/>
      <c r="AC85" s="19"/>
    </row>
    <row r="86" spans="2:56" ht="14.25" customHeight="1" x14ac:dyDescent="0.3">
      <c r="B86" s="4" t="s">
        <v>180</v>
      </c>
      <c r="C86" s="19"/>
      <c r="E86" s="19"/>
      <c r="G86" s="19"/>
      <c r="I86" s="19"/>
      <c r="K86" s="19"/>
      <c r="M86" s="19"/>
      <c r="O86" s="19"/>
      <c r="Q86" s="19"/>
      <c r="S86" s="19"/>
      <c r="U86" s="19"/>
      <c r="W86" s="19"/>
      <c r="Y86" s="19"/>
      <c r="AA86" s="19"/>
      <c r="AC86" s="19"/>
    </row>
    <row r="87" spans="2:56" ht="14.25" customHeight="1" x14ac:dyDescent="0.3">
      <c r="B87" s="4"/>
    </row>
    <row r="88" spans="2:56" ht="30" customHeight="1" x14ac:dyDescent="0.3">
      <c r="B88" s="115" t="s">
        <v>120</v>
      </c>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row>
    <row r="89" spans="2:56" ht="15" customHeight="1" x14ac:dyDescent="0.3">
      <c r="B89" s="15" t="s">
        <v>27</v>
      </c>
      <c r="C89" s="125">
        <v>1976</v>
      </c>
      <c r="D89" s="126"/>
      <c r="E89" s="125" t="s">
        <v>75</v>
      </c>
      <c r="F89" s="126"/>
      <c r="G89" s="125">
        <v>1982</v>
      </c>
      <c r="H89" s="126"/>
      <c r="I89" s="125">
        <v>1985</v>
      </c>
      <c r="J89" s="126"/>
      <c r="K89" s="129">
        <v>1989</v>
      </c>
      <c r="L89" s="126"/>
      <c r="M89" s="129">
        <v>1993</v>
      </c>
      <c r="N89" s="126"/>
      <c r="O89" s="129">
        <v>1997</v>
      </c>
      <c r="P89" s="126"/>
      <c r="Q89" s="125">
        <v>2001</v>
      </c>
      <c r="R89" s="126"/>
      <c r="S89" s="129">
        <v>2005</v>
      </c>
      <c r="T89" s="130"/>
      <c r="U89" s="125">
        <v>2009</v>
      </c>
      <c r="V89" s="126"/>
      <c r="W89" s="129">
        <v>2013</v>
      </c>
      <c r="X89" s="126"/>
      <c r="Y89" s="129">
        <v>2017</v>
      </c>
      <c r="Z89" s="126"/>
      <c r="AA89" s="125">
        <v>2021</v>
      </c>
      <c r="AB89" s="130"/>
      <c r="AC89" s="125">
        <v>2025</v>
      </c>
      <c r="AD89" s="130"/>
    </row>
    <row r="90" spans="2:56" ht="14.25" customHeight="1" x14ac:dyDescent="0.3">
      <c r="B90" s="134" t="s">
        <v>0</v>
      </c>
      <c r="C90" s="132">
        <v>44907</v>
      </c>
      <c r="D90" s="128"/>
      <c r="E90" s="132">
        <v>44911</v>
      </c>
      <c r="F90" s="128"/>
      <c r="G90" s="132">
        <v>44907</v>
      </c>
      <c r="H90" s="128"/>
      <c r="I90" s="132">
        <v>44910</v>
      </c>
      <c r="J90" s="128"/>
      <c r="K90" s="135">
        <v>44912</v>
      </c>
      <c r="L90" s="128"/>
      <c r="M90" s="135">
        <v>44907</v>
      </c>
      <c r="N90" s="128"/>
      <c r="O90" s="135">
        <v>44909</v>
      </c>
      <c r="P90" s="128"/>
      <c r="Q90" s="132">
        <v>44911</v>
      </c>
      <c r="R90" s="128"/>
      <c r="S90" s="119">
        <v>44843</v>
      </c>
      <c r="T90" s="118"/>
      <c r="U90" s="137">
        <v>44845</v>
      </c>
      <c r="V90" s="127"/>
      <c r="W90" s="135">
        <v>44833</v>
      </c>
      <c r="X90" s="128"/>
      <c r="Y90" s="135">
        <v>44835</v>
      </c>
      <c r="Z90" s="128"/>
      <c r="AA90" s="132">
        <v>44830</v>
      </c>
      <c r="AB90" s="133"/>
      <c r="AC90" s="132">
        <v>45942</v>
      </c>
      <c r="AD90" s="133"/>
    </row>
    <row r="91" spans="2:56" ht="14.25" customHeight="1" x14ac:dyDescent="0.3">
      <c r="B91" s="133"/>
      <c r="C91" s="71" t="s">
        <v>4</v>
      </c>
      <c r="D91" s="71" t="s">
        <v>5</v>
      </c>
      <c r="E91" s="71" t="s">
        <v>4</v>
      </c>
      <c r="F91" s="71" t="s">
        <v>5</v>
      </c>
      <c r="G91" s="71" t="s">
        <v>4</v>
      </c>
      <c r="H91" s="71" t="s">
        <v>5</v>
      </c>
      <c r="I91" s="71" t="s">
        <v>4</v>
      </c>
      <c r="J91" s="71" t="s">
        <v>5</v>
      </c>
      <c r="K91" s="71" t="s">
        <v>4</v>
      </c>
      <c r="L91" s="67" t="s">
        <v>5</v>
      </c>
      <c r="M91" s="71" t="s">
        <v>4</v>
      </c>
      <c r="N91" s="67" t="s">
        <v>5</v>
      </c>
      <c r="O91" s="71" t="s">
        <v>4</v>
      </c>
      <c r="P91" s="71" t="s">
        <v>5</v>
      </c>
      <c r="Q91" s="68" t="s">
        <v>4</v>
      </c>
      <c r="R91" s="72" t="s">
        <v>5</v>
      </c>
      <c r="S91" s="72" t="s">
        <v>4</v>
      </c>
      <c r="T91" s="72" t="s">
        <v>5</v>
      </c>
      <c r="U91" s="71" t="s">
        <v>4</v>
      </c>
      <c r="V91" s="71" t="s">
        <v>5</v>
      </c>
      <c r="W91" s="72" t="s">
        <v>4</v>
      </c>
      <c r="X91" s="71" t="s">
        <v>5</v>
      </c>
      <c r="Y91" s="68" t="s">
        <v>4</v>
      </c>
      <c r="Z91" s="71" t="s">
        <v>5</v>
      </c>
      <c r="AA91" s="68" t="s">
        <v>4</v>
      </c>
      <c r="AB91" s="71" t="s">
        <v>5</v>
      </c>
      <c r="AC91" s="68" t="s">
        <v>4</v>
      </c>
      <c r="AD91" s="71" t="s">
        <v>5</v>
      </c>
    </row>
    <row r="92" spans="2:56" ht="24.75" customHeight="1" x14ac:dyDescent="0.3">
      <c r="B92" s="6" t="s">
        <v>1</v>
      </c>
      <c r="C92" s="16">
        <v>3731</v>
      </c>
      <c r="D92" s="23">
        <v>100</v>
      </c>
      <c r="E92" s="7"/>
      <c r="F92" s="8"/>
      <c r="G92" s="16">
        <v>4272</v>
      </c>
      <c r="H92" s="23">
        <v>100</v>
      </c>
      <c r="I92" s="16">
        <v>4461</v>
      </c>
      <c r="J92" s="23">
        <v>100</v>
      </c>
      <c r="K92" s="16">
        <v>5025</v>
      </c>
      <c r="L92" s="23">
        <v>100</v>
      </c>
      <c r="M92" s="16">
        <v>5343</v>
      </c>
      <c r="N92" s="23">
        <v>100</v>
      </c>
      <c r="O92" s="16">
        <v>5561</v>
      </c>
      <c r="P92" s="23">
        <v>100</v>
      </c>
      <c r="Q92" s="16">
        <v>5397</v>
      </c>
      <c r="R92" s="23">
        <v>100</v>
      </c>
      <c r="S92" s="25">
        <v>6076</v>
      </c>
      <c r="T92" s="24">
        <v>100</v>
      </c>
      <c r="U92" s="16">
        <v>6712</v>
      </c>
      <c r="V92" s="23">
        <v>100</v>
      </c>
      <c r="W92" s="25">
        <v>7134</v>
      </c>
      <c r="X92" s="24">
        <v>100</v>
      </c>
      <c r="Y92" s="25">
        <v>7214</v>
      </c>
      <c r="Z92" s="24">
        <v>100</v>
      </c>
      <c r="AA92" s="25">
        <v>7309</v>
      </c>
      <c r="AB92" s="24">
        <v>100</v>
      </c>
      <c r="AC92" s="25">
        <v>7256</v>
      </c>
      <c r="AD92" s="24">
        <v>100</v>
      </c>
      <c r="AF92" s="95"/>
      <c r="AH92" s="95"/>
      <c r="AJ92" s="95"/>
      <c r="AL92" s="95"/>
      <c r="AN92" s="95"/>
      <c r="AP92" s="95"/>
      <c r="AR92" s="95"/>
      <c r="AT92" s="95"/>
      <c r="AV92" s="95"/>
      <c r="AX92" s="95"/>
      <c r="AZ92" s="95"/>
      <c r="BB92" s="95"/>
      <c r="BD92" s="95"/>
    </row>
    <row r="93" spans="2:56" ht="24.75" customHeight="1" x14ac:dyDescent="0.3">
      <c r="B93" s="87" t="s">
        <v>28</v>
      </c>
      <c r="C93" s="16">
        <v>1671</v>
      </c>
      <c r="D93" s="23">
        <f>C93*100/C92</f>
        <v>44.786920396676493</v>
      </c>
      <c r="E93" s="7"/>
      <c r="F93" s="8"/>
      <c r="G93" s="16">
        <v>2941</v>
      </c>
      <c r="H93" s="23">
        <f>G93*100/G92</f>
        <v>68.843632958801493</v>
      </c>
      <c r="I93" s="16">
        <v>2766</v>
      </c>
      <c r="J93" s="23">
        <f>I93*100/I92</f>
        <v>62.004034969737724</v>
      </c>
      <c r="K93" s="16">
        <v>3018</v>
      </c>
      <c r="L93" s="23">
        <f>K93*100/K92</f>
        <v>60.059701492537314</v>
      </c>
      <c r="M93" s="16">
        <v>3311</v>
      </c>
      <c r="N93" s="23">
        <f>M93*100/M92</f>
        <v>61.968931311997004</v>
      </c>
      <c r="O93" s="16">
        <v>3513</v>
      </c>
      <c r="P93" s="23">
        <f>O93*100/O92</f>
        <v>63.172091350476535</v>
      </c>
      <c r="Q93" s="16">
        <v>3430</v>
      </c>
      <c r="R93" s="23">
        <f>Q93*100/Q92</f>
        <v>63.553826199740598</v>
      </c>
      <c r="S93" s="25">
        <v>3654</v>
      </c>
      <c r="T93" s="24">
        <f>S93*100/S92</f>
        <v>60.13824884792627</v>
      </c>
      <c r="U93" s="16">
        <v>3693</v>
      </c>
      <c r="V93" s="23">
        <f>U93*100/U92</f>
        <v>55.020858164481524</v>
      </c>
      <c r="W93" s="25">
        <v>3999</v>
      </c>
      <c r="X93" s="24">
        <f>W93*100/W92</f>
        <v>56.05550883095038</v>
      </c>
      <c r="Y93" s="25">
        <v>3894</v>
      </c>
      <c r="Z93" s="24">
        <f>Y93*100/Y92</f>
        <v>53.978375381203215</v>
      </c>
      <c r="AA93" s="25">
        <v>3797</v>
      </c>
      <c r="AB93" s="24">
        <f>AA93*100/AA92</f>
        <v>51.949651115063617</v>
      </c>
      <c r="AC93" s="25">
        <v>4005</v>
      </c>
      <c r="AD93" s="24">
        <f>AC93*100/AC92</f>
        <v>55.195700110253583</v>
      </c>
      <c r="AF93" s="95"/>
      <c r="AH93" s="95"/>
      <c r="AJ93" s="95"/>
      <c r="AL93" s="95"/>
      <c r="AN93" s="95"/>
      <c r="AP93" s="95"/>
      <c r="AR93" s="95"/>
      <c r="AT93" s="95"/>
      <c r="AV93" s="95"/>
      <c r="AX93" s="95"/>
      <c r="AZ93" s="95"/>
      <c r="BB93" s="95"/>
      <c r="BD93" s="95"/>
    </row>
    <row r="94" spans="2:56" ht="24.75" customHeight="1" x14ac:dyDescent="0.3">
      <c r="B94" s="87" t="s">
        <v>2</v>
      </c>
      <c r="C94" s="16">
        <v>31</v>
      </c>
      <c r="D94" s="23">
        <f t="shared" ref="D94" si="23">C94*100/C93</f>
        <v>1.8551765409934171</v>
      </c>
      <c r="E94" s="7"/>
      <c r="F94" s="8"/>
      <c r="G94" s="16">
        <v>45</v>
      </c>
      <c r="H94" s="23">
        <f>G94*100/G93</f>
        <v>1.5300918055083306</v>
      </c>
      <c r="I94" s="16">
        <v>48</v>
      </c>
      <c r="J94" s="23">
        <f>I94*100/I93</f>
        <v>1.735357917570499</v>
      </c>
      <c r="K94" s="16">
        <v>43</v>
      </c>
      <c r="L94" s="23">
        <f>K94*100/K93</f>
        <v>1.4247846255798542</v>
      </c>
      <c r="M94" s="16">
        <v>50</v>
      </c>
      <c r="N94" s="23">
        <f>M94*100/M93</f>
        <v>1.5101177891875566</v>
      </c>
      <c r="O94" s="16">
        <v>21</v>
      </c>
      <c r="P94" s="23">
        <f>O94*100/O93</f>
        <v>0.59777967549103328</v>
      </c>
      <c r="Q94" s="16">
        <v>32</v>
      </c>
      <c r="R94" s="23">
        <f>Q94*100/Q93</f>
        <v>0.93294460641399413</v>
      </c>
      <c r="S94" s="25">
        <v>41</v>
      </c>
      <c r="T94" s="24">
        <f>S94*100/S93</f>
        <v>1.1220580186097429</v>
      </c>
      <c r="U94" s="16">
        <v>35</v>
      </c>
      <c r="V94" s="23">
        <f>U94*100/U93</f>
        <v>0.94773896561061466</v>
      </c>
      <c r="W94" s="25">
        <v>34</v>
      </c>
      <c r="X94" s="24">
        <f>W94*100/W93</f>
        <v>0.85021255313828459</v>
      </c>
      <c r="Y94" s="25">
        <v>23</v>
      </c>
      <c r="Z94" s="24">
        <f>Y94*100/Y93</f>
        <v>0.59065228556753979</v>
      </c>
      <c r="AA94" s="25">
        <v>23</v>
      </c>
      <c r="AB94" s="24">
        <f>AA94*100/AA93</f>
        <v>0.60574137476955492</v>
      </c>
      <c r="AC94" s="25">
        <v>13</v>
      </c>
      <c r="AD94" s="24">
        <f>AC94*100/AC93</f>
        <v>0.32459425717852686</v>
      </c>
      <c r="AF94" s="95"/>
      <c r="AH94" s="95"/>
      <c r="AJ94" s="95"/>
      <c r="AL94" s="95"/>
      <c r="AN94" s="95"/>
      <c r="AP94" s="95"/>
      <c r="AR94" s="95"/>
      <c r="AT94" s="95"/>
      <c r="AV94" s="95"/>
      <c r="AX94" s="95"/>
      <c r="AZ94" s="95"/>
      <c r="BB94" s="95"/>
      <c r="BD94" s="95"/>
    </row>
    <row r="95" spans="2:56" ht="24.75" customHeight="1" x14ac:dyDescent="0.3">
      <c r="B95" s="87" t="s">
        <v>3</v>
      </c>
      <c r="C95" s="22">
        <v>37</v>
      </c>
      <c r="D95" s="23">
        <f>C95*100/C93</f>
        <v>2.2142429682824658</v>
      </c>
      <c r="E95" s="7"/>
      <c r="F95" s="8"/>
      <c r="G95" s="16">
        <v>99</v>
      </c>
      <c r="H95" s="23">
        <f>G95*100/G93</f>
        <v>3.3662019721183269</v>
      </c>
      <c r="I95" s="16">
        <v>37</v>
      </c>
      <c r="J95" s="23">
        <f>I95*100/I93</f>
        <v>1.3376717281272597</v>
      </c>
      <c r="K95" s="16">
        <v>61</v>
      </c>
      <c r="L95" s="23">
        <f>K95*100/K93</f>
        <v>2.0212060967528163</v>
      </c>
      <c r="M95" s="16">
        <v>46</v>
      </c>
      <c r="N95" s="23">
        <f>M95*100/M93</f>
        <v>1.389308366052552</v>
      </c>
      <c r="O95" s="16">
        <v>51</v>
      </c>
      <c r="P95" s="23">
        <f>O95*100/O93</f>
        <v>1.4517506404782237</v>
      </c>
      <c r="Q95" s="16">
        <v>48</v>
      </c>
      <c r="R95" s="23">
        <f>Q95*100/Q93</f>
        <v>1.3994169096209912</v>
      </c>
      <c r="S95" s="25">
        <v>55</v>
      </c>
      <c r="T95" s="24">
        <f>S95*100/S93</f>
        <v>1.50519978106185</v>
      </c>
      <c r="U95" s="16">
        <v>87</v>
      </c>
      <c r="V95" s="23">
        <f>U95*100/U93</f>
        <v>2.3558082859463849</v>
      </c>
      <c r="W95" s="25">
        <v>92</v>
      </c>
      <c r="X95" s="24">
        <f>W95*100/W93</f>
        <v>2.3005751437859465</v>
      </c>
      <c r="Y95" s="25">
        <v>72</v>
      </c>
      <c r="Z95" s="24">
        <f>Y95*100/Y93</f>
        <v>1.8489984591679507</v>
      </c>
      <c r="AA95" s="25">
        <v>71</v>
      </c>
      <c r="AB95" s="24">
        <f>AA95*100/AA93</f>
        <v>1.8698972873321043</v>
      </c>
      <c r="AC95" s="25">
        <v>88</v>
      </c>
      <c r="AD95" s="24">
        <f>AC95*100/AC93</f>
        <v>2.1972534332084894</v>
      </c>
      <c r="AF95" s="95"/>
      <c r="AH95" s="95"/>
      <c r="AJ95" s="95"/>
      <c r="AL95" s="95"/>
      <c r="AN95" s="95"/>
      <c r="AP95" s="95"/>
      <c r="AR95" s="95"/>
      <c r="AT95" s="95"/>
      <c r="AV95" s="95"/>
      <c r="AX95" s="95"/>
      <c r="AZ95" s="95"/>
      <c r="BB95" s="95"/>
      <c r="BD95" s="95"/>
    </row>
    <row r="96" spans="2:56" ht="24.75" customHeight="1" x14ac:dyDescent="0.3">
      <c r="B96" s="87" t="s">
        <v>6</v>
      </c>
      <c r="C96" s="7"/>
      <c r="D96" s="9"/>
      <c r="E96" s="7"/>
      <c r="F96" s="8"/>
      <c r="G96" s="16">
        <v>326</v>
      </c>
      <c r="H96" s="23">
        <f>G96*100/G93</f>
        <v>11.084665079904795</v>
      </c>
      <c r="I96" s="25">
        <v>261</v>
      </c>
      <c r="J96" s="24">
        <f>I96*100/I93</f>
        <v>9.4360086767895872</v>
      </c>
      <c r="K96" s="7"/>
      <c r="L96" s="8"/>
      <c r="M96" s="7"/>
      <c r="N96" s="8"/>
      <c r="O96" s="7"/>
      <c r="P96" s="8"/>
      <c r="Q96" s="7"/>
      <c r="R96" s="8"/>
      <c r="S96" s="7"/>
      <c r="T96" s="8"/>
      <c r="U96" s="7"/>
      <c r="V96" s="8"/>
      <c r="W96" s="7"/>
      <c r="X96" s="8"/>
      <c r="Y96" s="7"/>
      <c r="Z96" s="8"/>
      <c r="AA96" s="7"/>
      <c r="AB96" s="8"/>
      <c r="AC96" s="7"/>
      <c r="AD96" s="8"/>
      <c r="AF96" s="95"/>
      <c r="AH96" s="95"/>
      <c r="AJ96" s="95"/>
      <c r="AL96" s="95"/>
      <c r="AN96" s="95"/>
      <c r="AP96" s="95"/>
      <c r="AR96" s="95"/>
      <c r="AT96" s="95"/>
      <c r="AV96" s="95"/>
      <c r="AX96" s="95"/>
      <c r="AZ96" s="95"/>
      <c r="BB96" s="95"/>
      <c r="BD96" s="95"/>
    </row>
    <row r="97" spans="2:56" ht="24.75" customHeight="1" x14ac:dyDescent="0.3">
      <c r="B97" s="87" t="s">
        <v>7</v>
      </c>
      <c r="C97" s="7"/>
      <c r="D97" s="9"/>
      <c r="E97" s="7"/>
      <c r="F97" s="8"/>
      <c r="G97" s="7"/>
      <c r="H97" s="8"/>
      <c r="I97" s="7"/>
      <c r="J97" s="8"/>
      <c r="K97" s="7"/>
      <c r="L97" s="8"/>
      <c r="M97" s="7"/>
      <c r="N97" s="8"/>
      <c r="O97" s="7"/>
      <c r="P97" s="8"/>
      <c r="Q97" s="8"/>
      <c r="R97" s="8"/>
      <c r="S97" s="25">
        <v>72</v>
      </c>
      <c r="T97" s="24">
        <f>S97*100/S93</f>
        <v>1.9704433497536946</v>
      </c>
      <c r="U97" s="7"/>
      <c r="V97" s="8"/>
      <c r="W97" s="7"/>
      <c r="X97" s="8"/>
      <c r="Y97" s="25">
        <v>36</v>
      </c>
      <c r="Z97" s="24">
        <f>Y97*100/Y93</f>
        <v>0.92449922958397535</v>
      </c>
      <c r="AA97" s="7"/>
      <c r="AB97" s="8"/>
      <c r="AC97" s="7"/>
      <c r="AD97" s="8"/>
      <c r="AF97" s="95"/>
      <c r="AH97" s="95"/>
      <c r="AJ97" s="95"/>
      <c r="AL97" s="95"/>
      <c r="AN97" s="95"/>
      <c r="AP97" s="95"/>
      <c r="AR97" s="95"/>
      <c r="AT97" s="95"/>
      <c r="AV97" s="95"/>
      <c r="AX97" s="95"/>
      <c r="AZ97" s="95"/>
      <c r="BB97" s="95"/>
      <c r="BD97" s="95"/>
    </row>
    <row r="98" spans="2:56" ht="24.75" customHeight="1" x14ac:dyDescent="0.3">
      <c r="B98" s="87" t="s">
        <v>29</v>
      </c>
      <c r="C98" s="16">
        <v>127</v>
      </c>
      <c r="D98" s="23">
        <f>C98*100/C93</f>
        <v>7.6002393776181929</v>
      </c>
      <c r="E98" s="7"/>
      <c r="F98" s="8"/>
      <c r="G98" s="16">
        <v>111</v>
      </c>
      <c r="H98" s="23">
        <f>G98*100/G93</f>
        <v>3.7742264535872154</v>
      </c>
      <c r="I98" s="16">
        <v>82</v>
      </c>
      <c r="J98" s="23">
        <f>I98*100/I93</f>
        <v>2.9645697758496024</v>
      </c>
      <c r="K98" s="16">
        <v>115</v>
      </c>
      <c r="L98" s="23">
        <f>K98*100/K93</f>
        <v>3.8104705102717031</v>
      </c>
      <c r="M98" s="8"/>
      <c r="N98" s="8"/>
      <c r="O98" s="8"/>
      <c r="P98" s="8"/>
      <c r="Q98" s="8"/>
      <c r="R98" s="8"/>
      <c r="S98" s="7"/>
      <c r="T98" s="8"/>
      <c r="U98" s="7"/>
      <c r="V98" s="8"/>
      <c r="W98" s="7"/>
      <c r="X98" s="8"/>
      <c r="Y98" s="7"/>
      <c r="Z98" s="8"/>
      <c r="AA98" s="7"/>
      <c r="AB98" s="8"/>
      <c r="AC98" s="7"/>
      <c r="AD98" s="8"/>
      <c r="AF98" s="95"/>
      <c r="AH98" s="95"/>
      <c r="AJ98" s="95"/>
      <c r="AL98" s="95"/>
      <c r="AN98" s="95"/>
      <c r="AP98" s="95"/>
      <c r="AR98" s="95"/>
      <c r="AT98" s="95"/>
      <c r="AV98" s="95"/>
      <c r="AX98" s="95"/>
      <c r="AZ98" s="95"/>
      <c r="BB98" s="95"/>
      <c r="BD98" s="95"/>
    </row>
    <row r="99" spans="2:56" ht="24.75" customHeight="1" x14ac:dyDescent="0.3">
      <c r="B99" s="87" t="s">
        <v>8</v>
      </c>
      <c r="C99" s="7"/>
      <c r="D99" s="7"/>
      <c r="E99" s="7"/>
      <c r="F99" s="8"/>
      <c r="G99" s="7"/>
      <c r="H99" s="8"/>
      <c r="I99" s="7"/>
      <c r="J99" s="8"/>
      <c r="K99" s="7"/>
      <c r="L99" s="8"/>
      <c r="M99" s="63">
        <v>104</v>
      </c>
      <c r="N99" s="24">
        <f>M99*100/M93</f>
        <v>3.1410450015101179</v>
      </c>
      <c r="O99" s="16">
        <v>82</v>
      </c>
      <c r="P99" s="23">
        <f>O99*100/O93</f>
        <v>2.3341873042983203</v>
      </c>
      <c r="Q99" s="8"/>
      <c r="R99" s="8"/>
      <c r="S99" s="25">
        <v>70</v>
      </c>
      <c r="T99" s="24">
        <f>S99*100/S93</f>
        <v>1.9157088122605364</v>
      </c>
      <c r="U99" s="7"/>
      <c r="V99" s="8"/>
      <c r="W99" s="7"/>
      <c r="X99" s="8"/>
      <c r="Y99" s="25">
        <v>109</v>
      </c>
      <c r="Z99" s="24">
        <f>Y99*100/Y93</f>
        <v>2.7991782229070363</v>
      </c>
      <c r="AA99" s="7"/>
      <c r="AB99" s="8"/>
      <c r="AC99" s="7"/>
      <c r="AD99" s="8"/>
      <c r="AF99" s="95"/>
      <c r="AH99" s="95"/>
      <c r="AJ99" s="95"/>
      <c r="AL99" s="95"/>
      <c r="AN99" s="95"/>
      <c r="AP99" s="95"/>
      <c r="AR99" s="95"/>
      <c r="AT99" s="95"/>
      <c r="AV99" s="95"/>
      <c r="AX99" s="95"/>
      <c r="AZ99" s="95"/>
      <c r="BB99" s="95"/>
      <c r="BD99" s="95"/>
    </row>
    <row r="100" spans="2:56" ht="24.75" customHeight="1" x14ac:dyDescent="0.3">
      <c r="B100" s="87" t="s">
        <v>10</v>
      </c>
      <c r="C100" s="7"/>
      <c r="D100" s="7"/>
      <c r="E100" s="7"/>
      <c r="F100" s="8"/>
      <c r="G100" s="7"/>
      <c r="H100" s="8"/>
      <c r="I100" s="7"/>
      <c r="J100" s="8"/>
      <c r="K100" s="7"/>
      <c r="L100" s="8"/>
      <c r="M100" s="8"/>
      <c r="N100" s="8"/>
      <c r="O100" s="8"/>
      <c r="P100" s="8"/>
      <c r="Q100" s="8"/>
      <c r="R100" s="8"/>
      <c r="S100" s="8"/>
      <c r="T100" s="8"/>
      <c r="U100" s="8"/>
      <c r="V100" s="8"/>
      <c r="W100" s="8"/>
      <c r="X100" s="8"/>
      <c r="Y100" s="7"/>
      <c r="Z100" s="8"/>
      <c r="AA100" s="25">
        <v>101</v>
      </c>
      <c r="AB100" s="24">
        <f>AA100*100/AA93</f>
        <v>2.6599947326836975</v>
      </c>
      <c r="AC100" s="25">
        <v>305</v>
      </c>
      <c r="AD100" s="24">
        <f>AC100*100/AC93</f>
        <v>7.6154806491885143</v>
      </c>
      <c r="AF100" s="95"/>
      <c r="AH100" s="95"/>
      <c r="AJ100" s="95"/>
      <c r="AL100" s="95"/>
      <c r="AN100" s="95"/>
      <c r="AP100" s="95"/>
      <c r="AR100" s="95"/>
      <c r="AT100" s="95"/>
      <c r="AV100" s="95"/>
      <c r="AX100" s="95"/>
      <c r="AZ100" s="95"/>
      <c r="BB100" s="95"/>
      <c r="BD100" s="95"/>
    </row>
    <row r="101" spans="2:56" ht="24.75" customHeight="1" x14ac:dyDescent="0.3">
      <c r="B101" s="87" t="s">
        <v>31</v>
      </c>
      <c r="C101" s="22">
        <v>0</v>
      </c>
      <c r="D101" s="22">
        <f>C101*100/C93</f>
        <v>0</v>
      </c>
      <c r="E101" s="7"/>
      <c r="F101" s="8"/>
      <c r="G101" s="7"/>
      <c r="H101" s="8"/>
      <c r="I101" s="7"/>
      <c r="J101" s="8"/>
      <c r="K101" s="7"/>
      <c r="L101" s="8"/>
      <c r="M101" s="8"/>
      <c r="N101" s="8"/>
      <c r="O101" s="8"/>
      <c r="P101" s="8"/>
      <c r="Q101" s="8"/>
      <c r="R101" s="8"/>
      <c r="S101" s="7"/>
      <c r="T101" s="8"/>
      <c r="U101" s="7"/>
      <c r="V101" s="8"/>
      <c r="W101" s="7"/>
      <c r="X101" s="8"/>
      <c r="Y101" s="7"/>
      <c r="Z101" s="8"/>
      <c r="AA101" s="7"/>
      <c r="AB101" s="8"/>
      <c r="AC101" s="7"/>
      <c r="AD101" s="8"/>
      <c r="AF101" s="95"/>
      <c r="AH101" s="95"/>
      <c r="AJ101" s="95"/>
      <c r="AL101" s="95"/>
      <c r="AN101" s="95"/>
      <c r="AP101" s="95"/>
      <c r="AR101" s="95"/>
      <c r="AT101" s="95"/>
      <c r="AV101" s="95"/>
      <c r="AX101" s="95"/>
      <c r="AZ101" s="95"/>
      <c r="BB101" s="95"/>
      <c r="BD101" s="95"/>
    </row>
    <row r="102" spans="2:56" ht="24.75" customHeight="1" x14ac:dyDescent="0.3">
      <c r="B102" s="87" t="s">
        <v>12</v>
      </c>
      <c r="C102" s="7"/>
      <c r="D102" s="7"/>
      <c r="E102" s="7"/>
      <c r="F102" s="8"/>
      <c r="G102" s="7"/>
      <c r="H102" s="8"/>
      <c r="I102" s="7"/>
      <c r="J102" s="8"/>
      <c r="K102" s="7"/>
      <c r="L102" s="8"/>
      <c r="M102" s="8"/>
      <c r="N102" s="8"/>
      <c r="O102" s="8"/>
      <c r="P102" s="8"/>
      <c r="Q102" s="8"/>
      <c r="R102" s="8"/>
      <c r="S102" s="7"/>
      <c r="T102" s="8"/>
      <c r="U102" s="25">
        <v>1223</v>
      </c>
      <c r="V102" s="24">
        <f>U102*100/U93</f>
        <v>33.116707284050904</v>
      </c>
      <c r="W102" s="25">
        <v>2490</v>
      </c>
      <c r="X102" s="24">
        <f>W102*100/W93</f>
        <v>62.265566391597901</v>
      </c>
      <c r="Y102" s="25">
        <v>2455</v>
      </c>
      <c r="Z102" s="24">
        <f>Y102*100/Y93</f>
        <v>63.045711350796097</v>
      </c>
      <c r="AA102" s="25">
        <v>2208</v>
      </c>
      <c r="AB102" s="24">
        <f>AA102*100/AA93</f>
        <v>58.151171977877269</v>
      </c>
      <c r="AC102" s="25">
        <v>1725</v>
      </c>
      <c r="AD102" s="24">
        <f>AC102*100/AC93</f>
        <v>43.071161048689142</v>
      </c>
      <c r="AF102" s="95"/>
      <c r="AH102" s="95"/>
      <c r="AJ102" s="95"/>
      <c r="AL102" s="95"/>
      <c r="AN102" s="95"/>
      <c r="AP102" s="95"/>
      <c r="AR102" s="95"/>
      <c r="AT102" s="95"/>
      <c r="AV102" s="95"/>
      <c r="AX102" s="95"/>
      <c r="AZ102" s="95"/>
      <c r="BB102" s="95"/>
      <c r="BD102" s="95"/>
    </row>
    <row r="103" spans="2:56" ht="24.75" customHeight="1" x14ac:dyDescent="0.3">
      <c r="B103" s="87" t="s">
        <v>13</v>
      </c>
      <c r="C103" s="7"/>
      <c r="D103" s="9"/>
      <c r="E103" s="7"/>
      <c r="F103" s="8"/>
      <c r="G103" s="7"/>
      <c r="H103" s="8"/>
      <c r="I103" s="7"/>
      <c r="J103" s="8"/>
      <c r="K103" s="7"/>
      <c r="L103" s="8"/>
      <c r="M103" s="7"/>
      <c r="N103" s="8"/>
      <c r="O103" s="7"/>
      <c r="P103" s="8"/>
      <c r="Q103" s="7"/>
      <c r="R103" s="8"/>
      <c r="S103" s="7"/>
      <c r="T103" s="8"/>
      <c r="U103" s="25">
        <v>93</v>
      </c>
      <c r="V103" s="24">
        <f>U103*100/U93</f>
        <v>2.5182778229082046</v>
      </c>
      <c r="W103" s="7"/>
      <c r="X103" s="8"/>
      <c r="Y103" s="25">
        <v>27</v>
      </c>
      <c r="Z103" s="24">
        <f>Y103*100/Y93</f>
        <v>0.69337442218798151</v>
      </c>
      <c r="AA103" s="7"/>
      <c r="AB103" s="8"/>
      <c r="AC103" s="7"/>
      <c r="AD103" s="8"/>
      <c r="AF103" s="95"/>
      <c r="AH103" s="95"/>
      <c r="AJ103" s="95"/>
      <c r="AL103" s="95"/>
      <c r="AN103" s="95"/>
      <c r="AP103" s="95"/>
      <c r="AR103" s="95"/>
      <c r="AT103" s="95"/>
      <c r="AV103" s="95"/>
      <c r="AX103" s="95"/>
      <c r="AZ103" s="95"/>
      <c r="BB103" s="95"/>
      <c r="BD103" s="95"/>
    </row>
    <row r="104" spans="2:56" ht="24.75" customHeight="1" x14ac:dyDescent="0.3">
      <c r="B104" s="87" t="s">
        <v>15</v>
      </c>
      <c r="C104" s="7"/>
      <c r="D104" s="9"/>
      <c r="E104" s="7"/>
      <c r="F104" s="8"/>
      <c r="G104" s="7"/>
      <c r="H104" s="8"/>
      <c r="I104" s="7"/>
      <c r="J104" s="8"/>
      <c r="K104" s="16">
        <v>38</v>
      </c>
      <c r="L104" s="23">
        <f>K104*100/K93</f>
        <v>1.2591119946984759</v>
      </c>
      <c r="M104" s="25">
        <v>52</v>
      </c>
      <c r="N104" s="24">
        <f>M104*100/M93</f>
        <v>1.5705225007550589</v>
      </c>
      <c r="O104" s="16">
        <v>55</v>
      </c>
      <c r="P104" s="23">
        <f>O104*100/O93</f>
        <v>1.5656134358098492</v>
      </c>
      <c r="Q104" s="16">
        <v>72</v>
      </c>
      <c r="R104" s="23">
        <f>Q104*100/Q93</f>
        <v>2.0991253644314867</v>
      </c>
      <c r="S104" s="25">
        <v>95</v>
      </c>
      <c r="T104" s="24">
        <f>S104*100/S93</f>
        <v>2.5998905309250135</v>
      </c>
      <c r="U104" s="16">
        <v>101</v>
      </c>
      <c r="V104" s="23">
        <f>U104*100/U93</f>
        <v>2.7349038721906309</v>
      </c>
      <c r="W104" s="25">
        <v>105</v>
      </c>
      <c r="X104" s="24">
        <f>W104*100/W93</f>
        <v>2.6256564141035259</v>
      </c>
      <c r="Y104" s="25">
        <v>48</v>
      </c>
      <c r="Z104" s="24">
        <f>Y104*100/Y93</f>
        <v>1.2326656394453004</v>
      </c>
      <c r="AA104" s="25">
        <v>84</v>
      </c>
      <c r="AB104" s="24">
        <f>AA104*100/AA93</f>
        <v>2.2122728469844612</v>
      </c>
      <c r="AC104" s="25">
        <v>44</v>
      </c>
      <c r="AD104" s="24">
        <f>AC104*100/AC93</f>
        <v>1.0986267166042447</v>
      </c>
      <c r="AF104" s="95"/>
      <c r="AH104" s="95"/>
      <c r="AJ104" s="95"/>
      <c r="AL104" s="95"/>
      <c r="AN104" s="95"/>
      <c r="AP104" s="95"/>
      <c r="AR104" s="95"/>
      <c r="AT104" s="95"/>
      <c r="AV104" s="95"/>
      <c r="AX104" s="95"/>
      <c r="AZ104" s="95"/>
      <c r="BB104" s="95"/>
      <c r="BD104" s="95"/>
    </row>
    <row r="105" spans="2:56" ht="24.75" customHeight="1" x14ac:dyDescent="0.3">
      <c r="B105" s="87" t="s">
        <v>16</v>
      </c>
      <c r="C105" s="7"/>
      <c r="D105" s="9"/>
      <c r="E105" s="7"/>
      <c r="F105" s="8"/>
      <c r="G105" s="7"/>
      <c r="H105" s="8"/>
      <c r="I105" s="7"/>
      <c r="J105" s="8"/>
      <c r="K105" s="8"/>
      <c r="L105" s="8"/>
      <c r="M105" s="8"/>
      <c r="N105" s="8"/>
      <c r="O105" s="8"/>
      <c r="P105" s="8"/>
      <c r="Q105" s="8"/>
      <c r="R105" s="8"/>
      <c r="S105" s="8"/>
      <c r="T105" s="8"/>
      <c r="U105" s="8"/>
      <c r="V105" s="8"/>
      <c r="W105" s="8"/>
      <c r="X105" s="8"/>
      <c r="Y105" s="25">
        <v>13</v>
      </c>
      <c r="Z105" s="24">
        <f>Y105*100/Y93</f>
        <v>0.33384694401643555</v>
      </c>
      <c r="AA105" s="7"/>
      <c r="AB105" s="8"/>
      <c r="AC105" s="7"/>
      <c r="AD105" s="8"/>
      <c r="AF105" s="95"/>
      <c r="AH105" s="95"/>
      <c r="AJ105" s="95"/>
      <c r="AL105" s="95"/>
      <c r="AN105" s="95"/>
      <c r="AP105" s="95"/>
      <c r="AR105" s="95"/>
      <c r="AT105" s="95"/>
      <c r="AV105" s="95"/>
      <c r="AX105" s="95"/>
      <c r="AZ105" s="95"/>
      <c r="BB105" s="95"/>
      <c r="BD105" s="95"/>
    </row>
    <row r="106" spans="2:56" ht="24.75" customHeight="1" x14ac:dyDescent="0.3">
      <c r="B106" s="87" t="s">
        <v>18</v>
      </c>
      <c r="C106" s="7"/>
      <c r="D106" s="9"/>
      <c r="E106" s="7"/>
      <c r="F106" s="8"/>
      <c r="G106" s="7"/>
      <c r="H106" s="8"/>
      <c r="I106" s="7"/>
      <c r="J106" s="8"/>
      <c r="K106" s="8"/>
      <c r="L106" s="8"/>
      <c r="M106" s="8"/>
      <c r="N106" s="8"/>
      <c r="O106" s="8"/>
      <c r="P106" s="8"/>
      <c r="Q106" s="8"/>
      <c r="R106" s="8"/>
      <c r="S106" s="8"/>
      <c r="T106" s="8"/>
      <c r="U106" s="8"/>
      <c r="V106" s="8"/>
      <c r="W106" s="8"/>
      <c r="X106" s="8"/>
      <c r="Y106" s="25">
        <v>64</v>
      </c>
      <c r="Z106" s="24">
        <f>Y106*100/Y93</f>
        <v>1.6435541859270673</v>
      </c>
      <c r="AA106" s="7"/>
      <c r="AB106" s="8"/>
      <c r="AC106" s="7"/>
      <c r="AD106" s="8"/>
      <c r="AF106" s="95"/>
      <c r="AH106" s="95"/>
      <c r="AJ106" s="95"/>
      <c r="AL106" s="95"/>
      <c r="AN106" s="95"/>
      <c r="AP106" s="95"/>
      <c r="AR106" s="95"/>
      <c r="AT106" s="95"/>
      <c r="AV106" s="95"/>
      <c r="AX106" s="95"/>
      <c r="AZ106" s="95"/>
      <c r="BB106" s="95"/>
      <c r="BD106" s="95"/>
    </row>
    <row r="107" spans="2:56" ht="24.75" customHeight="1" x14ac:dyDescent="0.3">
      <c r="B107" s="87" t="s">
        <v>19</v>
      </c>
      <c r="C107" s="16">
        <v>1194</v>
      </c>
      <c r="D107" s="23">
        <f>C107*100/C93</f>
        <v>71.454219030520647</v>
      </c>
      <c r="E107" s="7"/>
      <c r="F107" s="8"/>
      <c r="G107" s="16">
        <v>1935</v>
      </c>
      <c r="H107" s="23">
        <f>G107*100/G93</f>
        <v>65.793947636858206</v>
      </c>
      <c r="I107" s="16">
        <v>1995</v>
      </c>
      <c r="J107" s="23">
        <f>I107*100/I93</f>
        <v>72.125813449023866</v>
      </c>
      <c r="K107" s="16">
        <v>2024</v>
      </c>
      <c r="L107" s="23">
        <f>K107*100/K93</f>
        <v>67.064280980781973</v>
      </c>
      <c r="M107" s="16">
        <v>1490</v>
      </c>
      <c r="N107" s="23">
        <f>M107*100/M93</f>
        <v>45.001510117789188</v>
      </c>
      <c r="O107" s="16">
        <v>1397</v>
      </c>
      <c r="P107" s="23">
        <f>O107*100/O93</f>
        <v>39.766581269570167</v>
      </c>
      <c r="Q107" s="16">
        <v>2073</v>
      </c>
      <c r="R107" s="23">
        <f>Q107*100/Q93</f>
        <v>60.437317784256557</v>
      </c>
      <c r="S107" s="25">
        <v>1753</v>
      </c>
      <c r="T107" s="24">
        <f>S107*100/S93</f>
        <v>47.974822112753145</v>
      </c>
      <c r="U107" s="16">
        <v>1650</v>
      </c>
      <c r="V107" s="23">
        <f>U107*100/U93</f>
        <v>44.679122664500404</v>
      </c>
      <c r="W107" s="25">
        <v>1278</v>
      </c>
      <c r="X107" s="24">
        <f>W107*100/W93</f>
        <v>31.957989497374342</v>
      </c>
      <c r="Y107" s="25">
        <v>643</v>
      </c>
      <c r="Z107" s="24">
        <f>Y107*100/Y93</f>
        <v>16.512583461736003</v>
      </c>
      <c r="AA107" s="7"/>
      <c r="AB107" s="8"/>
      <c r="AC107" s="7"/>
      <c r="AD107" s="8"/>
      <c r="AF107" s="95"/>
      <c r="AH107" s="95"/>
      <c r="AJ107" s="95"/>
      <c r="AL107" s="95"/>
      <c r="AN107" s="95"/>
      <c r="AP107" s="95"/>
      <c r="AR107" s="95"/>
      <c r="AT107" s="95"/>
      <c r="AV107" s="95"/>
      <c r="AX107" s="95"/>
      <c r="AZ107" s="95"/>
      <c r="BB107" s="95"/>
      <c r="BD107" s="95"/>
    </row>
    <row r="108" spans="2:56" ht="24.75" customHeight="1" x14ac:dyDescent="0.3">
      <c r="B108" s="87" t="s">
        <v>47</v>
      </c>
      <c r="C108" s="7"/>
      <c r="D108" s="8"/>
      <c r="E108" s="7"/>
      <c r="F108" s="8"/>
      <c r="G108" s="7"/>
      <c r="H108" s="8"/>
      <c r="I108" s="7"/>
      <c r="J108" s="8"/>
      <c r="K108" s="7"/>
      <c r="L108" s="8"/>
      <c r="M108" s="7"/>
      <c r="N108" s="8"/>
      <c r="O108" s="7"/>
      <c r="P108" s="8"/>
      <c r="Q108" s="7"/>
      <c r="R108" s="8"/>
      <c r="S108" s="7"/>
      <c r="T108" s="8"/>
      <c r="U108" s="7"/>
      <c r="V108" s="8"/>
      <c r="W108" s="7"/>
      <c r="X108" s="8"/>
      <c r="Y108" s="7"/>
      <c r="Z108" s="8"/>
      <c r="AA108" s="25">
        <v>931</v>
      </c>
      <c r="AB108" s="24">
        <f>AA108*100/AA93</f>
        <v>24.519357387411112</v>
      </c>
      <c r="AC108" s="25">
        <v>1599</v>
      </c>
      <c r="AD108" s="24">
        <f>AC108*100/AC93</f>
        <v>39.925093632958799</v>
      </c>
      <c r="AF108" s="95"/>
      <c r="AH108" s="95"/>
      <c r="AJ108" s="95"/>
      <c r="AL108" s="95"/>
      <c r="AN108" s="95"/>
      <c r="AP108" s="95"/>
      <c r="AR108" s="95"/>
      <c r="AT108" s="95"/>
      <c r="AV108" s="95"/>
      <c r="AX108" s="95"/>
      <c r="AZ108" s="95"/>
      <c r="BB108" s="95"/>
      <c r="BD108" s="95"/>
    </row>
    <row r="109" spans="2:56" ht="24.75" customHeight="1" x14ac:dyDescent="0.3">
      <c r="B109" s="87" t="s">
        <v>20</v>
      </c>
      <c r="C109" s="25">
        <v>282</v>
      </c>
      <c r="D109" s="24">
        <f>C109*100/C93</f>
        <v>16.87612208258528</v>
      </c>
      <c r="E109" s="7"/>
      <c r="F109" s="8"/>
      <c r="G109" s="16">
        <v>320</v>
      </c>
      <c r="H109" s="23">
        <f>G109*100/G93</f>
        <v>10.880652839170351</v>
      </c>
      <c r="I109" s="16">
        <v>295</v>
      </c>
      <c r="J109" s="23">
        <f>I109*100/I93</f>
        <v>10.665220535068691</v>
      </c>
      <c r="K109" s="16">
        <v>667</v>
      </c>
      <c r="L109" s="23">
        <f>K109*100/K93</f>
        <v>22.100728959575878</v>
      </c>
      <c r="M109" s="16">
        <v>1521</v>
      </c>
      <c r="N109" s="23">
        <f>M109*100/M93</f>
        <v>45.937783147085476</v>
      </c>
      <c r="O109" s="16">
        <v>1873</v>
      </c>
      <c r="P109" s="23">
        <f>O109*100/O93</f>
        <v>53.316253914033588</v>
      </c>
      <c r="Q109" s="7"/>
      <c r="R109" s="7"/>
      <c r="S109" s="25">
        <v>1568</v>
      </c>
      <c r="T109" s="24">
        <f>S109*100/S93</f>
        <v>42.911877394636015</v>
      </c>
      <c r="U109" s="16">
        <v>504</v>
      </c>
      <c r="V109" s="23">
        <f>U109*100/U93</f>
        <v>13.647441104792851</v>
      </c>
      <c r="W109" s="7"/>
      <c r="X109" s="7">
        <f>W109*100/W93</f>
        <v>0</v>
      </c>
      <c r="Y109" s="25">
        <v>268</v>
      </c>
      <c r="Z109" s="24">
        <f>Y109*100/Y93</f>
        <v>6.8823831535695943</v>
      </c>
      <c r="AA109" s="25">
        <v>280</v>
      </c>
      <c r="AB109" s="24">
        <f>AA109*100/AA93</f>
        <v>7.3742428232815378</v>
      </c>
      <c r="AC109" s="25">
        <v>158</v>
      </c>
      <c r="AD109" s="24">
        <f>AC109*100/AC93</f>
        <v>3.9450686641697876</v>
      </c>
      <c r="AF109" s="95"/>
      <c r="AH109" s="95"/>
      <c r="AJ109" s="95"/>
      <c r="AL109" s="95"/>
      <c r="AN109" s="95"/>
      <c r="AP109" s="95"/>
      <c r="AR109" s="95"/>
      <c r="AT109" s="95"/>
      <c r="AV109" s="95"/>
      <c r="AX109" s="95"/>
      <c r="AZ109" s="95"/>
      <c r="BB109" s="95"/>
      <c r="BD109" s="95"/>
    </row>
    <row r="110" spans="2:56" ht="24.75" customHeight="1" x14ac:dyDescent="0.3">
      <c r="B110" s="87" t="s">
        <v>52</v>
      </c>
      <c r="C110" s="7"/>
      <c r="D110" s="8"/>
      <c r="E110" s="7"/>
      <c r="F110" s="8"/>
      <c r="G110" s="7"/>
      <c r="H110" s="8"/>
      <c r="I110" s="7"/>
      <c r="J110" s="8"/>
      <c r="K110" s="8"/>
      <c r="L110" s="8"/>
      <c r="M110" s="7"/>
      <c r="N110" s="8"/>
      <c r="O110" s="7"/>
      <c r="P110" s="7"/>
      <c r="Q110" s="16">
        <v>1123</v>
      </c>
      <c r="R110" s="23">
        <f>Q110*100/Q93</f>
        <v>32.740524781341108</v>
      </c>
      <c r="S110" s="7"/>
      <c r="T110" s="8"/>
      <c r="U110" s="7"/>
      <c r="V110" s="8"/>
      <c r="W110" s="7"/>
      <c r="X110" s="7"/>
      <c r="Y110" s="7"/>
      <c r="Z110" s="8"/>
      <c r="AA110" s="8"/>
      <c r="AB110" s="8"/>
      <c r="AC110" s="8"/>
      <c r="AD110" s="8"/>
      <c r="AF110" s="95"/>
      <c r="AH110" s="95"/>
      <c r="AJ110" s="95"/>
      <c r="AL110" s="95"/>
      <c r="AN110" s="95"/>
      <c r="AP110" s="95"/>
      <c r="AR110" s="95"/>
      <c r="AT110" s="95"/>
      <c r="AV110" s="95"/>
      <c r="AX110" s="95"/>
      <c r="AZ110" s="95"/>
      <c r="BB110" s="95"/>
      <c r="BD110" s="95"/>
    </row>
    <row r="111" spans="2:56" ht="24.75" customHeight="1" x14ac:dyDescent="0.3">
      <c r="B111" s="87" t="s">
        <v>22</v>
      </c>
      <c r="C111" s="7"/>
      <c r="D111" s="8"/>
      <c r="E111" s="7"/>
      <c r="F111" s="8"/>
      <c r="G111" s="7"/>
      <c r="H111" s="8"/>
      <c r="I111" s="7"/>
      <c r="J111" s="8"/>
      <c r="K111" s="8"/>
      <c r="L111" s="8"/>
      <c r="M111" s="7"/>
      <c r="N111" s="8"/>
      <c r="O111" s="7"/>
      <c r="P111" s="8"/>
      <c r="Q111" s="7"/>
      <c r="R111" s="7"/>
      <c r="S111" s="7"/>
      <c r="T111" s="8"/>
      <c r="U111" s="7"/>
      <c r="V111" s="8"/>
      <c r="W111" s="7"/>
      <c r="X111" s="7"/>
      <c r="Y111" s="25">
        <v>136</v>
      </c>
      <c r="Z111" s="24">
        <f>Y111*100/Y93</f>
        <v>3.4925526450950182</v>
      </c>
      <c r="AA111" s="25">
        <v>99</v>
      </c>
      <c r="AB111" s="24">
        <f>AA111*100/AA93</f>
        <v>2.6073215696602583</v>
      </c>
      <c r="AC111" s="25">
        <v>73</v>
      </c>
      <c r="AD111" s="24">
        <f>AC111*100/AC93</f>
        <v>1.8227215980024969</v>
      </c>
      <c r="AF111" s="95"/>
      <c r="AH111" s="95"/>
      <c r="AJ111" s="95"/>
      <c r="AL111" s="95"/>
      <c r="AN111" s="95"/>
      <c r="AP111" s="95"/>
      <c r="AR111" s="95"/>
      <c r="AT111" s="95"/>
      <c r="AV111" s="95"/>
      <c r="AX111" s="95"/>
      <c r="AZ111" s="95"/>
      <c r="BB111" s="95"/>
      <c r="BD111" s="95"/>
    </row>
    <row r="112" spans="2:56" ht="24.75" customHeight="1" x14ac:dyDescent="0.3">
      <c r="B112" s="6" t="s">
        <v>24</v>
      </c>
      <c r="C112" s="7"/>
      <c r="D112" s="8"/>
      <c r="E112" s="7"/>
      <c r="F112" s="8"/>
      <c r="G112" s="25">
        <v>105</v>
      </c>
      <c r="H112" s="24">
        <f>G112*100/G93</f>
        <v>3.570214212852771</v>
      </c>
      <c r="I112" s="25">
        <v>48</v>
      </c>
      <c r="J112" s="24">
        <f>I112*100/I93</f>
        <v>1.735357917570499</v>
      </c>
      <c r="K112" s="63">
        <v>70</v>
      </c>
      <c r="L112" s="24">
        <f>K112*100/K93</f>
        <v>2.3194168323392974</v>
      </c>
      <c r="M112" s="16">
        <v>48</v>
      </c>
      <c r="N112" s="23">
        <f>M112*100/M93</f>
        <v>1.4497130776200544</v>
      </c>
      <c r="O112" s="16">
        <v>34</v>
      </c>
      <c r="P112" s="23">
        <f>O112*100/O93</f>
        <v>0.96783376031881585</v>
      </c>
      <c r="Q112" s="25">
        <v>82</v>
      </c>
      <c r="R112" s="24">
        <f>Q112*100/Q93</f>
        <v>2.3906705539358599</v>
      </c>
      <c r="S112" s="7"/>
      <c r="T112" s="8"/>
      <c r="U112" s="7"/>
      <c r="V112" s="8"/>
      <c r="W112" s="8"/>
      <c r="X112" s="8"/>
      <c r="Y112" s="8"/>
      <c r="Z112" s="8"/>
      <c r="AA112" s="8"/>
      <c r="AB112" s="8"/>
      <c r="AC112" s="8"/>
      <c r="AD112" s="8"/>
      <c r="AF112" s="95"/>
      <c r="AH112" s="95"/>
      <c r="AJ112" s="95"/>
      <c r="AL112" s="95"/>
      <c r="AN112" s="95"/>
      <c r="AP112" s="95"/>
      <c r="AR112" s="95"/>
      <c r="AT112" s="95"/>
      <c r="AV112" s="95"/>
      <c r="AX112" s="95"/>
      <c r="AZ112" s="95"/>
      <c r="BB112" s="95"/>
      <c r="BD112" s="95"/>
    </row>
    <row r="113" spans="2:56" ht="3.75" customHeight="1" x14ac:dyDescent="0.3">
      <c r="B113" s="13"/>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row>
    <row r="114" spans="2:56" ht="14.25" customHeight="1" x14ac:dyDescent="0.3">
      <c r="B114" s="6" t="s">
        <v>439</v>
      </c>
      <c r="C114" s="18"/>
      <c r="D114" s="5"/>
      <c r="E114" s="18"/>
      <c r="F114" s="5"/>
      <c r="G114" s="18"/>
      <c r="H114" s="5"/>
      <c r="I114" s="18"/>
      <c r="J114" s="5"/>
      <c r="K114" s="18"/>
      <c r="L114" s="5"/>
      <c r="M114" s="18"/>
      <c r="N114" s="5"/>
      <c r="O114" s="18"/>
      <c r="P114" s="5"/>
      <c r="Q114" s="18"/>
      <c r="R114" s="5"/>
      <c r="S114" s="18"/>
      <c r="T114" s="5"/>
      <c r="U114" s="18"/>
      <c r="V114" s="5"/>
      <c r="W114" s="18"/>
      <c r="X114" s="5"/>
      <c r="Y114" s="18"/>
      <c r="Z114" s="5"/>
      <c r="AA114" s="18"/>
      <c r="AB114" s="5"/>
      <c r="AC114" s="18"/>
      <c r="AD114" s="5"/>
    </row>
    <row r="115" spans="2:56" ht="14.25" customHeight="1" x14ac:dyDescent="0.3">
      <c r="B115" s="81" t="s">
        <v>153</v>
      </c>
      <c r="C115" s="19"/>
      <c r="E115" s="19"/>
      <c r="G115" s="19"/>
      <c r="I115" s="19"/>
      <c r="K115" s="19"/>
      <c r="M115" s="19"/>
      <c r="O115" s="19"/>
      <c r="Q115" s="19"/>
      <c r="S115" s="19"/>
      <c r="U115" s="19"/>
      <c r="W115" s="19"/>
      <c r="Y115" s="19"/>
      <c r="AA115" s="19"/>
      <c r="AC115" s="19"/>
    </row>
    <row r="116" spans="2:56" ht="14.25" customHeight="1" x14ac:dyDescent="0.3">
      <c r="C116" s="19"/>
      <c r="E116" s="19"/>
      <c r="G116" s="19"/>
      <c r="I116" s="19"/>
      <c r="K116" s="19"/>
      <c r="M116" s="19"/>
      <c r="O116" s="19"/>
      <c r="Q116" s="19"/>
      <c r="S116" s="19"/>
      <c r="U116" s="19"/>
      <c r="W116" s="19"/>
      <c r="Y116" s="19"/>
      <c r="AA116" s="19"/>
      <c r="AC116" s="19"/>
    </row>
    <row r="117" spans="2:56" ht="30" customHeight="1" x14ac:dyDescent="0.3">
      <c r="B117" s="115" t="s">
        <v>409</v>
      </c>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115"/>
      <c r="Z117" s="115"/>
      <c r="AA117" s="115"/>
      <c r="AB117" s="115"/>
      <c r="AC117" s="115"/>
      <c r="AD117" s="115"/>
    </row>
    <row r="118" spans="2:56" ht="14.25" customHeight="1" x14ac:dyDescent="0.3">
      <c r="B118" s="15" t="s">
        <v>27</v>
      </c>
      <c r="C118" s="125">
        <v>1976</v>
      </c>
      <c r="D118" s="126"/>
      <c r="E118" s="125" t="s">
        <v>154</v>
      </c>
      <c r="F118" s="126"/>
      <c r="G118" s="125">
        <v>1982</v>
      </c>
      <c r="H118" s="126"/>
      <c r="I118" s="125">
        <v>1985</v>
      </c>
      <c r="J118" s="126"/>
      <c r="K118" s="129">
        <v>1989</v>
      </c>
      <c r="L118" s="126"/>
      <c r="M118" s="129">
        <v>1993</v>
      </c>
      <c r="N118" s="126"/>
      <c r="O118" s="129">
        <v>1997</v>
      </c>
      <c r="P118" s="126"/>
      <c r="Q118" s="125">
        <v>2001</v>
      </c>
      <c r="R118" s="126"/>
      <c r="S118" s="129">
        <v>2005</v>
      </c>
      <c r="T118" s="130"/>
      <c r="U118" s="125">
        <v>2009</v>
      </c>
      <c r="V118" s="126"/>
      <c r="W118" s="129">
        <v>2013</v>
      </c>
      <c r="X118" s="126"/>
      <c r="Y118" s="129">
        <v>2017</v>
      </c>
      <c r="Z118" s="126"/>
      <c r="AA118" s="125">
        <v>2021</v>
      </c>
      <c r="AB118" s="130"/>
      <c r="AC118" s="125">
        <v>2025</v>
      </c>
      <c r="AD118" s="130"/>
    </row>
    <row r="119" spans="2:56" ht="15" customHeight="1" x14ac:dyDescent="0.3">
      <c r="B119" s="134" t="s">
        <v>0</v>
      </c>
      <c r="C119" s="132">
        <v>44907</v>
      </c>
      <c r="D119" s="128"/>
      <c r="E119" s="132">
        <v>44911</v>
      </c>
      <c r="F119" s="128"/>
      <c r="G119" s="132">
        <v>44907</v>
      </c>
      <c r="H119" s="128"/>
      <c r="I119" s="132">
        <v>44910</v>
      </c>
      <c r="J119" s="128"/>
      <c r="K119" s="135">
        <v>44912</v>
      </c>
      <c r="L119" s="128"/>
      <c r="M119" s="135">
        <v>44907</v>
      </c>
      <c r="N119" s="128"/>
      <c r="O119" s="135">
        <v>44909</v>
      </c>
      <c r="P119" s="128"/>
      <c r="Q119" s="132">
        <v>44911</v>
      </c>
      <c r="R119" s="128"/>
      <c r="S119" s="119">
        <v>44843</v>
      </c>
      <c r="T119" s="118"/>
      <c r="U119" s="137">
        <v>44845</v>
      </c>
      <c r="V119" s="127"/>
      <c r="W119" s="135">
        <v>44833</v>
      </c>
      <c r="X119" s="128"/>
      <c r="Y119" s="135">
        <v>44835</v>
      </c>
      <c r="Z119" s="128"/>
      <c r="AA119" s="132">
        <v>44830</v>
      </c>
      <c r="AB119" s="133"/>
      <c r="AC119" s="132">
        <v>45942</v>
      </c>
      <c r="AD119" s="133"/>
    </row>
    <row r="120" spans="2:56" ht="14.25" customHeight="1" x14ac:dyDescent="0.3">
      <c r="B120" s="133"/>
      <c r="C120" s="71">
        <v>36</v>
      </c>
      <c r="D120" s="71" t="s">
        <v>5</v>
      </c>
      <c r="E120" s="71" t="s">
        <v>4</v>
      </c>
      <c r="F120" s="71" t="s">
        <v>5</v>
      </c>
      <c r="G120" s="71" t="s">
        <v>4</v>
      </c>
      <c r="H120" s="71" t="s">
        <v>5</v>
      </c>
      <c r="I120" s="71" t="s">
        <v>4</v>
      </c>
      <c r="J120" s="71" t="s">
        <v>5</v>
      </c>
      <c r="K120" s="71" t="s">
        <v>4</v>
      </c>
      <c r="L120" s="67" t="s">
        <v>5</v>
      </c>
      <c r="M120" s="71" t="s">
        <v>4</v>
      </c>
      <c r="N120" s="67" t="s">
        <v>5</v>
      </c>
      <c r="O120" s="71" t="s">
        <v>4</v>
      </c>
      <c r="P120" s="71" t="s">
        <v>5</v>
      </c>
      <c r="Q120" s="68" t="s">
        <v>4</v>
      </c>
      <c r="R120" s="72" t="s">
        <v>5</v>
      </c>
      <c r="S120" s="72" t="s">
        <v>4</v>
      </c>
      <c r="T120" s="72" t="s">
        <v>5</v>
      </c>
      <c r="U120" s="71" t="s">
        <v>4</v>
      </c>
      <c r="V120" s="71" t="s">
        <v>5</v>
      </c>
      <c r="W120" s="72" t="s">
        <v>4</v>
      </c>
      <c r="X120" s="71" t="s">
        <v>5</v>
      </c>
      <c r="Y120" s="68" t="s">
        <v>4</v>
      </c>
      <c r="Z120" s="71" t="s">
        <v>5</v>
      </c>
      <c r="AA120" s="68" t="s">
        <v>4</v>
      </c>
      <c r="AB120" s="71" t="s">
        <v>5</v>
      </c>
      <c r="AC120" s="68" t="s">
        <v>4</v>
      </c>
      <c r="AD120" s="71" t="s">
        <v>5</v>
      </c>
    </row>
    <row r="121" spans="2:56" ht="24.75" customHeight="1" x14ac:dyDescent="0.3">
      <c r="B121" s="6" t="s">
        <v>1</v>
      </c>
      <c r="C121" s="16">
        <v>667</v>
      </c>
      <c r="D121" s="23">
        <v>100</v>
      </c>
      <c r="E121" s="7"/>
      <c r="F121" s="8"/>
      <c r="G121" s="16">
        <v>704</v>
      </c>
      <c r="H121" s="23">
        <v>100</v>
      </c>
      <c r="I121" s="16">
        <v>747</v>
      </c>
      <c r="J121" s="23">
        <v>100</v>
      </c>
      <c r="K121" s="16">
        <v>817</v>
      </c>
      <c r="L121" s="23">
        <v>100</v>
      </c>
      <c r="M121" s="16">
        <v>860</v>
      </c>
      <c r="N121" s="23">
        <v>100</v>
      </c>
      <c r="O121" s="16">
        <v>949</v>
      </c>
      <c r="P121" s="23">
        <v>100</v>
      </c>
      <c r="Q121" s="16">
        <v>896</v>
      </c>
      <c r="R121" s="23">
        <v>100</v>
      </c>
      <c r="S121" s="25">
        <v>901</v>
      </c>
      <c r="T121" s="24">
        <v>100</v>
      </c>
      <c r="U121" s="16">
        <v>918</v>
      </c>
      <c r="V121" s="23">
        <v>100</v>
      </c>
      <c r="W121" s="25">
        <v>899</v>
      </c>
      <c r="X121" s="24">
        <v>100</v>
      </c>
      <c r="Y121" s="25">
        <v>865</v>
      </c>
      <c r="Z121" s="24">
        <v>100</v>
      </c>
      <c r="AA121" s="25">
        <v>854</v>
      </c>
      <c r="AB121" s="24">
        <v>100</v>
      </c>
      <c r="AC121" s="25">
        <v>818</v>
      </c>
      <c r="AD121" s="24">
        <v>100</v>
      </c>
      <c r="AF121" s="95"/>
      <c r="AH121" s="95"/>
      <c r="AJ121" s="95"/>
      <c r="AL121" s="95"/>
      <c r="AN121" s="95"/>
      <c r="AP121" s="95"/>
      <c r="AR121" s="95"/>
      <c r="AT121" s="95"/>
      <c r="AV121" s="95"/>
      <c r="AX121" s="95"/>
      <c r="AZ121" s="95"/>
      <c r="BB121" s="95"/>
      <c r="BD121" s="95"/>
    </row>
    <row r="122" spans="2:56" ht="24.75" customHeight="1" x14ac:dyDescent="0.3">
      <c r="B122" s="87" t="s">
        <v>28</v>
      </c>
      <c r="C122" s="16">
        <v>345</v>
      </c>
      <c r="D122" s="23">
        <f>C122*100/C121</f>
        <v>51.724137931034484</v>
      </c>
      <c r="E122" s="7"/>
      <c r="F122" s="8"/>
      <c r="G122" s="16">
        <v>576</v>
      </c>
      <c r="H122" s="23">
        <f>G122*100/G121</f>
        <v>81.818181818181813</v>
      </c>
      <c r="I122" s="16">
        <v>562</v>
      </c>
      <c r="J122" s="23">
        <f>I122*100/I121</f>
        <v>75.234270414993304</v>
      </c>
      <c r="K122" s="16">
        <v>586</v>
      </c>
      <c r="L122" s="23">
        <f>K122*100/K121</f>
        <v>71.725826193390446</v>
      </c>
      <c r="M122" s="16">
        <v>600</v>
      </c>
      <c r="N122" s="23">
        <f>M122*100/M121</f>
        <v>69.767441860465112</v>
      </c>
      <c r="O122" s="16">
        <v>647</v>
      </c>
      <c r="P122" s="23">
        <f>O122*100/O121</f>
        <v>68.17702845100105</v>
      </c>
      <c r="Q122" s="16">
        <v>623</v>
      </c>
      <c r="R122" s="23">
        <f>Q122*100/Q121</f>
        <v>69.53125</v>
      </c>
      <c r="S122" s="25">
        <v>650</v>
      </c>
      <c r="T122" s="24">
        <f>S122*100/S121</f>
        <v>72.142064372918981</v>
      </c>
      <c r="U122" s="16">
        <v>614</v>
      </c>
      <c r="V122" s="23">
        <f>U122*100/U121</f>
        <v>66.884531590413943</v>
      </c>
      <c r="W122" s="25">
        <v>613</v>
      </c>
      <c r="X122" s="24">
        <f>W122*100/W121</f>
        <v>68.186874304783089</v>
      </c>
      <c r="Y122" s="25">
        <v>605</v>
      </c>
      <c r="Z122" s="24">
        <f>Y122*100/Y121</f>
        <v>69.942196531791907</v>
      </c>
      <c r="AA122" s="25">
        <v>601</v>
      </c>
      <c r="AB122" s="24">
        <f>AA122*100/AA121</f>
        <v>70.374707259953155</v>
      </c>
      <c r="AC122" s="25">
        <v>583</v>
      </c>
      <c r="AD122" s="24">
        <f>AC122*100/AC121</f>
        <v>71.271393643031786</v>
      </c>
      <c r="AF122" s="95"/>
      <c r="AH122" s="95"/>
      <c r="AJ122" s="95"/>
      <c r="AL122" s="95"/>
      <c r="AN122" s="95"/>
      <c r="AP122" s="95"/>
      <c r="AR122" s="95"/>
      <c r="AT122" s="95"/>
      <c r="AV122" s="95"/>
      <c r="AX122" s="95"/>
      <c r="AZ122" s="95"/>
      <c r="BB122" s="95"/>
      <c r="BD122" s="95"/>
    </row>
    <row r="123" spans="2:56" ht="24.75" customHeight="1" x14ac:dyDescent="0.3">
      <c r="B123" s="87" t="s">
        <v>2</v>
      </c>
      <c r="C123" s="16">
        <v>4</v>
      </c>
      <c r="D123" s="23">
        <f t="shared" ref="D123" si="24">C123*100/C122</f>
        <v>1.1594202898550725</v>
      </c>
      <c r="E123" s="7"/>
      <c r="F123" s="8"/>
      <c r="G123" s="16">
        <v>3</v>
      </c>
      <c r="H123" s="23">
        <f>G123*100/G122</f>
        <v>0.52083333333333337</v>
      </c>
      <c r="I123" s="22">
        <v>0</v>
      </c>
      <c r="J123" s="23">
        <f>I123*100/I122</f>
        <v>0</v>
      </c>
      <c r="K123" s="16">
        <v>4</v>
      </c>
      <c r="L123" s="23">
        <f>K123*100/K122</f>
        <v>0.68259385665529015</v>
      </c>
      <c r="M123" s="22">
        <v>0</v>
      </c>
      <c r="N123" s="23">
        <f>M123*100/M122</f>
        <v>0</v>
      </c>
      <c r="O123" s="16">
        <v>6</v>
      </c>
      <c r="P123" s="23">
        <f>O123*100/O122</f>
        <v>0.92735703245749612</v>
      </c>
      <c r="Q123" s="16">
        <v>6</v>
      </c>
      <c r="R123" s="23">
        <f>Q123*100/Q122</f>
        <v>0.96308186195826651</v>
      </c>
      <c r="S123" s="25">
        <v>8</v>
      </c>
      <c r="T123" s="24">
        <f>S123*100/S122</f>
        <v>1.2307692307692308</v>
      </c>
      <c r="U123" s="16">
        <v>7</v>
      </c>
      <c r="V123" s="23">
        <f>U123*100/U122</f>
        <v>1.1400651465798046</v>
      </c>
      <c r="W123" s="25">
        <v>1</v>
      </c>
      <c r="X123" s="24">
        <f>W123*100/W122</f>
        <v>0.16313213703099511</v>
      </c>
      <c r="Y123" s="25">
        <v>2</v>
      </c>
      <c r="Z123" s="24">
        <f>Y123*100/Y122</f>
        <v>0.33057851239669422</v>
      </c>
      <c r="AA123" s="25">
        <v>3</v>
      </c>
      <c r="AB123" s="24">
        <f>AA123*100/AA122</f>
        <v>0.49916805324459235</v>
      </c>
      <c r="AC123" s="25">
        <v>4</v>
      </c>
      <c r="AD123" s="24">
        <f>AC123*100/AC122</f>
        <v>0.68610634648370494</v>
      </c>
      <c r="AF123" s="95"/>
      <c r="AH123" s="95"/>
      <c r="AJ123" s="95"/>
      <c r="AL123" s="95"/>
      <c r="AN123" s="95"/>
      <c r="AP123" s="95"/>
      <c r="AR123" s="95"/>
      <c r="AT123" s="95"/>
      <c r="AV123" s="95"/>
      <c r="AX123" s="95"/>
      <c r="AZ123" s="95"/>
      <c r="BB123" s="95"/>
      <c r="BD123" s="95"/>
    </row>
    <row r="124" spans="2:56" ht="24.75" customHeight="1" x14ac:dyDescent="0.3">
      <c r="B124" s="87" t="s">
        <v>3</v>
      </c>
      <c r="C124" s="22">
        <v>6</v>
      </c>
      <c r="D124" s="23">
        <f>C124*100/C122</f>
        <v>1.7391304347826086</v>
      </c>
      <c r="E124" s="7"/>
      <c r="F124" s="8"/>
      <c r="G124" s="16">
        <v>7</v>
      </c>
      <c r="H124" s="23">
        <f>G124*100/G122</f>
        <v>1.2152777777777777</v>
      </c>
      <c r="I124" s="16">
        <v>12</v>
      </c>
      <c r="J124" s="23">
        <f>I124*100/I122</f>
        <v>2.1352313167259784</v>
      </c>
      <c r="K124" s="16">
        <v>3</v>
      </c>
      <c r="L124" s="23">
        <f>K124*100/K122</f>
        <v>0.51194539249146753</v>
      </c>
      <c r="M124" s="16">
        <v>5</v>
      </c>
      <c r="N124" s="23">
        <f>M124*100/M122</f>
        <v>0.83333333333333337</v>
      </c>
      <c r="O124" s="16">
        <v>12</v>
      </c>
      <c r="P124" s="23">
        <f>O124*100/O122</f>
        <v>1.8547140649149922</v>
      </c>
      <c r="Q124" s="16">
        <v>11</v>
      </c>
      <c r="R124" s="23">
        <f>Q124*100/Q122</f>
        <v>1.7656500802568218</v>
      </c>
      <c r="S124" s="25">
        <v>6</v>
      </c>
      <c r="T124" s="24">
        <f>S124*100/S122</f>
        <v>0.92307692307692313</v>
      </c>
      <c r="U124" s="16">
        <v>16</v>
      </c>
      <c r="V124" s="23">
        <f>U124*100/U122</f>
        <v>2.6058631921824102</v>
      </c>
      <c r="W124" s="25">
        <v>8</v>
      </c>
      <c r="X124" s="24">
        <f>W124*100/W122</f>
        <v>1.3050570962479608</v>
      </c>
      <c r="Y124" s="25">
        <v>5</v>
      </c>
      <c r="Z124" s="24">
        <f>Y124*100/Y122</f>
        <v>0.82644628099173556</v>
      </c>
      <c r="AA124" s="25">
        <v>4</v>
      </c>
      <c r="AB124" s="24">
        <f>AA124*100/AA122</f>
        <v>0.66555740432612309</v>
      </c>
      <c r="AC124" s="25">
        <v>2</v>
      </c>
      <c r="AD124" s="24">
        <f>AC124*100/AC122</f>
        <v>0.34305317324185247</v>
      </c>
      <c r="AF124" s="95"/>
      <c r="AH124" s="95"/>
      <c r="AJ124" s="95"/>
      <c r="AL124" s="95"/>
      <c r="AN124" s="95"/>
      <c r="AP124" s="95"/>
      <c r="AR124" s="95"/>
      <c r="AT124" s="95"/>
      <c r="AV124" s="95"/>
      <c r="AX124" s="95"/>
      <c r="AZ124" s="95"/>
      <c r="BB124" s="95"/>
      <c r="BD124" s="95"/>
    </row>
    <row r="125" spans="2:56" ht="24.75" customHeight="1" x14ac:dyDescent="0.3">
      <c r="B125" s="87" t="s">
        <v>6</v>
      </c>
      <c r="C125" s="7"/>
      <c r="D125" s="9"/>
      <c r="E125" s="7"/>
      <c r="F125" s="8"/>
      <c r="G125" s="16">
        <v>7</v>
      </c>
      <c r="H125" s="23">
        <f>G125*100/G122</f>
        <v>1.2152777777777777</v>
      </c>
      <c r="I125" s="25">
        <v>17</v>
      </c>
      <c r="J125" s="24">
        <f>I125*100/I122</f>
        <v>3.0249110320284696</v>
      </c>
      <c r="K125" s="7"/>
      <c r="L125" s="8"/>
      <c r="M125" s="7"/>
      <c r="N125" s="8"/>
      <c r="O125" s="7"/>
      <c r="P125" s="8"/>
      <c r="Q125" s="7"/>
      <c r="R125" s="8"/>
      <c r="S125" s="7"/>
      <c r="T125" s="8"/>
      <c r="U125" s="7"/>
      <c r="V125" s="8"/>
      <c r="W125" s="7"/>
      <c r="X125" s="8"/>
      <c r="Y125" s="7"/>
      <c r="Z125" s="8"/>
      <c r="AA125" s="7"/>
      <c r="AB125" s="8"/>
      <c r="AC125" s="7"/>
      <c r="AD125" s="8"/>
      <c r="AF125" s="95"/>
      <c r="AH125" s="95"/>
      <c r="AJ125" s="95"/>
      <c r="AL125" s="95"/>
      <c r="AN125" s="95"/>
      <c r="AP125" s="95"/>
      <c r="AR125" s="95"/>
      <c r="AT125" s="95"/>
      <c r="AV125" s="95"/>
      <c r="AX125" s="95"/>
      <c r="AZ125" s="95"/>
      <c r="BB125" s="95"/>
      <c r="BD125" s="95"/>
    </row>
    <row r="126" spans="2:56" ht="24.75" customHeight="1" x14ac:dyDescent="0.3">
      <c r="B126" s="87" t="s">
        <v>7</v>
      </c>
      <c r="C126" s="7"/>
      <c r="D126" s="9"/>
      <c r="E126" s="7"/>
      <c r="F126" s="8"/>
      <c r="G126" s="7"/>
      <c r="H126" s="8"/>
      <c r="I126" s="7"/>
      <c r="J126" s="8"/>
      <c r="K126" s="7"/>
      <c r="L126" s="8"/>
      <c r="M126" s="7"/>
      <c r="N126" s="8"/>
      <c r="O126" s="7"/>
      <c r="P126" s="8"/>
      <c r="Q126" s="8"/>
      <c r="R126" s="8"/>
      <c r="S126" s="25">
        <v>4</v>
      </c>
      <c r="T126" s="24">
        <f>S126*100/S122</f>
        <v>0.61538461538461542</v>
      </c>
      <c r="U126" s="7"/>
      <c r="V126" s="8"/>
      <c r="W126" s="7"/>
      <c r="X126" s="8"/>
      <c r="Y126" s="8"/>
      <c r="Z126" s="8"/>
      <c r="AA126" s="7"/>
      <c r="AB126" s="8"/>
      <c r="AC126" s="7"/>
      <c r="AD126" s="8"/>
      <c r="AF126" s="95"/>
      <c r="AH126" s="95"/>
      <c r="AJ126" s="95"/>
      <c r="AL126" s="95"/>
      <c r="AN126" s="95"/>
      <c r="AP126" s="95"/>
      <c r="AR126" s="95"/>
      <c r="AT126" s="95"/>
      <c r="AV126" s="95"/>
      <c r="AX126" s="95"/>
      <c r="AZ126" s="95"/>
      <c r="BB126" s="95"/>
      <c r="BD126" s="95"/>
    </row>
    <row r="127" spans="2:56" ht="24.75" customHeight="1" x14ac:dyDescent="0.3">
      <c r="B127" s="87" t="s">
        <v>29</v>
      </c>
      <c r="C127" s="7"/>
      <c r="D127" s="9"/>
      <c r="E127" s="7"/>
      <c r="F127" s="8"/>
      <c r="G127" s="8"/>
      <c r="H127" s="8"/>
      <c r="I127" s="16"/>
      <c r="J127" s="23">
        <f>I127*100/I122</f>
        <v>0</v>
      </c>
      <c r="K127" s="16">
        <v>99</v>
      </c>
      <c r="L127" s="23">
        <f>K127*100/K122</f>
        <v>16.89419795221843</v>
      </c>
      <c r="M127" s="8"/>
      <c r="N127" s="8"/>
      <c r="O127" s="8"/>
      <c r="P127" s="8"/>
      <c r="Q127" s="8"/>
      <c r="R127" s="8"/>
      <c r="S127" s="7"/>
      <c r="T127" s="8"/>
      <c r="U127" s="7"/>
      <c r="V127" s="8"/>
      <c r="W127" s="7"/>
      <c r="X127" s="8"/>
      <c r="Y127" s="7"/>
      <c r="Z127" s="8"/>
      <c r="AA127" s="7"/>
      <c r="AB127" s="8"/>
      <c r="AC127" s="7"/>
      <c r="AD127" s="8"/>
      <c r="AF127" s="95"/>
      <c r="AH127" s="95"/>
      <c r="AJ127" s="95"/>
      <c r="AL127" s="95"/>
      <c r="AN127" s="95"/>
      <c r="AP127" s="95"/>
      <c r="AR127" s="95"/>
      <c r="AT127" s="95"/>
      <c r="AV127" s="95"/>
      <c r="AX127" s="95"/>
      <c r="AZ127" s="95"/>
      <c r="BB127" s="95"/>
      <c r="BD127" s="95"/>
    </row>
    <row r="128" spans="2:56" ht="24.75" customHeight="1" x14ac:dyDescent="0.3">
      <c r="B128" s="87" t="s">
        <v>8</v>
      </c>
      <c r="C128" s="7"/>
      <c r="D128" s="9"/>
      <c r="E128" s="7"/>
      <c r="F128" s="8"/>
      <c r="G128" s="7"/>
      <c r="H128" s="8"/>
      <c r="I128" s="7"/>
      <c r="J128" s="8"/>
      <c r="K128" s="7"/>
      <c r="L128" s="8"/>
      <c r="M128" s="8"/>
      <c r="N128" s="8"/>
      <c r="O128" s="16">
        <v>29</v>
      </c>
      <c r="P128" s="23">
        <f>O128*100/O122</f>
        <v>4.4822256568778984</v>
      </c>
      <c r="Q128" s="8"/>
      <c r="R128" s="8"/>
      <c r="S128" s="25">
        <v>12</v>
      </c>
      <c r="T128" s="24">
        <f>S128*100/S122</f>
        <v>1.8461538461538463</v>
      </c>
      <c r="U128" s="7"/>
      <c r="V128" s="8"/>
      <c r="W128" s="7"/>
      <c r="X128" s="8"/>
      <c r="Y128" s="25">
        <v>5</v>
      </c>
      <c r="Z128" s="24">
        <f>Y128*100/Y122</f>
        <v>0.82644628099173556</v>
      </c>
      <c r="AA128" s="7"/>
      <c r="AB128" s="8"/>
      <c r="AC128" s="7"/>
      <c r="AD128" s="8"/>
      <c r="AF128" s="95"/>
      <c r="AH128" s="95"/>
      <c r="AJ128" s="95"/>
      <c r="AL128" s="95"/>
      <c r="AN128" s="95"/>
      <c r="AP128" s="95"/>
      <c r="AR128" s="95"/>
      <c r="AT128" s="95"/>
      <c r="AV128" s="95"/>
      <c r="AX128" s="95"/>
      <c r="AZ128" s="95"/>
      <c r="BB128" s="95"/>
      <c r="BD128" s="95"/>
    </row>
    <row r="129" spans="2:56" ht="24.75" customHeight="1" x14ac:dyDescent="0.3">
      <c r="B129" s="87" t="s">
        <v>12</v>
      </c>
      <c r="C129" s="7"/>
      <c r="D129" s="7"/>
      <c r="E129" s="7"/>
      <c r="F129" s="8"/>
      <c r="G129" s="7"/>
      <c r="H129" s="8"/>
      <c r="I129" s="7"/>
      <c r="J129" s="8"/>
      <c r="K129" s="7"/>
      <c r="L129" s="8"/>
      <c r="M129" s="8"/>
      <c r="N129" s="8"/>
      <c r="O129" s="8"/>
      <c r="P129" s="8"/>
      <c r="Q129" s="8"/>
      <c r="R129" s="8"/>
      <c r="S129" s="7"/>
      <c r="T129" s="8"/>
      <c r="U129" s="25">
        <v>114</v>
      </c>
      <c r="V129" s="24">
        <f>U129*100/U122</f>
        <v>18.566775244299674</v>
      </c>
      <c r="W129" s="25">
        <v>307</v>
      </c>
      <c r="X129" s="24">
        <f>W129*100/W122</f>
        <v>50.0815660685155</v>
      </c>
      <c r="Y129" s="25">
        <v>448</v>
      </c>
      <c r="Z129" s="24">
        <f>Y129*100/Y122</f>
        <v>74.049586776859499</v>
      </c>
      <c r="AA129" s="25">
        <v>448</v>
      </c>
      <c r="AB129" s="24">
        <f>AA129*100/AA122</f>
        <v>74.542429284525795</v>
      </c>
      <c r="AC129" s="25">
        <v>346</v>
      </c>
      <c r="AD129" s="24">
        <f>AC129*100/AC122</f>
        <v>59.348198970840478</v>
      </c>
      <c r="AF129" s="95"/>
      <c r="AH129" s="95"/>
      <c r="AJ129" s="95"/>
      <c r="AL129" s="95"/>
      <c r="AN129" s="95"/>
      <c r="AP129" s="95"/>
      <c r="AR129" s="95"/>
      <c r="AT129" s="95"/>
      <c r="AV129" s="95"/>
      <c r="AX129" s="95"/>
      <c r="AZ129" s="95"/>
      <c r="BB129" s="95"/>
      <c r="BD129" s="95"/>
    </row>
    <row r="130" spans="2:56" ht="24.75" customHeight="1" x14ac:dyDescent="0.3">
      <c r="B130" s="87" t="s">
        <v>15</v>
      </c>
      <c r="C130" s="7"/>
      <c r="D130" s="9"/>
      <c r="E130" s="7"/>
      <c r="F130" s="8"/>
      <c r="G130" s="7"/>
      <c r="H130" s="8"/>
      <c r="I130" s="7"/>
      <c r="J130" s="8"/>
      <c r="K130" s="16">
        <v>9</v>
      </c>
      <c r="L130" s="23">
        <f>K130*100/K122</f>
        <v>1.5358361774744027</v>
      </c>
      <c r="M130" s="8"/>
      <c r="N130" s="8"/>
      <c r="O130" s="7"/>
      <c r="P130" s="8"/>
      <c r="Q130" s="16">
        <v>8</v>
      </c>
      <c r="R130" s="23">
        <f>Q130*100/Q122</f>
        <v>1.2841091492776886</v>
      </c>
      <c r="S130" s="25">
        <v>5</v>
      </c>
      <c r="T130" s="24">
        <f>S130*100/S122</f>
        <v>0.76923076923076927</v>
      </c>
      <c r="U130" s="16">
        <v>15</v>
      </c>
      <c r="V130" s="23">
        <f>U130*100/U122</f>
        <v>2.44299674267101</v>
      </c>
      <c r="W130" s="25">
        <v>8</v>
      </c>
      <c r="X130" s="24">
        <f>W130*100/W122</f>
        <v>1.3050570962479608</v>
      </c>
      <c r="Y130" s="25">
        <v>1</v>
      </c>
      <c r="Z130" s="24">
        <f>Y130*100/Y122</f>
        <v>0.16528925619834711</v>
      </c>
      <c r="AA130" s="25">
        <v>2</v>
      </c>
      <c r="AB130" s="24">
        <f>AA130*100/AA122</f>
        <v>0.33277870216306155</v>
      </c>
      <c r="AC130" s="25">
        <v>5</v>
      </c>
      <c r="AD130" s="24">
        <f>AC130*100/AC122</f>
        <v>0.85763293310463118</v>
      </c>
      <c r="AF130" s="95"/>
      <c r="AH130" s="95"/>
      <c r="AJ130" s="95"/>
      <c r="AL130" s="95"/>
      <c r="AN130" s="95"/>
      <c r="AP130" s="95"/>
      <c r="AR130" s="95"/>
      <c r="AT130" s="95"/>
      <c r="AV130" s="95"/>
      <c r="AX130" s="95"/>
      <c r="AZ130" s="95"/>
      <c r="BB130" s="95"/>
      <c r="BD130" s="95"/>
    </row>
    <row r="131" spans="2:56" ht="24.75" customHeight="1" x14ac:dyDescent="0.3">
      <c r="B131" s="87" t="s">
        <v>19</v>
      </c>
      <c r="C131" s="16">
        <v>299</v>
      </c>
      <c r="D131" s="23">
        <f>C131*100/C122</f>
        <v>86.666666666666671</v>
      </c>
      <c r="E131" s="7"/>
      <c r="F131" s="8"/>
      <c r="G131" s="16">
        <v>502</v>
      </c>
      <c r="H131" s="23">
        <f>G131*100/G122</f>
        <v>87.152777777777771</v>
      </c>
      <c r="I131" s="16">
        <v>501</v>
      </c>
      <c r="J131" s="23">
        <f>I131*100/I122</f>
        <v>89.145907473309606</v>
      </c>
      <c r="K131" s="16">
        <v>425</v>
      </c>
      <c r="L131" s="23">
        <f>K131*100/K122</f>
        <v>72.525597269624569</v>
      </c>
      <c r="M131" s="16">
        <v>357</v>
      </c>
      <c r="N131" s="23">
        <f>M131*100/M122</f>
        <v>59.5</v>
      </c>
      <c r="O131" s="16">
        <v>270</v>
      </c>
      <c r="P131" s="23">
        <f>O131*100/O122</f>
        <v>41.731066460587328</v>
      </c>
      <c r="Q131" s="16">
        <v>318</v>
      </c>
      <c r="R131" s="23">
        <f>Q131*100/Q122</f>
        <v>51.043338683788122</v>
      </c>
      <c r="S131" s="25">
        <v>323</v>
      </c>
      <c r="T131" s="24">
        <f>S131*100/S122</f>
        <v>49.692307692307693</v>
      </c>
      <c r="U131" s="16">
        <v>429</v>
      </c>
      <c r="V131" s="23">
        <f>U131*100/U122</f>
        <v>69.869706840390876</v>
      </c>
      <c r="W131" s="25">
        <v>289</v>
      </c>
      <c r="X131" s="24">
        <f>W131*100/W122</f>
        <v>47.145187601957588</v>
      </c>
      <c r="Y131" s="25">
        <v>126</v>
      </c>
      <c r="Z131" s="24">
        <f>Y131*100/Y122</f>
        <v>20.826446280991735</v>
      </c>
      <c r="AA131" s="7"/>
      <c r="AB131" s="8"/>
      <c r="AC131" s="7"/>
      <c r="AD131" s="8"/>
      <c r="AF131" s="95"/>
      <c r="AH131" s="95"/>
      <c r="AJ131" s="95"/>
      <c r="AL131" s="95"/>
      <c r="AN131" s="95"/>
      <c r="AP131" s="95"/>
      <c r="AR131" s="95"/>
      <c r="AT131" s="95"/>
      <c r="AV131" s="95"/>
      <c r="AX131" s="95"/>
      <c r="AZ131" s="95"/>
      <c r="BB131" s="95"/>
      <c r="BD131" s="95"/>
    </row>
    <row r="132" spans="2:56" ht="24.75" customHeight="1" x14ac:dyDescent="0.3">
      <c r="B132" s="87" t="s">
        <v>47</v>
      </c>
      <c r="C132" s="7"/>
      <c r="D132" s="8"/>
      <c r="E132" s="7"/>
      <c r="F132" s="8"/>
      <c r="G132" s="7"/>
      <c r="H132" s="8"/>
      <c r="I132" s="7"/>
      <c r="J132" s="8"/>
      <c r="K132" s="7"/>
      <c r="L132" s="8"/>
      <c r="M132" s="7"/>
      <c r="N132" s="8"/>
      <c r="O132" s="7"/>
      <c r="P132" s="8"/>
      <c r="Q132" s="7"/>
      <c r="R132" s="8"/>
      <c r="S132" s="7"/>
      <c r="T132" s="8"/>
      <c r="U132" s="7"/>
      <c r="V132" s="8"/>
      <c r="W132" s="7"/>
      <c r="X132" s="8"/>
      <c r="Y132" s="7"/>
      <c r="Z132" s="8"/>
      <c r="AA132" s="25">
        <v>128</v>
      </c>
      <c r="AB132" s="24">
        <f>AA132*100/AA122</f>
        <v>21.297836938435939</v>
      </c>
      <c r="AC132" s="25">
        <v>217</v>
      </c>
      <c r="AD132" s="24">
        <f>AC132*100/AC122</f>
        <v>37.221269296740992</v>
      </c>
      <c r="AF132" s="95"/>
      <c r="AH132" s="95"/>
      <c r="AJ132" s="95"/>
      <c r="AL132" s="95"/>
      <c r="AN132" s="95"/>
      <c r="AP132" s="95"/>
      <c r="AR132" s="95"/>
      <c r="AT132" s="95"/>
      <c r="AV132" s="95"/>
      <c r="AX132" s="95"/>
      <c r="AZ132" s="95"/>
      <c r="BB132" s="95"/>
      <c r="BD132" s="95"/>
    </row>
    <row r="133" spans="2:56" ht="24.75" customHeight="1" x14ac:dyDescent="0.3">
      <c r="B133" s="87" t="s">
        <v>20</v>
      </c>
      <c r="C133" s="25">
        <v>36</v>
      </c>
      <c r="D133" s="24">
        <f>C133*100/C122</f>
        <v>10.434782608695652</v>
      </c>
      <c r="E133" s="7"/>
      <c r="F133" s="8"/>
      <c r="G133" s="16">
        <v>57</v>
      </c>
      <c r="H133" s="23">
        <f>G133*100/G122</f>
        <v>9.8958333333333339</v>
      </c>
      <c r="I133" s="16">
        <v>32</v>
      </c>
      <c r="J133" s="23">
        <f>I133*100/I122</f>
        <v>5.6939501779359434</v>
      </c>
      <c r="K133" s="16">
        <v>46</v>
      </c>
      <c r="L133" s="23">
        <f>K133*100/K122</f>
        <v>7.8498293515358366</v>
      </c>
      <c r="M133" s="16">
        <v>238</v>
      </c>
      <c r="N133" s="23">
        <f>M133*100/M122</f>
        <v>39.666666666666664</v>
      </c>
      <c r="O133" s="16">
        <v>320</v>
      </c>
      <c r="P133" s="23">
        <f>O133*100/O122</f>
        <v>49.459041731066463</v>
      </c>
      <c r="Q133" s="7"/>
      <c r="R133" s="7"/>
      <c r="S133" s="25">
        <v>292</v>
      </c>
      <c r="T133" s="24">
        <f>S133*100/S122</f>
        <v>44.92307692307692</v>
      </c>
      <c r="U133" s="16">
        <v>33</v>
      </c>
      <c r="V133" s="23">
        <f>U133*100/U122</f>
        <v>5.3745928338762212</v>
      </c>
      <c r="W133" s="7"/>
      <c r="X133" s="7">
        <f>W133*100/W122</f>
        <v>0</v>
      </c>
      <c r="Y133" s="25">
        <v>10</v>
      </c>
      <c r="Z133" s="24">
        <f>Y133*100/Y122</f>
        <v>1.6528925619834711</v>
      </c>
      <c r="AA133" s="25">
        <v>10</v>
      </c>
      <c r="AB133" s="24">
        <f>AA133*100/AA122</f>
        <v>1.6638935108153079</v>
      </c>
      <c r="AC133" s="7"/>
      <c r="AD133" s="7">
        <f>AC133*100/AC122</f>
        <v>0</v>
      </c>
      <c r="AF133" s="95"/>
      <c r="AH133" s="95"/>
      <c r="AJ133" s="95"/>
      <c r="AL133" s="95"/>
      <c r="AN133" s="95"/>
      <c r="AP133" s="95"/>
      <c r="AR133" s="95"/>
      <c r="AT133" s="95"/>
      <c r="AV133" s="95"/>
      <c r="AX133" s="95"/>
      <c r="AZ133" s="95"/>
      <c r="BB133" s="95"/>
      <c r="BD133" s="95"/>
    </row>
    <row r="134" spans="2:56" ht="24.75" customHeight="1" x14ac:dyDescent="0.3">
      <c r="B134" s="87" t="s">
        <v>52</v>
      </c>
      <c r="C134" s="7"/>
      <c r="D134" s="8"/>
      <c r="E134" s="7"/>
      <c r="F134" s="8"/>
      <c r="G134" s="7"/>
      <c r="H134" s="8"/>
      <c r="I134" s="7"/>
      <c r="J134" s="8"/>
      <c r="K134" s="8"/>
      <c r="L134" s="8"/>
      <c r="M134" s="7"/>
      <c r="N134" s="8"/>
      <c r="O134" s="7"/>
      <c r="P134" s="7"/>
      <c r="Q134" s="16">
        <v>262</v>
      </c>
      <c r="R134" s="23">
        <f>Q134*100/Q122</f>
        <v>42.054574638844301</v>
      </c>
      <c r="S134" s="7"/>
      <c r="T134" s="8"/>
      <c r="U134" s="7"/>
      <c r="V134" s="8"/>
      <c r="W134" s="7"/>
      <c r="X134" s="7"/>
      <c r="Y134" s="7"/>
      <c r="Z134" s="8"/>
      <c r="AA134" s="8"/>
      <c r="AB134" s="8"/>
      <c r="AC134" s="8"/>
      <c r="AD134" s="8"/>
      <c r="AF134" s="95"/>
      <c r="AH134" s="95"/>
      <c r="AJ134" s="95"/>
      <c r="AL134" s="95"/>
      <c r="AN134" s="95"/>
      <c r="AP134" s="95"/>
      <c r="AR134" s="95"/>
      <c r="AT134" s="95"/>
      <c r="AV134" s="95"/>
      <c r="AX134" s="95"/>
      <c r="AZ134" s="95"/>
      <c r="BB134" s="95"/>
      <c r="BD134" s="95"/>
    </row>
    <row r="135" spans="2:56" ht="24.75" customHeight="1" x14ac:dyDescent="0.3">
      <c r="B135" s="87" t="s">
        <v>22</v>
      </c>
      <c r="C135" s="7"/>
      <c r="D135" s="8"/>
      <c r="E135" s="7"/>
      <c r="F135" s="8"/>
      <c r="G135" s="7"/>
      <c r="H135" s="8"/>
      <c r="I135" s="7"/>
      <c r="J135" s="8"/>
      <c r="K135" s="8"/>
      <c r="L135" s="8"/>
      <c r="M135" s="7"/>
      <c r="N135" s="8"/>
      <c r="O135" s="7"/>
      <c r="P135" s="8"/>
      <c r="Q135" s="7"/>
      <c r="R135" s="7"/>
      <c r="S135" s="7"/>
      <c r="T135" s="8"/>
      <c r="U135" s="7"/>
      <c r="V135" s="8"/>
      <c r="W135" s="7"/>
      <c r="X135" s="7"/>
      <c r="Y135" s="25">
        <v>8</v>
      </c>
      <c r="Z135" s="24">
        <f>Y135*100/Y122</f>
        <v>1.3223140495867769</v>
      </c>
      <c r="AA135" s="25">
        <v>6</v>
      </c>
      <c r="AB135" s="24">
        <f>AA135*100/AA122</f>
        <v>0.99833610648918469</v>
      </c>
      <c r="AC135" s="25">
        <v>9</v>
      </c>
      <c r="AD135" s="24">
        <f>AC135*100/AC122</f>
        <v>1.5437392795883362</v>
      </c>
      <c r="AF135" s="95"/>
      <c r="AH135" s="95"/>
      <c r="AJ135" s="95"/>
      <c r="AL135" s="95"/>
      <c r="AN135" s="95"/>
      <c r="AP135" s="95"/>
      <c r="AR135" s="95"/>
      <c r="AT135" s="95"/>
      <c r="AV135" s="95"/>
      <c r="AX135" s="95"/>
      <c r="AZ135" s="95"/>
      <c r="BB135" s="95"/>
      <c r="BD135" s="95"/>
    </row>
    <row r="136" spans="2:56" ht="24.75" customHeight="1" x14ac:dyDescent="0.3">
      <c r="B136" s="6" t="s">
        <v>24</v>
      </c>
      <c r="C136" s="7"/>
      <c r="D136" s="8"/>
      <c r="E136" s="7"/>
      <c r="F136" s="8"/>
      <c r="G136" s="8"/>
      <c r="H136" s="8"/>
      <c r="I136" s="8"/>
      <c r="J136" s="8"/>
      <c r="K136" s="8"/>
      <c r="L136" s="8"/>
      <c r="M136" s="8"/>
      <c r="N136" s="8"/>
      <c r="O136" s="16">
        <v>10</v>
      </c>
      <c r="P136" s="23">
        <f>O136*100/O122</f>
        <v>1.545595054095827</v>
      </c>
      <c r="Q136" s="25">
        <v>18</v>
      </c>
      <c r="R136" s="24">
        <f>Q136*100/Q122</f>
        <v>2.8892455858747992</v>
      </c>
      <c r="S136" s="7"/>
      <c r="T136" s="8"/>
      <c r="U136" s="7"/>
      <c r="V136" s="8"/>
      <c r="W136" s="8"/>
      <c r="X136" s="8"/>
      <c r="Y136" s="8"/>
      <c r="Z136" s="8"/>
      <c r="AA136" s="8"/>
      <c r="AB136" s="8"/>
      <c r="AC136" s="8"/>
      <c r="AD136" s="8"/>
      <c r="AF136" s="95"/>
      <c r="AH136" s="95"/>
      <c r="AJ136" s="95"/>
      <c r="AL136" s="95"/>
      <c r="AN136" s="95"/>
      <c r="AP136" s="95"/>
      <c r="AR136" s="95"/>
      <c r="AT136" s="95"/>
      <c r="AV136" s="95"/>
      <c r="AX136" s="95"/>
      <c r="AZ136" s="95"/>
      <c r="BB136" s="95"/>
      <c r="BD136" s="95"/>
    </row>
    <row r="137" spans="2:56" ht="3.75" customHeight="1" x14ac:dyDescent="0.3">
      <c r="B137" s="13"/>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row>
    <row r="138" spans="2:56" ht="14.25" customHeight="1" x14ac:dyDescent="0.3">
      <c r="B138" s="6" t="s">
        <v>439</v>
      </c>
      <c r="C138" s="18"/>
      <c r="D138" s="5"/>
      <c r="E138" s="18"/>
      <c r="F138" s="5"/>
      <c r="G138" s="18"/>
      <c r="H138" s="5"/>
      <c r="I138" s="18"/>
      <c r="J138" s="5"/>
      <c r="K138" s="18"/>
      <c r="L138" s="5"/>
      <c r="M138" s="18"/>
      <c r="N138" s="5"/>
      <c r="O138" s="18"/>
      <c r="P138" s="5"/>
      <c r="Q138" s="18"/>
      <c r="R138" s="5"/>
      <c r="S138" s="18"/>
      <c r="T138" s="5"/>
      <c r="U138" s="18"/>
      <c r="V138" s="5"/>
      <c r="W138" s="18"/>
      <c r="X138" s="5"/>
      <c r="Y138" s="18"/>
      <c r="Z138" s="5"/>
      <c r="AA138" s="18"/>
      <c r="AB138" s="5"/>
      <c r="AC138" s="18"/>
      <c r="AD138" s="5"/>
    </row>
    <row r="139" spans="2:56" ht="14.25" customHeight="1" x14ac:dyDescent="0.3">
      <c r="B139" s="5" t="s">
        <v>155</v>
      </c>
      <c r="C139" s="19"/>
      <c r="E139" s="19"/>
      <c r="G139" s="19"/>
      <c r="I139" s="19"/>
      <c r="K139" s="19"/>
      <c r="M139" s="19"/>
      <c r="O139" s="19"/>
      <c r="Q139" s="19"/>
      <c r="S139" s="19"/>
      <c r="U139" s="19"/>
      <c r="W139" s="19"/>
      <c r="Y139" s="19"/>
      <c r="AA139" s="19"/>
      <c r="AC139" s="19"/>
    </row>
    <row r="140" spans="2:56" ht="28.5" customHeight="1" x14ac:dyDescent="0.3">
      <c r="B140" s="5"/>
      <c r="C140" s="19"/>
      <c r="E140" s="19"/>
      <c r="G140" s="19"/>
      <c r="I140" s="19"/>
      <c r="K140" s="19"/>
      <c r="M140" s="19"/>
      <c r="O140" s="19"/>
      <c r="Q140" s="19"/>
      <c r="S140" s="19"/>
      <c r="U140" s="19"/>
      <c r="W140" s="19"/>
      <c r="Y140" s="19"/>
      <c r="AA140" s="19"/>
      <c r="AC140" s="19"/>
    </row>
    <row r="141" spans="2:56" ht="28.5" customHeight="1" x14ac:dyDescent="0.3">
      <c r="B141" s="5"/>
      <c r="C141" s="4"/>
      <c r="D141" s="5"/>
      <c r="E141" s="4"/>
      <c r="F141" s="5"/>
      <c r="G141" s="4"/>
      <c r="H141" s="5"/>
      <c r="I141" s="4"/>
      <c r="J141" s="5"/>
      <c r="K141" s="4"/>
      <c r="L141" s="5"/>
      <c r="M141" s="4"/>
      <c r="N141" s="5"/>
      <c r="O141" s="4"/>
      <c r="P141" s="5"/>
      <c r="Q141" s="5"/>
      <c r="R141" s="4"/>
      <c r="S141" s="5"/>
      <c r="T141" s="4"/>
      <c r="U141" s="5"/>
      <c r="V141" s="4"/>
      <c r="W141" s="5"/>
      <c r="X141" s="4"/>
      <c r="Y141" s="5"/>
      <c r="Z141" s="4"/>
      <c r="AA141" s="5"/>
      <c r="AB141" s="4"/>
      <c r="AC141" s="5"/>
      <c r="AD141" s="4"/>
    </row>
    <row r="142" spans="2:56" ht="28.5" customHeight="1" x14ac:dyDescent="0.3">
      <c r="B142" s="5"/>
      <c r="C142" s="4"/>
      <c r="D142" s="5"/>
      <c r="E142" s="4"/>
      <c r="F142" s="5"/>
      <c r="G142" s="4"/>
      <c r="H142" s="5"/>
      <c r="I142" s="4"/>
      <c r="J142" s="5"/>
      <c r="K142" s="4"/>
      <c r="L142" s="5"/>
      <c r="M142" s="4"/>
      <c r="N142" s="5"/>
      <c r="O142" s="4"/>
      <c r="P142" s="5"/>
      <c r="Q142" s="5"/>
      <c r="R142" s="4"/>
      <c r="S142" s="5"/>
      <c r="T142" s="4"/>
      <c r="U142" s="5"/>
      <c r="V142" s="4"/>
      <c r="W142" s="5"/>
      <c r="X142" s="4"/>
      <c r="Y142" s="5"/>
      <c r="Z142" s="4"/>
      <c r="AA142" s="5"/>
      <c r="AB142" s="4"/>
      <c r="AC142" s="5"/>
      <c r="AD142" s="4"/>
    </row>
    <row r="143" spans="2:56" ht="28.5" customHeight="1" x14ac:dyDescent="0.3">
      <c r="B143" s="5"/>
      <c r="C143" s="4"/>
      <c r="D143" s="5"/>
      <c r="E143" s="4"/>
      <c r="F143" s="5"/>
      <c r="G143" s="4"/>
      <c r="H143" s="5"/>
      <c r="I143" s="4"/>
      <c r="J143" s="5"/>
      <c r="K143" s="4"/>
      <c r="L143" s="5"/>
      <c r="M143" s="4"/>
      <c r="N143" s="5"/>
      <c r="O143" s="4"/>
      <c r="P143" s="5"/>
      <c r="Q143" s="5"/>
      <c r="R143" s="4"/>
      <c r="S143" s="5"/>
      <c r="T143" s="4"/>
      <c r="U143" s="5"/>
      <c r="V143" s="4"/>
      <c r="W143" s="5"/>
      <c r="X143" s="4"/>
      <c r="Y143" s="5"/>
      <c r="Z143" s="4"/>
      <c r="AA143" s="5"/>
      <c r="AB143" s="4"/>
      <c r="AC143" s="5"/>
      <c r="AD143" s="4"/>
    </row>
    <row r="144" spans="2:56" ht="28.5" customHeight="1" x14ac:dyDescent="0.3">
      <c r="B144" s="5"/>
      <c r="C144" s="4"/>
      <c r="D144" s="5"/>
      <c r="E144" s="4"/>
      <c r="F144" s="5"/>
      <c r="G144" s="4"/>
      <c r="H144" s="5"/>
      <c r="I144" s="4"/>
      <c r="J144" s="5"/>
      <c r="K144" s="4"/>
      <c r="L144" s="5"/>
      <c r="M144" s="4"/>
      <c r="N144" s="5"/>
      <c r="O144" s="4"/>
      <c r="P144" s="5"/>
      <c r="Q144" s="5"/>
      <c r="R144" s="4"/>
      <c r="S144" s="5"/>
      <c r="T144" s="4"/>
      <c r="U144" s="5"/>
      <c r="V144" s="4"/>
      <c r="W144" s="5"/>
      <c r="X144" s="4"/>
      <c r="Y144" s="5"/>
      <c r="Z144" s="4"/>
      <c r="AA144" s="5"/>
      <c r="AB144" s="4"/>
      <c r="AC144" s="5"/>
      <c r="AD144" s="4"/>
    </row>
    <row r="145" spans="2:30" ht="28.5" customHeight="1" x14ac:dyDescent="0.3">
      <c r="B145" s="5"/>
      <c r="C145" s="4"/>
      <c r="D145" s="5"/>
      <c r="E145" s="4"/>
      <c r="F145" s="5"/>
      <c r="G145" s="4"/>
      <c r="H145" s="5"/>
      <c r="I145" s="4"/>
      <c r="J145" s="5"/>
      <c r="K145" s="4"/>
      <c r="L145" s="5"/>
      <c r="M145" s="4"/>
      <c r="N145" s="5"/>
      <c r="O145" s="4"/>
      <c r="P145" s="5"/>
      <c r="Q145" s="5"/>
      <c r="R145" s="4"/>
      <c r="S145" s="5"/>
      <c r="T145" s="4"/>
      <c r="U145" s="5"/>
      <c r="V145" s="4"/>
      <c r="W145" s="5"/>
      <c r="X145" s="4"/>
      <c r="Y145" s="5"/>
      <c r="Z145" s="4"/>
      <c r="AA145" s="5"/>
      <c r="AB145" s="4"/>
      <c r="AC145" s="5"/>
      <c r="AD145" s="4"/>
    </row>
    <row r="146" spans="2:30" ht="28.5" customHeight="1" x14ac:dyDescent="0.3">
      <c r="B146" s="5"/>
      <c r="C146" s="4"/>
      <c r="D146" s="5"/>
      <c r="E146" s="4"/>
      <c r="F146" s="5"/>
      <c r="G146" s="4"/>
      <c r="H146" s="5"/>
      <c r="I146" s="4"/>
      <c r="J146" s="5"/>
      <c r="K146" s="4"/>
      <c r="L146" s="5"/>
      <c r="M146" s="4"/>
      <c r="N146" s="5"/>
      <c r="O146" s="4"/>
      <c r="P146" s="5"/>
      <c r="Q146" s="5"/>
      <c r="R146" s="4"/>
      <c r="S146" s="5"/>
      <c r="T146" s="4"/>
      <c r="U146" s="5"/>
      <c r="V146" s="4"/>
      <c r="W146" s="5"/>
      <c r="X146" s="4"/>
      <c r="Y146" s="5"/>
      <c r="Z146" s="4"/>
      <c r="AA146" s="5"/>
      <c r="AB146" s="4"/>
      <c r="AC146" s="5"/>
      <c r="AD146" s="4"/>
    </row>
    <row r="147" spans="2:30" ht="28.5" customHeight="1" x14ac:dyDescent="0.3">
      <c r="B147" s="5"/>
      <c r="C147" s="4"/>
      <c r="D147" s="5"/>
      <c r="E147" s="4"/>
      <c r="F147" s="5"/>
      <c r="G147" s="4"/>
      <c r="H147" s="5"/>
      <c r="I147" s="4"/>
      <c r="J147" s="5"/>
      <c r="K147" s="4"/>
      <c r="L147" s="5"/>
      <c r="M147" s="4"/>
      <c r="N147" s="5"/>
      <c r="O147" s="4"/>
      <c r="P147" s="5"/>
      <c r="Q147" s="5"/>
      <c r="R147" s="4"/>
      <c r="S147" s="5"/>
      <c r="T147" s="4"/>
      <c r="U147" s="5"/>
      <c r="V147" s="4"/>
      <c r="W147" s="5"/>
      <c r="X147" s="4"/>
      <c r="Y147" s="5"/>
      <c r="Z147" s="4"/>
      <c r="AA147" s="5"/>
      <c r="AB147" s="4"/>
      <c r="AC147" s="5"/>
      <c r="AD147" s="4"/>
    </row>
    <row r="148" spans="2:30" ht="28.5" customHeight="1" x14ac:dyDescent="0.3">
      <c r="B148" s="5"/>
      <c r="C148" s="4"/>
      <c r="D148" s="5"/>
      <c r="E148" s="4"/>
      <c r="F148" s="5"/>
      <c r="G148" s="4"/>
      <c r="H148" s="5"/>
      <c r="I148" s="4"/>
      <c r="J148" s="5"/>
      <c r="K148" s="4"/>
      <c r="L148" s="5"/>
      <c r="M148" s="4"/>
      <c r="N148" s="5"/>
      <c r="O148" s="4"/>
      <c r="P148" s="5"/>
      <c r="Q148" s="5"/>
      <c r="R148" s="4"/>
      <c r="S148" s="5"/>
      <c r="T148" s="4"/>
      <c r="U148" s="5"/>
      <c r="V148" s="4"/>
      <c r="W148" s="5"/>
      <c r="X148" s="4"/>
      <c r="Y148" s="5"/>
      <c r="Z148" s="4"/>
      <c r="AA148" s="5"/>
      <c r="AB148" s="4"/>
      <c r="AC148" s="5"/>
      <c r="AD148" s="4"/>
    </row>
    <row r="149" spans="2:30" ht="28.5" customHeight="1" x14ac:dyDescent="0.3">
      <c r="B149" s="5"/>
      <c r="C149" s="4"/>
      <c r="D149" s="5"/>
      <c r="E149" s="4"/>
      <c r="F149" s="5"/>
      <c r="G149" s="4"/>
      <c r="H149" s="5"/>
      <c r="I149" s="4"/>
      <c r="J149" s="5"/>
      <c r="K149" s="4"/>
      <c r="L149" s="5"/>
      <c r="M149" s="4"/>
      <c r="N149" s="5"/>
      <c r="O149" s="4"/>
      <c r="P149" s="5"/>
      <c r="Q149" s="5"/>
      <c r="R149" s="4"/>
      <c r="S149" s="5"/>
      <c r="T149" s="4"/>
      <c r="U149" s="5"/>
      <c r="V149" s="4"/>
      <c r="W149" s="5"/>
      <c r="X149" s="4"/>
      <c r="Y149" s="5"/>
      <c r="Z149" s="4"/>
      <c r="AA149" s="5"/>
      <c r="AB149" s="4"/>
      <c r="AC149" s="5"/>
      <c r="AD149" s="4"/>
    </row>
    <row r="150" spans="2:30" ht="28.5" customHeight="1" x14ac:dyDescent="0.3">
      <c r="B150" s="5"/>
      <c r="C150" s="4"/>
      <c r="D150" s="5"/>
      <c r="E150" s="4"/>
      <c r="F150" s="5"/>
      <c r="G150" s="4"/>
      <c r="H150" s="5"/>
      <c r="I150" s="4"/>
      <c r="J150" s="5"/>
      <c r="K150" s="4"/>
      <c r="L150" s="5"/>
      <c r="M150" s="4"/>
      <c r="N150" s="5"/>
      <c r="O150" s="4"/>
      <c r="P150" s="5"/>
      <c r="Q150" s="5"/>
      <c r="R150" s="4"/>
      <c r="S150" s="5"/>
      <c r="T150" s="4"/>
      <c r="U150" s="5"/>
      <c r="V150" s="4"/>
      <c r="W150" s="5"/>
      <c r="X150" s="4"/>
      <c r="Y150" s="5"/>
      <c r="Z150" s="4"/>
      <c r="AA150" s="5"/>
      <c r="AB150" s="4"/>
      <c r="AC150" s="5"/>
      <c r="AD150" s="4"/>
    </row>
    <row r="151" spans="2:30" ht="28.5" customHeight="1" x14ac:dyDescent="0.3">
      <c r="B151" s="5"/>
      <c r="C151" s="4"/>
      <c r="D151" s="5"/>
      <c r="E151" s="4"/>
      <c r="F151" s="5"/>
      <c r="G151" s="4"/>
      <c r="H151" s="5"/>
      <c r="I151" s="4"/>
      <c r="J151" s="5"/>
      <c r="K151" s="4"/>
      <c r="L151" s="5"/>
      <c r="M151" s="4"/>
      <c r="N151" s="5"/>
      <c r="O151" s="4"/>
      <c r="P151" s="5"/>
      <c r="Q151" s="5"/>
      <c r="R151" s="4"/>
      <c r="S151" s="5"/>
      <c r="T151" s="4"/>
      <c r="U151" s="5"/>
      <c r="V151" s="4"/>
      <c r="W151" s="5"/>
      <c r="X151" s="4"/>
      <c r="Y151" s="5"/>
      <c r="Z151" s="4"/>
      <c r="AA151" s="5"/>
      <c r="AB151" s="4"/>
      <c r="AC151" s="5"/>
      <c r="AD151" s="4"/>
    </row>
    <row r="152" spans="2:30" ht="28.5" customHeight="1" x14ac:dyDescent="0.3">
      <c r="B152" s="5"/>
      <c r="C152" s="4"/>
      <c r="D152" s="5"/>
      <c r="E152" s="4"/>
      <c r="F152" s="5"/>
      <c r="G152" s="4"/>
      <c r="H152" s="5"/>
      <c r="I152" s="4"/>
      <c r="J152" s="5"/>
      <c r="K152" s="4"/>
      <c r="L152" s="5"/>
      <c r="M152" s="4"/>
      <c r="N152" s="5"/>
      <c r="O152" s="4"/>
      <c r="P152" s="5"/>
      <c r="Q152" s="5"/>
      <c r="R152" s="4"/>
      <c r="S152" s="5"/>
      <c r="T152" s="4"/>
      <c r="U152" s="5"/>
      <c r="V152" s="4"/>
      <c r="W152" s="5"/>
      <c r="X152" s="4"/>
      <c r="Y152" s="5"/>
      <c r="Z152" s="4"/>
      <c r="AA152" s="5"/>
      <c r="AB152" s="4"/>
      <c r="AC152" s="5"/>
      <c r="AD152" s="4"/>
    </row>
    <row r="153" spans="2:30" ht="28.5" customHeight="1" x14ac:dyDescent="0.3">
      <c r="B153" s="5"/>
      <c r="C153" s="4"/>
      <c r="D153" s="5"/>
      <c r="E153" s="4"/>
      <c r="F153" s="5"/>
      <c r="G153" s="4"/>
      <c r="H153" s="5"/>
      <c r="I153" s="4"/>
      <c r="J153" s="5"/>
      <c r="K153" s="4"/>
      <c r="L153" s="5"/>
      <c r="M153" s="4"/>
      <c r="N153" s="5"/>
      <c r="O153" s="4"/>
      <c r="P153" s="5"/>
      <c r="Q153" s="5"/>
      <c r="R153" s="4"/>
      <c r="S153" s="5"/>
      <c r="T153" s="4"/>
      <c r="U153" s="5"/>
      <c r="V153" s="4"/>
      <c r="W153" s="5"/>
      <c r="X153" s="4"/>
      <c r="Y153" s="5"/>
      <c r="Z153" s="4"/>
      <c r="AA153" s="5"/>
      <c r="AB153" s="4"/>
      <c r="AC153" s="5"/>
      <c r="AD153" s="4"/>
    </row>
    <row r="154" spans="2:30" ht="28.5" customHeight="1" x14ac:dyDescent="0.3">
      <c r="B154" s="5"/>
      <c r="C154" s="4"/>
      <c r="D154" s="5"/>
      <c r="E154" s="4"/>
      <c r="F154" s="5"/>
      <c r="G154" s="4"/>
      <c r="H154" s="5"/>
      <c r="I154" s="4"/>
      <c r="J154" s="5"/>
      <c r="K154" s="4"/>
      <c r="L154" s="5"/>
      <c r="M154" s="4"/>
      <c r="N154" s="5"/>
      <c r="O154" s="4"/>
      <c r="P154" s="5"/>
      <c r="Q154" s="5"/>
      <c r="R154" s="4"/>
      <c r="S154" s="5"/>
      <c r="T154" s="4"/>
      <c r="U154" s="5"/>
      <c r="V154" s="4"/>
      <c r="W154" s="5"/>
      <c r="X154" s="4"/>
      <c r="Y154" s="5"/>
      <c r="Z154" s="4"/>
      <c r="AA154" s="5"/>
      <c r="AB154" s="4"/>
      <c r="AC154" s="5"/>
      <c r="AD154" s="4"/>
    </row>
    <row r="155" spans="2:30" ht="28.5" customHeight="1" x14ac:dyDescent="0.3">
      <c r="B155" s="5"/>
      <c r="C155" s="4"/>
      <c r="D155" s="5"/>
      <c r="E155" s="4"/>
      <c r="F155" s="5"/>
      <c r="G155" s="4"/>
      <c r="H155" s="5"/>
      <c r="I155" s="4"/>
      <c r="J155" s="5"/>
      <c r="K155" s="4"/>
      <c r="L155" s="5"/>
      <c r="M155" s="4"/>
      <c r="N155" s="5"/>
      <c r="O155" s="4"/>
      <c r="P155" s="5"/>
      <c r="Q155" s="5"/>
      <c r="R155" s="4"/>
      <c r="S155" s="5"/>
      <c r="T155" s="4"/>
      <c r="U155" s="5"/>
      <c r="V155" s="4"/>
      <c r="W155" s="5"/>
      <c r="X155" s="4"/>
      <c r="Y155" s="5"/>
      <c r="Z155" s="4"/>
      <c r="AA155" s="5"/>
      <c r="AB155" s="4"/>
      <c r="AC155" s="5"/>
      <c r="AD155" s="4"/>
    </row>
    <row r="156" spans="2:30" ht="28.5" customHeight="1" x14ac:dyDescent="0.3">
      <c r="B156" s="5"/>
      <c r="C156" s="4"/>
      <c r="D156" s="5"/>
      <c r="E156" s="4"/>
      <c r="F156" s="5"/>
      <c r="G156" s="4"/>
      <c r="H156" s="5"/>
      <c r="I156" s="4"/>
      <c r="J156" s="5"/>
      <c r="K156" s="4"/>
      <c r="L156" s="5"/>
      <c r="M156" s="4"/>
      <c r="N156" s="5"/>
      <c r="O156" s="4"/>
      <c r="P156" s="5"/>
      <c r="Q156" s="5"/>
      <c r="R156" s="4"/>
      <c r="S156" s="5"/>
      <c r="T156" s="4"/>
      <c r="U156" s="5"/>
      <c r="V156" s="4"/>
      <c r="W156" s="5"/>
      <c r="X156" s="4"/>
      <c r="Y156" s="5"/>
      <c r="Z156" s="4"/>
      <c r="AA156" s="5"/>
      <c r="AB156" s="4"/>
      <c r="AC156" s="5"/>
      <c r="AD156" s="4"/>
    </row>
    <row r="157" spans="2:30" ht="28.5" customHeight="1" x14ac:dyDescent="0.3">
      <c r="B157" s="5"/>
      <c r="C157" s="4"/>
      <c r="D157" s="5"/>
      <c r="E157" s="4"/>
      <c r="F157" s="5"/>
      <c r="G157" s="4"/>
      <c r="H157" s="5"/>
      <c r="I157" s="4"/>
      <c r="J157" s="5"/>
      <c r="K157" s="4"/>
      <c r="L157" s="5"/>
      <c r="M157" s="4"/>
      <c r="N157" s="5"/>
      <c r="O157" s="4"/>
      <c r="P157" s="5"/>
      <c r="Q157" s="5"/>
      <c r="R157" s="4"/>
      <c r="S157" s="5"/>
      <c r="T157" s="4"/>
      <c r="U157" s="5"/>
      <c r="V157" s="4"/>
      <c r="W157" s="5"/>
      <c r="X157" s="4"/>
      <c r="Y157" s="5"/>
      <c r="Z157" s="4"/>
      <c r="AA157" s="5"/>
      <c r="AB157" s="4"/>
      <c r="AC157" s="5"/>
      <c r="AD157" s="4"/>
    </row>
    <row r="158" spans="2:30" ht="28.5" customHeight="1" x14ac:dyDescent="0.3">
      <c r="B158" s="5"/>
      <c r="C158" s="4"/>
      <c r="D158" s="5"/>
      <c r="E158" s="4"/>
      <c r="F158" s="5"/>
      <c r="G158" s="4"/>
      <c r="H158" s="5"/>
      <c r="I158" s="4"/>
      <c r="J158" s="5"/>
      <c r="K158" s="4"/>
      <c r="L158" s="5"/>
      <c r="M158" s="4"/>
      <c r="N158" s="5"/>
      <c r="O158" s="4"/>
      <c r="P158" s="5"/>
      <c r="Q158" s="5"/>
      <c r="R158" s="4"/>
      <c r="S158" s="5"/>
      <c r="T158" s="4"/>
      <c r="U158" s="5"/>
      <c r="V158" s="4"/>
      <c r="W158" s="5"/>
      <c r="X158" s="4"/>
      <c r="Y158" s="5"/>
      <c r="Z158" s="4"/>
      <c r="AA158" s="5"/>
      <c r="AB158" s="4"/>
      <c r="AC158" s="5"/>
      <c r="AD158" s="4"/>
    </row>
    <row r="159" spans="2:30" ht="28.5" customHeight="1" x14ac:dyDescent="0.3">
      <c r="B159" s="5"/>
      <c r="C159" s="4"/>
      <c r="D159" s="5"/>
      <c r="E159" s="4"/>
      <c r="F159" s="5"/>
      <c r="G159" s="4"/>
      <c r="H159" s="5"/>
      <c r="I159" s="4"/>
      <c r="J159" s="5"/>
      <c r="K159" s="4"/>
      <c r="L159" s="5"/>
      <c r="M159" s="4"/>
      <c r="N159" s="5"/>
      <c r="O159" s="4"/>
      <c r="P159" s="5"/>
      <c r="Q159" s="5"/>
      <c r="R159" s="4"/>
      <c r="S159" s="5"/>
      <c r="T159" s="4"/>
      <c r="U159" s="5"/>
      <c r="V159" s="4"/>
      <c r="W159" s="5"/>
      <c r="X159" s="4"/>
      <c r="Y159" s="5"/>
      <c r="Z159" s="4"/>
      <c r="AA159" s="5"/>
      <c r="AB159" s="4"/>
      <c r="AC159" s="5"/>
      <c r="AD159" s="4"/>
    </row>
    <row r="160" spans="2:30" ht="28.5" customHeight="1" x14ac:dyDescent="0.3">
      <c r="B160" s="5"/>
      <c r="C160" s="4"/>
      <c r="D160" s="5"/>
      <c r="E160" s="4"/>
      <c r="F160" s="5"/>
      <c r="G160" s="4"/>
      <c r="H160" s="5"/>
      <c r="I160" s="4"/>
      <c r="J160" s="5"/>
      <c r="K160" s="4"/>
      <c r="L160" s="5"/>
      <c r="M160" s="4"/>
      <c r="N160" s="5"/>
      <c r="O160" s="4"/>
      <c r="P160" s="5"/>
      <c r="Q160" s="5"/>
      <c r="R160" s="4"/>
      <c r="S160" s="5"/>
      <c r="T160" s="4"/>
      <c r="U160" s="5"/>
      <c r="V160" s="4"/>
      <c r="W160" s="5"/>
      <c r="X160" s="4"/>
      <c r="Y160" s="5"/>
      <c r="Z160" s="4"/>
      <c r="AA160" s="5"/>
      <c r="AB160" s="4"/>
      <c r="AC160" s="5"/>
      <c r="AD160" s="4"/>
    </row>
    <row r="161" spans="2:30" ht="28.5" customHeight="1" x14ac:dyDescent="0.3">
      <c r="B161" s="5"/>
      <c r="C161" s="4"/>
      <c r="D161" s="5"/>
      <c r="E161" s="4"/>
      <c r="F161" s="5"/>
      <c r="G161" s="4"/>
      <c r="H161" s="5"/>
      <c r="I161" s="4"/>
      <c r="J161" s="5"/>
      <c r="K161" s="4"/>
      <c r="L161" s="5"/>
      <c r="M161" s="4"/>
      <c r="N161" s="5"/>
      <c r="O161" s="4"/>
      <c r="P161" s="5"/>
      <c r="Q161" s="5"/>
      <c r="R161" s="4"/>
      <c r="S161" s="5"/>
      <c r="T161" s="4"/>
      <c r="U161" s="5"/>
      <c r="V161" s="4"/>
      <c r="W161" s="5"/>
      <c r="X161" s="4"/>
      <c r="Y161" s="5"/>
      <c r="Z161" s="4"/>
      <c r="AA161" s="5"/>
      <c r="AB161" s="4"/>
      <c r="AC161" s="5"/>
      <c r="AD161" s="4"/>
    </row>
    <row r="162" spans="2:30" ht="28.5" customHeight="1" x14ac:dyDescent="0.3">
      <c r="B162" s="5"/>
      <c r="C162" s="4"/>
      <c r="D162" s="5"/>
      <c r="E162" s="4"/>
      <c r="F162" s="5"/>
      <c r="G162" s="4"/>
      <c r="H162" s="5"/>
      <c r="I162" s="4"/>
      <c r="J162" s="5"/>
      <c r="K162" s="4"/>
      <c r="L162" s="5"/>
      <c r="M162" s="4"/>
      <c r="N162" s="5"/>
      <c r="O162" s="4"/>
      <c r="P162" s="5"/>
      <c r="Q162" s="5"/>
      <c r="R162" s="4"/>
      <c r="S162" s="5"/>
      <c r="T162" s="4"/>
      <c r="U162" s="5"/>
      <c r="V162" s="4"/>
      <c r="W162" s="5"/>
      <c r="X162" s="4"/>
      <c r="Y162" s="5"/>
      <c r="Z162" s="4"/>
      <c r="AA162" s="5"/>
      <c r="AB162" s="4"/>
      <c r="AC162" s="5"/>
      <c r="AD162" s="4"/>
    </row>
    <row r="163" spans="2:30" ht="28.5" customHeight="1" x14ac:dyDescent="0.3">
      <c r="B163" s="5"/>
      <c r="C163" s="4"/>
      <c r="D163" s="5"/>
      <c r="E163" s="4"/>
      <c r="F163" s="5"/>
      <c r="G163" s="4"/>
      <c r="H163" s="5"/>
      <c r="I163" s="4"/>
      <c r="J163" s="5"/>
      <c r="K163" s="4"/>
      <c r="L163" s="5"/>
      <c r="M163" s="4"/>
      <c r="N163" s="5"/>
      <c r="O163" s="4"/>
      <c r="P163" s="5"/>
      <c r="Q163" s="5"/>
      <c r="R163" s="4"/>
      <c r="S163" s="5"/>
      <c r="T163" s="4"/>
      <c r="U163" s="5"/>
      <c r="V163" s="4"/>
      <c r="W163" s="5"/>
      <c r="X163" s="4"/>
      <c r="Y163" s="5"/>
      <c r="Z163" s="4"/>
      <c r="AA163" s="5"/>
      <c r="AB163" s="4"/>
      <c r="AC163" s="5"/>
      <c r="AD163" s="4"/>
    </row>
    <row r="164" spans="2:30" ht="28.5" customHeight="1" x14ac:dyDescent="0.3">
      <c r="B164" s="5"/>
      <c r="C164" s="4"/>
      <c r="D164" s="5"/>
      <c r="E164" s="4"/>
      <c r="F164" s="5"/>
      <c r="G164" s="4"/>
      <c r="H164" s="5"/>
      <c r="I164" s="4"/>
      <c r="J164" s="5"/>
      <c r="K164" s="4"/>
      <c r="L164" s="5"/>
      <c r="M164" s="4"/>
      <c r="N164" s="5"/>
      <c r="O164" s="4"/>
      <c r="P164" s="5"/>
      <c r="Q164" s="5"/>
      <c r="R164" s="4"/>
      <c r="S164" s="5"/>
      <c r="T164" s="4"/>
      <c r="U164" s="5"/>
      <c r="V164" s="4"/>
      <c r="W164" s="5"/>
      <c r="X164" s="4"/>
      <c r="Y164" s="5"/>
      <c r="Z164" s="4"/>
      <c r="AA164" s="5"/>
      <c r="AB164" s="4"/>
      <c r="AC164" s="5"/>
      <c r="AD164" s="4"/>
    </row>
    <row r="165" spans="2:30" ht="28.5" customHeight="1" x14ac:dyDescent="0.3">
      <c r="B165" s="5"/>
      <c r="C165" s="4"/>
      <c r="D165" s="5"/>
      <c r="E165" s="4"/>
      <c r="F165" s="5"/>
      <c r="G165" s="4"/>
      <c r="H165" s="5"/>
      <c r="I165" s="4"/>
      <c r="J165" s="5"/>
      <c r="K165" s="4"/>
      <c r="L165" s="5"/>
      <c r="M165" s="4"/>
      <c r="N165" s="5"/>
      <c r="O165" s="4"/>
      <c r="P165" s="5"/>
      <c r="Q165" s="5"/>
      <c r="R165" s="4"/>
      <c r="S165" s="5"/>
      <c r="T165" s="4"/>
      <c r="U165" s="5"/>
      <c r="V165" s="4"/>
      <c r="W165" s="5"/>
      <c r="X165" s="4"/>
      <c r="Y165" s="5"/>
      <c r="Z165" s="4"/>
      <c r="AA165" s="5"/>
      <c r="AB165" s="4"/>
      <c r="AC165" s="5"/>
      <c r="AD165" s="4"/>
    </row>
    <row r="166" spans="2:30" ht="28.5" customHeight="1" x14ac:dyDescent="0.3">
      <c r="B166" s="5"/>
      <c r="C166" s="4"/>
      <c r="D166" s="5"/>
      <c r="E166" s="4"/>
      <c r="F166" s="5"/>
      <c r="G166" s="4"/>
      <c r="H166" s="5"/>
      <c r="I166" s="4"/>
      <c r="J166" s="5"/>
      <c r="K166" s="4"/>
      <c r="L166" s="5"/>
      <c r="M166" s="4"/>
      <c r="N166" s="5"/>
      <c r="O166" s="4"/>
      <c r="P166" s="5"/>
      <c r="Q166" s="5"/>
      <c r="R166" s="4"/>
      <c r="S166" s="5"/>
      <c r="T166" s="4"/>
      <c r="U166" s="5"/>
      <c r="V166" s="4"/>
      <c r="W166" s="5"/>
      <c r="X166" s="4"/>
      <c r="Y166" s="5"/>
      <c r="Z166" s="4"/>
      <c r="AA166" s="5"/>
      <c r="AB166" s="4"/>
      <c r="AC166" s="5"/>
      <c r="AD166" s="4"/>
    </row>
    <row r="167" spans="2:30" ht="28.5" customHeight="1" x14ac:dyDescent="0.3">
      <c r="B167" s="5"/>
      <c r="C167" s="4"/>
      <c r="D167" s="5"/>
      <c r="E167" s="4"/>
      <c r="F167" s="5"/>
      <c r="G167" s="4"/>
      <c r="H167" s="5"/>
      <c r="I167" s="4"/>
      <c r="J167" s="5"/>
      <c r="K167" s="4"/>
      <c r="L167" s="5"/>
      <c r="M167" s="4"/>
      <c r="N167" s="5"/>
      <c r="O167" s="4"/>
      <c r="P167" s="5"/>
      <c r="Q167" s="5"/>
      <c r="R167" s="4"/>
      <c r="S167" s="5"/>
      <c r="T167" s="4"/>
      <c r="U167" s="5"/>
      <c r="V167" s="4"/>
      <c r="W167" s="5"/>
      <c r="X167" s="4"/>
      <c r="Y167" s="5"/>
      <c r="Z167" s="4"/>
      <c r="AA167" s="5"/>
      <c r="AB167" s="4"/>
      <c r="AC167" s="5"/>
      <c r="AD167" s="4"/>
    </row>
    <row r="168" spans="2:30" ht="28.5" customHeight="1" x14ac:dyDescent="0.3">
      <c r="B168" s="5"/>
      <c r="C168" s="4"/>
      <c r="D168" s="5"/>
      <c r="E168" s="4"/>
      <c r="F168" s="5"/>
      <c r="G168" s="4"/>
      <c r="H168" s="5"/>
      <c r="I168" s="4"/>
      <c r="J168" s="5"/>
      <c r="K168" s="4"/>
      <c r="L168" s="5"/>
      <c r="M168" s="4"/>
      <c r="N168" s="5"/>
      <c r="O168" s="4"/>
      <c r="P168" s="5"/>
      <c r="Q168" s="5"/>
      <c r="R168" s="4"/>
      <c r="S168" s="5"/>
      <c r="T168" s="4"/>
      <c r="U168" s="5"/>
      <c r="V168" s="4"/>
      <c r="W168" s="5"/>
      <c r="X168" s="4"/>
      <c r="Y168" s="5"/>
      <c r="Z168" s="4"/>
      <c r="AA168" s="5"/>
      <c r="AB168" s="4"/>
      <c r="AC168" s="5"/>
      <c r="AD168" s="4"/>
    </row>
  </sheetData>
  <mergeCells count="151">
    <mergeCell ref="AA4:AB4"/>
    <mergeCell ref="AA30:AB30"/>
    <mergeCell ref="AA31:AB31"/>
    <mergeCell ref="AA61:AB61"/>
    <mergeCell ref="AA62:AB62"/>
    <mergeCell ref="AA89:AB89"/>
    <mergeCell ref="AA90:AB90"/>
    <mergeCell ref="AA118:AB118"/>
    <mergeCell ref="AA119:AB119"/>
    <mergeCell ref="B2:AD2"/>
    <mergeCell ref="C3:D3"/>
    <mergeCell ref="E3:F3"/>
    <mergeCell ref="G3:H3"/>
    <mergeCell ref="I3:J3"/>
    <mergeCell ref="K3:L3"/>
    <mergeCell ref="M3:N3"/>
    <mergeCell ref="O3:P3"/>
    <mergeCell ref="Q3:R3"/>
    <mergeCell ref="S3:T3"/>
    <mergeCell ref="U3:V3"/>
    <mergeCell ref="W3:X3"/>
    <mergeCell ref="Y3:Z3"/>
    <mergeCell ref="AC3:AD3"/>
    <mergeCell ref="AA3:AB3"/>
    <mergeCell ref="AC30:AD30"/>
    <mergeCell ref="Y4:Z4"/>
    <mergeCell ref="AC4:AD4"/>
    <mergeCell ref="B29:AD29"/>
    <mergeCell ref="C30:D30"/>
    <mergeCell ref="E30:F30"/>
    <mergeCell ref="G30:H30"/>
    <mergeCell ref="I30:J30"/>
    <mergeCell ref="K30:L30"/>
    <mergeCell ref="M30:N30"/>
    <mergeCell ref="O30:P30"/>
    <mergeCell ref="M4:N4"/>
    <mergeCell ref="O4:P4"/>
    <mergeCell ref="Q4:R4"/>
    <mergeCell ref="S4:T4"/>
    <mergeCell ref="U4:V4"/>
    <mergeCell ref="W4:X4"/>
    <mergeCell ref="Q30:R30"/>
    <mergeCell ref="S30:T30"/>
    <mergeCell ref="U30:V30"/>
    <mergeCell ref="W30:X30"/>
    <mergeCell ref="Y30:Z30"/>
    <mergeCell ref="B4:B5"/>
    <mergeCell ref="C4:D4"/>
    <mergeCell ref="E4:F4"/>
    <mergeCell ref="G4:H4"/>
    <mergeCell ref="I4:J4"/>
    <mergeCell ref="K4:L4"/>
    <mergeCell ref="AC61:AD61"/>
    <mergeCell ref="Y31:Z31"/>
    <mergeCell ref="AC31:AD31"/>
    <mergeCell ref="B60:AD60"/>
    <mergeCell ref="C61:D61"/>
    <mergeCell ref="E61:F61"/>
    <mergeCell ref="G61:H61"/>
    <mergeCell ref="I61:J61"/>
    <mergeCell ref="K61:L61"/>
    <mergeCell ref="M61:N61"/>
    <mergeCell ref="O61:P61"/>
    <mergeCell ref="M31:N31"/>
    <mergeCell ref="O31:P31"/>
    <mergeCell ref="Q31:R31"/>
    <mergeCell ref="S31:T31"/>
    <mergeCell ref="U31:V31"/>
    <mergeCell ref="W31:X31"/>
    <mergeCell ref="B31:B32"/>
    <mergeCell ref="C31:D31"/>
    <mergeCell ref="E31:F31"/>
    <mergeCell ref="G31:H31"/>
    <mergeCell ref="I31:J31"/>
    <mergeCell ref="K31:L31"/>
    <mergeCell ref="E62:F62"/>
    <mergeCell ref="G62:H62"/>
    <mergeCell ref="I62:J62"/>
    <mergeCell ref="K62:L62"/>
    <mergeCell ref="Q61:R61"/>
    <mergeCell ref="S61:T61"/>
    <mergeCell ref="U61:V61"/>
    <mergeCell ref="W61:X61"/>
    <mergeCell ref="Y61:Z61"/>
    <mergeCell ref="Q89:R89"/>
    <mergeCell ref="S89:T89"/>
    <mergeCell ref="U89:V89"/>
    <mergeCell ref="W89:X89"/>
    <mergeCell ref="Y89:Z89"/>
    <mergeCell ref="AC89:AD89"/>
    <mergeCell ref="Y62:Z62"/>
    <mergeCell ref="AC62:AD62"/>
    <mergeCell ref="B88:AD88"/>
    <mergeCell ref="C89:D89"/>
    <mergeCell ref="E89:F89"/>
    <mergeCell ref="G89:H89"/>
    <mergeCell ref="I89:J89"/>
    <mergeCell ref="K89:L89"/>
    <mergeCell ref="M89:N89"/>
    <mergeCell ref="O89:P89"/>
    <mergeCell ref="M62:N62"/>
    <mergeCell ref="O62:P62"/>
    <mergeCell ref="Q62:R62"/>
    <mergeCell ref="S62:T62"/>
    <mergeCell ref="U62:V62"/>
    <mergeCell ref="W62:X62"/>
    <mergeCell ref="B62:B63"/>
    <mergeCell ref="C62:D62"/>
    <mergeCell ref="Q90:R90"/>
    <mergeCell ref="S90:T90"/>
    <mergeCell ref="U90:V90"/>
    <mergeCell ref="W90:X90"/>
    <mergeCell ref="B90:B91"/>
    <mergeCell ref="C90:D90"/>
    <mergeCell ref="E90:F90"/>
    <mergeCell ref="G90:H90"/>
    <mergeCell ref="I90:J90"/>
    <mergeCell ref="K90:L90"/>
    <mergeCell ref="C118:D118"/>
    <mergeCell ref="E118:F118"/>
    <mergeCell ref="G118:H118"/>
    <mergeCell ref="I118:J118"/>
    <mergeCell ref="K118:L118"/>
    <mergeCell ref="M118:N118"/>
    <mergeCell ref="O118:P118"/>
    <mergeCell ref="M90:N90"/>
    <mergeCell ref="O90:P90"/>
    <mergeCell ref="B1:AD1"/>
    <mergeCell ref="Y119:Z119"/>
    <mergeCell ref="AC119:AD119"/>
    <mergeCell ref="M119:N119"/>
    <mergeCell ref="O119:P119"/>
    <mergeCell ref="Q119:R119"/>
    <mergeCell ref="S119:T119"/>
    <mergeCell ref="U119:V119"/>
    <mergeCell ref="W119:X119"/>
    <mergeCell ref="B119:B120"/>
    <mergeCell ref="C119:D119"/>
    <mergeCell ref="E119:F119"/>
    <mergeCell ref="G119:H119"/>
    <mergeCell ref="I119:J119"/>
    <mergeCell ref="K119:L119"/>
    <mergeCell ref="Q118:R118"/>
    <mergeCell ref="S118:T118"/>
    <mergeCell ref="U118:V118"/>
    <mergeCell ref="W118:X118"/>
    <mergeCell ref="Y118:Z118"/>
    <mergeCell ref="AC118:AD118"/>
    <mergeCell ref="Y90:Z90"/>
    <mergeCell ref="AC90:AD90"/>
    <mergeCell ref="B117:AD117"/>
  </mergeCells>
  <conditionalFormatting sqref="C27">
    <cfRule type="cellIs" dxfId="670" priority="144" operator="lessThan">
      <formula>0</formula>
    </cfRule>
  </conditionalFormatting>
  <conditionalFormatting sqref="C28">
    <cfRule type="cellIs" dxfId="669" priority="143" operator="greaterThan">
      <formula>0</formula>
    </cfRule>
  </conditionalFormatting>
  <conditionalFormatting sqref="C58">
    <cfRule type="cellIs" dxfId="668" priority="118" operator="lessThan">
      <formula>0</formula>
    </cfRule>
  </conditionalFormatting>
  <conditionalFormatting sqref="C59">
    <cfRule type="cellIs" dxfId="667" priority="117" operator="greaterThan">
      <formula>0</formula>
    </cfRule>
  </conditionalFormatting>
  <conditionalFormatting sqref="C85">
    <cfRule type="cellIs" dxfId="666" priority="88" operator="lessThan">
      <formula>0</formula>
    </cfRule>
  </conditionalFormatting>
  <conditionalFormatting sqref="C86">
    <cfRule type="cellIs" dxfId="665" priority="87" operator="greaterThan">
      <formula>0</formula>
    </cfRule>
  </conditionalFormatting>
  <conditionalFormatting sqref="C115">
    <cfRule type="cellIs" dxfId="664" priority="62" operator="lessThan">
      <formula>0</formula>
    </cfRule>
  </conditionalFormatting>
  <conditionalFormatting sqref="C116">
    <cfRule type="cellIs" dxfId="663" priority="61" operator="greaterThan">
      <formula>0</formula>
    </cfRule>
  </conditionalFormatting>
  <conditionalFormatting sqref="C139">
    <cfRule type="cellIs" dxfId="662" priority="36" operator="lessThan">
      <formula>0</formula>
    </cfRule>
  </conditionalFormatting>
  <conditionalFormatting sqref="C140">
    <cfRule type="cellIs" dxfId="661" priority="35" operator="greaterThan">
      <formula>0</formula>
    </cfRule>
  </conditionalFormatting>
  <conditionalFormatting sqref="E27">
    <cfRule type="cellIs" dxfId="660" priority="142" operator="lessThan">
      <formula>0</formula>
    </cfRule>
  </conditionalFormatting>
  <conditionalFormatting sqref="E28">
    <cfRule type="cellIs" dxfId="659" priority="141" operator="greaterThan">
      <formula>0</formula>
    </cfRule>
  </conditionalFormatting>
  <conditionalFormatting sqref="E58">
    <cfRule type="cellIs" dxfId="658" priority="116" operator="lessThan">
      <formula>0</formula>
    </cfRule>
  </conditionalFormatting>
  <conditionalFormatting sqref="E59">
    <cfRule type="cellIs" dxfId="657" priority="115" operator="greaterThan">
      <formula>0</formula>
    </cfRule>
  </conditionalFormatting>
  <conditionalFormatting sqref="E85">
    <cfRule type="cellIs" dxfId="656" priority="86" operator="lessThan">
      <formula>0</formula>
    </cfRule>
  </conditionalFormatting>
  <conditionalFormatting sqref="E86">
    <cfRule type="cellIs" dxfId="655" priority="85" operator="greaterThan">
      <formula>0</formula>
    </cfRule>
  </conditionalFormatting>
  <conditionalFormatting sqref="E115">
    <cfRule type="cellIs" dxfId="654" priority="60" operator="lessThan">
      <formula>0</formula>
    </cfRule>
  </conditionalFormatting>
  <conditionalFormatting sqref="E116">
    <cfRule type="cellIs" dxfId="653" priority="59" operator="greaterThan">
      <formula>0</formula>
    </cfRule>
  </conditionalFormatting>
  <conditionalFormatting sqref="E139">
    <cfRule type="cellIs" dxfId="652" priority="34" operator="lessThan">
      <formula>0</formula>
    </cfRule>
  </conditionalFormatting>
  <conditionalFormatting sqref="E140">
    <cfRule type="cellIs" dxfId="651" priority="33" operator="greaterThan">
      <formula>0</formula>
    </cfRule>
  </conditionalFormatting>
  <conditionalFormatting sqref="G27">
    <cfRule type="cellIs" dxfId="650" priority="140" operator="lessThan">
      <formula>0</formula>
    </cfRule>
  </conditionalFormatting>
  <conditionalFormatting sqref="G28">
    <cfRule type="cellIs" dxfId="649" priority="139" operator="greaterThan">
      <formula>0</formula>
    </cfRule>
  </conditionalFormatting>
  <conditionalFormatting sqref="G58">
    <cfRule type="cellIs" dxfId="648" priority="114" operator="lessThan">
      <formula>0</formula>
    </cfRule>
  </conditionalFormatting>
  <conditionalFormatting sqref="G59">
    <cfRule type="cellIs" dxfId="647" priority="113" operator="greaterThan">
      <formula>0</formula>
    </cfRule>
  </conditionalFormatting>
  <conditionalFormatting sqref="G85">
    <cfRule type="cellIs" dxfId="646" priority="84" operator="lessThan">
      <formula>0</formula>
    </cfRule>
  </conditionalFormatting>
  <conditionalFormatting sqref="G86">
    <cfRule type="cellIs" dxfId="645" priority="83" operator="greaterThan">
      <formula>0</formula>
    </cfRule>
  </conditionalFormatting>
  <conditionalFormatting sqref="G115">
    <cfRule type="cellIs" dxfId="644" priority="58" operator="lessThan">
      <formula>0</formula>
    </cfRule>
  </conditionalFormatting>
  <conditionalFormatting sqref="G116">
    <cfRule type="cellIs" dxfId="643" priority="57" operator="greaterThan">
      <formula>0</formula>
    </cfRule>
  </conditionalFormatting>
  <conditionalFormatting sqref="G139">
    <cfRule type="cellIs" dxfId="642" priority="32" operator="lessThan">
      <formula>0</formula>
    </cfRule>
  </conditionalFormatting>
  <conditionalFormatting sqref="G140">
    <cfRule type="cellIs" dxfId="641" priority="31" operator="greaterThan">
      <formula>0</formula>
    </cfRule>
  </conditionalFormatting>
  <conditionalFormatting sqref="I27">
    <cfRule type="cellIs" dxfId="640" priority="138" operator="lessThan">
      <formula>0</formula>
    </cfRule>
  </conditionalFormatting>
  <conditionalFormatting sqref="I28">
    <cfRule type="cellIs" dxfId="639" priority="137" operator="greaterThan">
      <formula>0</formula>
    </cfRule>
  </conditionalFormatting>
  <conditionalFormatting sqref="I58">
    <cfRule type="cellIs" dxfId="638" priority="112" operator="lessThan">
      <formula>0</formula>
    </cfRule>
  </conditionalFormatting>
  <conditionalFormatting sqref="I59">
    <cfRule type="cellIs" dxfId="637" priority="111" operator="greaterThan">
      <formula>0</formula>
    </cfRule>
  </conditionalFormatting>
  <conditionalFormatting sqref="I85">
    <cfRule type="cellIs" dxfId="636" priority="82" operator="lessThan">
      <formula>0</formula>
    </cfRule>
  </conditionalFormatting>
  <conditionalFormatting sqref="I86">
    <cfRule type="cellIs" dxfId="635" priority="81" operator="greaterThan">
      <formula>0</formula>
    </cfRule>
  </conditionalFormatting>
  <conditionalFormatting sqref="I115">
    <cfRule type="cellIs" dxfId="634" priority="56" operator="lessThan">
      <formula>0</formula>
    </cfRule>
  </conditionalFormatting>
  <conditionalFormatting sqref="I116">
    <cfRule type="cellIs" dxfId="633" priority="55" operator="greaterThan">
      <formula>0</formula>
    </cfRule>
  </conditionalFormatting>
  <conditionalFormatting sqref="I139">
    <cfRule type="cellIs" dxfId="632" priority="30" operator="lessThan">
      <formula>0</formula>
    </cfRule>
  </conditionalFormatting>
  <conditionalFormatting sqref="I140">
    <cfRule type="cellIs" dxfId="631" priority="29" operator="greaterThan">
      <formula>0</formula>
    </cfRule>
  </conditionalFormatting>
  <conditionalFormatting sqref="K27">
    <cfRule type="cellIs" dxfId="630" priority="136" operator="lessThan">
      <formula>0</formula>
    </cfRule>
  </conditionalFormatting>
  <conditionalFormatting sqref="K28">
    <cfRule type="cellIs" dxfId="629" priority="135" operator="greaterThan">
      <formula>0</formula>
    </cfRule>
  </conditionalFormatting>
  <conditionalFormatting sqref="K58">
    <cfRule type="cellIs" dxfId="628" priority="110" operator="lessThan">
      <formula>0</formula>
    </cfRule>
  </conditionalFormatting>
  <conditionalFormatting sqref="K59">
    <cfRule type="cellIs" dxfId="627" priority="109" operator="greaterThan">
      <formula>0</formula>
    </cfRule>
  </conditionalFormatting>
  <conditionalFormatting sqref="K85">
    <cfRule type="cellIs" dxfId="626" priority="80" operator="lessThan">
      <formula>0</formula>
    </cfRule>
  </conditionalFormatting>
  <conditionalFormatting sqref="K86">
    <cfRule type="cellIs" dxfId="625" priority="79" operator="greaterThan">
      <formula>0</formula>
    </cfRule>
  </conditionalFormatting>
  <conditionalFormatting sqref="K115">
    <cfRule type="cellIs" dxfId="624" priority="54" operator="lessThan">
      <formula>0</formula>
    </cfRule>
  </conditionalFormatting>
  <conditionalFormatting sqref="K116">
    <cfRule type="cellIs" dxfId="623" priority="53" operator="greaterThan">
      <formula>0</formula>
    </cfRule>
  </conditionalFormatting>
  <conditionalFormatting sqref="K139">
    <cfRule type="cellIs" dxfId="622" priority="28" operator="lessThan">
      <formula>0</formula>
    </cfRule>
  </conditionalFormatting>
  <conditionalFormatting sqref="K140">
    <cfRule type="cellIs" dxfId="621" priority="27" operator="greaterThan">
      <formula>0</formula>
    </cfRule>
  </conditionalFormatting>
  <conditionalFormatting sqref="M27">
    <cfRule type="cellIs" dxfId="620" priority="134" operator="lessThan">
      <formula>0</formula>
    </cfRule>
  </conditionalFormatting>
  <conditionalFormatting sqref="M28">
    <cfRule type="cellIs" dxfId="619" priority="133" operator="greaterThan">
      <formula>0</formula>
    </cfRule>
  </conditionalFormatting>
  <conditionalFormatting sqref="M58">
    <cfRule type="cellIs" dxfId="618" priority="104" operator="lessThan">
      <formula>0</formula>
    </cfRule>
  </conditionalFormatting>
  <conditionalFormatting sqref="M59">
    <cfRule type="cellIs" dxfId="617" priority="103" operator="greaterThan">
      <formula>0</formula>
    </cfRule>
  </conditionalFormatting>
  <conditionalFormatting sqref="M85">
    <cfRule type="cellIs" dxfId="616" priority="78" operator="lessThan">
      <formula>0</formula>
    </cfRule>
  </conditionalFormatting>
  <conditionalFormatting sqref="M86">
    <cfRule type="cellIs" dxfId="615" priority="77" operator="greaterThan">
      <formula>0</formula>
    </cfRule>
  </conditionalFormatting>
  <conditionalFormatting sqref="M115">
    <cfRule type="cellIs" dxfId="614" priority="52" operator="lessThan">
      <formula>0</formula>
    </cfRule>
  </conditionalFormatting>
  <conditionalFormatting sqref="M116">
    <cfRule type="cellIs" dxfId="613" priority="51" operator="greaterThan">
      <formula>0</formula>
    </cfRule>
  </conditionalFormatting>
  <conditionalFormatting sqref="M139">
    <cfRule type="cellIs" dxfId="612" priority="26" operator="lessThan">
      <formula>0</formula>
    </cfRule>
  </conditionalFormatting>
  <conditionalFormatting sqref="M140">
    <cfRule type="cellIs" dxfId="611" priority="25" operator="greaterThan">
      <formula>0</formula>
    </cfRule>
  </conditionalFormatting>
  <conditionalFormatting sqref="O27">
    <cfRule type="cellIs" dxfId="610" priority="132" operator="lessThan">
      <formula>0</formula>
    </cfRule>
  </conditionalFormatting>
  <conditionalFormatting sqref="O28">
    <cfRule type="cellIs" dxfId="609" priority="131" operator="greaterThan">
      <formula>0</formula>
    </cfRule>
  </conditionalFormatting>
  <conditionalFormatting sqref="O58">
    <cfRule type="cellIs" dxfId="608" priority="102" operator="lessThan">
      <formula>0</formula>
    </cfRule>
  </conditionalFormatting>
  <conditionalFormatting sqref="O59">
    <cfRule type="cellIs" dxfId="607" priority="101" operator="greaterThan">
      <formula>0</formula>
    </cfRule>
  </conditionalFormatting>
  <conditionalFormatting sqref="O85">
    <cfRule type="cellIs" dxfId="606" priority="76" operator="lessThan">
      <formula>0</formula>
    </cfRule>
  </conditionalFormatting>
  <conditionalFormatting sqref="O86">
    <cfRule type="cellIs" dxfId="605" priority="75" operator="greaterThan">
      <formula>0</formula>
    </cfRule>
  </conditionalFormatting>
  <conditionalFormatting sqref="O115">
    <cfRule type="cellIs" dxfId="604" priority="50" operator="lessThan">
      <formula>0</formula>
    </cfRule>
  </conditionalFormatting>
  <conditionalFormatting sqref="O116">
    <cfRule type="cellIs" dxfId="603" priority="49" operator="greaterThan">
      <formula>0</formula>
    </cfRule>
  </conditionalFormatting>
  <conditionalFormatting sqref="O139">
    <cfRule type="cellIs" dxfId="602" priority="24" operator="lessThan">
      <formula>0</formula>
    </cfRule>
  </conditionalFormatting>
  <conditionalFormatting sqref="O140">
    <cfRule type="cellIs" dxfId="601" priority="23" operator="greaterThan">
      <formula>0</formula>
    </cfRule>
  </conditionalFormatting>
  <conditionalFormatting sqref="Q27">
    <cfRule type="cellIs" dxfId="600" priority="130" operator="lessThan">
      <formula>0</formula>
    </cfRule>
  </conditionalFormatting>
  <conditionalFormatting sqref="Q28">
    <cfRule type="cellIs" dxfId="599" priority="129" operator="greaterThan">
      <formula>0</formula>
    </cfRule>
  </conditionalFormatting>
  <conditionalFormatting sqref="Q58">
    <cfRule type="cellIs" dxfId="598" priority="100" operator="lessThan">
      <formula>0</formula>
    </cfRule>
  </conditionalFormatting>
  <conditionalFormatting sqref="Q59">
    <cfRule type="cellIs" dxfId="597" priority="99" operator="greaterThan">
      <formula>0</formula>
    </cfRule>
  </conditionalFormatting>
  <conditionalFormatting sqref="Q85">
    <cfRule type="cellIs" dxfId="596" priority="74" operator="lessThan">
      <formula>0</formula>
    </cfRule>
  </conditionalFormatting>
  <conditionalFormatting sqref="Q86">
    <cfRule type="cellIs" dxfId="595" priority="73" operator="greaterThan">
      <formula>0</formula>
    </cfRule>
  </conditionalFormatting>
  <conditionalFormatting sqref="Q115">
    <cfRule type="cellIs" dxfId="594" priority="48" operator="lessThan">
      <formula>0</formula>
    </cfRule>
  </conditionalFormatting>
  <conditionalFormatting sqref="Q116">
    <cfRule type="cellIs" dxfId="593" priority="47" operator="greaterThan">
      <formula>0</formula>
    </cfRule>
  </conditionalFormatting>
  <conditionalFormatting sqref="Q139">
    <cfRule type="cellIs" dxfId="592" priority="22" operator="lessThan">
      <formula>0</formula>
    </cfRule>
  </conditionalFormatting>
  <conditionalFormatting sqref="Q140">
    <cfRule type="cellIs" dxfId="591" priority="21" operator="greaterThan">
      <formula>0</formula>
    </cfRule>
  </conditionalFormatting>
  <conditionalFormatting sqref="S27">
    <cfRule type="cellIs" dxfId="590" priority="128" operator="lessThan">
      <formula>0</formula>
    </cfRule>
  </conditionalFormatting>
  <conditionalFormatting sqref="S28">
    <cfRule type="cellIs" dxfId="589" priority="127" operator="greaterThan">
      <formula>0</formula>
    </cfRule>
  </conditionalFormatting>
  <conditionalFormatting sqref="S58">
    <cfRule type="cellIs" dxfId="588" priority="98" operator="lessThan">
      <formula>0</formula>
    </cfRule>
  </conditionalFormatting>
  <conditionalFormatting sqref="S59">
    <cfRule type="cellIs" dxfId="587" priority="97" operator="greaterThan">
      <formula>0</formula>
    </cfRule>
  </conditionalFormatting>
  <conditionalFormatting sqref="S85">
    <cfRule type="cellIs" dxfId="586" priority="72" operator="lessThan">
      <formula>0</formula>
    </cfRule>
  </conditionalFormatting>
  <conditionalFormatting sqref="S86">
    <cfRule type="cellIs" dxfId="585" priority="71" operator="greaterThan">
      <formula>0</formula>
    </cfRule>
  </conditionalFormatting>
  <conditionalFormatting sqref="S115">
    <cfRule type="cellIs" dxfId="584" priority="46" operator="lessThan">
      <formula>0</formula>
    </cfRule>
  </conditionalFormatting>
  <conditionalFormatting sqref="S116">
    <cfRule type="cellIs" dxfId="583" priority="45" operator="greaterThan">
      <formula>0</formula>
    </cfRule>
  </conditionalFormatting>
  <conditionalFormatting sqref="S139">
    <cfRule type="cellIs" dxfId="582" priority="20" operator="lessThan">
      <formula>0</formula>
    </cfRule>
  </conditionalFormatting>
  <conditionalFormatting sqref="S140">
    <cfRule type="cellIs" dxfId="581" priority="19" operator="greaterThan">
      <formula>0</formula>
    </cfRule>
  </conditionalFormatting>
  <conditionalFormatting sqref="U27">
    <cfRule type="cellIs" dxfId="580" priority="126" operator="lessThan">
      <formula>0</formula>
    </cfRule>
  </conditionalFormatting>
  <conditionalFormatting sqref="U28">
    <cfRule type="cellIs" dxfId="579" priority="125" operator="greaterThan">
      <formula>0</formula>
    </cfRule>
  </conditionalFormatting>
  <conditionalFormatting sqref="U58">
    <cfRule type="cellIs" dxfId="578" priority="96" operator="lessThan">
      <formula>0</formula>
    </cfRule>
  </conditionalFormatting>
  <conditionalFormatting sqref="U59">
    <cfRule type="cellIs" dxfId="577" priority="95" operator="greaterThan">
      <formula>0</formula>
    </cfRule>
  </conditionalFormatting>
  <conditionalFormatting sqref="U85">
    <cfRule type="cellIs" dxfId="576" priority="70" operator="lessThan">
      <formula>0</formula>
    </cfRule>
  </conditionalFormatting>
  <conditionalFormatting sqref="U86">
    <cfRule type="cellIs" dxfId="575" priority="69" operator="greaterThan">
      <formula>0</formula>
    </cfRule>
  </conditionalFormatting>
  <conditionalFormatting sqref="U115">
    <cfRule type="cellIs" dxfId="574" priority="44" operator="lessThan">
      <formula>0</formula>
    </cfRule>
  </conditionalFormatting>
  <conditionalFormatting sqref="U116">
    <cfRule type="cellIs" dxfId="573" priority="43" operator="greaterThan">
      <formula>0</formula>
    </cfRule>
  </conditionalFormatting>
  <conditionalFormatting sqref="U139">
    <cfRule type="cellIs" dxfId="572" priority="18" operator="lessThan">
      <formula>0</formula>
    </cfRule>
  </conditionalFormatting>
  <conditionalFormatting sqref="U140">
    <cfRule type="cellIs" dxfId="571" priority="17" operator="greaterThan">
      <formula>0</formula>
    </cfRule>
  </conditionalFormatting>
  <conditionalFormatting sqref="W27">
    <cfRule type="cellIs" dxfId="570" priority="124" operator="lessThan">
      <formula>0</formula>
    </cfRule>
  </conditionalFormatting>
  <conditionalFormatting sqref="W28">
    <cfRule type="cellIs" dxfId="569" priority="123" operator="greaterThan">
      <formula>0</formula>
    </cfRule>
  </conditionalFormatting>
  <conditionalFormatting sqref="W58">
    <cfRule type="cellIs" dxfId="568" priority="94" operator="lessThan">
      <formula>0</formula>
    </cfRule>
  </conditionalFormatting>
  <conditionalFormatting sqref="W59">
    <cfRule type="cellIs" dxfId="567" priority="93" operator="greaterThan">
      <formula>0</formula>
    </cfRule>
  </conditionalFormatting>
  <conditionalFormatting sqref="W85">
    <cfRule type="cellIs" dxfId="566" priority="68" operator="lessThan">
      <formula>0</formula>
    </cfRule>
  </conditionalFormatting>
  <conditionalFormatting sqref="W86">
    <cfRule type="cellIs" dxfId="565" priority="67" operator="greaterThan">
      <formula>0</formula>
    </cfRule>
  </conditionalFormatting>
  <conditionalFormatting sqref="W115">
    <cfRule type="cellIs" dxfId="564" priority="42" operator="lessThan">
      <formula>0</formula>
    </cfRule>
  </conditionalFormatting>
  <conditionalFormatting sqref="W116">
    <cfRule type="cellIs" dxfId="563" priority="41" operator="greaterThan">
      <formula>0</formula>
    </cfRule>
  </conditionalFormatting>
  <conditionalFormatting sqref="W139">
    <cfRule type="cellIs" dxfId="562" priority="16" operator="lessThan">
      <formula>0</formula>
    </cfRule>
  </conditionalFormatting>
  <conditionalFormatting sqref="W140">
    <cfRule type="cellIs" dxfId="561" priority="15" operator="greaterThan">
      <formula>0</formula>
    </cfRule>
  </conditionalFormatting>
  <conditionalFormatting sqref="Y27">
    <cfRule type="cellIs" dxfId="560" priority="122" operator="lessThan">
      <formula>0</formula>
    </cfRule>
  </conditionalFormatting>
  <conditionalFormatting sqref="Y28">
    <cfRule type="cellIs" dxfId="559" priority="121" operator="greaterThan">
      <formula>0</formula>
    </cfRule>
  </conditionalFormatting>
  <conditionalFormatting sqref="Y58">
    <cfRule type="cellIs" dxfId="558" priority="92" operator="lessThan">
      <formula>0</formula>
    </cfRule>
  </conditionalFormatting>
  <conditionalFormatting sqref="Y59">
    <cfRule type="cellIs" dxfId="557" priority="91" operator="greaterThan">
      <formula>0</formula>
    </cfRule>
  </conditionalFormatting>
  <conditionalFormatting sqref="Y85">
    <cfRule type="cellIs" dxfId="556" priority="66" operator="lessThan">
      <formula>0</formula>
    </cfRule>
  </conditionalFormatting>
  <conditionalFormatting sqref="Y86">
    <cfRule type="cellIs" dxfId="555" priority="65" operator="greaterThan">
      <formula>0</formula>
    </cfRule>
  </conditionalFormatting>
  <conditionalFormatting sqref="Y115">
    <cfRule type="cellIs" dxfId="554" priority="40" operator="lessThan">
      <formula>0</formula>
    </cfRule>
  </conditionalFormatting>
  <conditionalFormatting sqref="Y116">
    <cfRule type="cellIs" dxfId="553" priority="39" operator="greaterThan">
      <formula>0</formula>
    </cfRule>
  </conditionalFormatting>
  <conditionalFormatting sqref="Y139">
    <cfRule type="cellIs" dxfId="552" priority="14" operator="lessThan">
      <formula>0</formula>
    </cfRule>
  </conditionalFormatting>
  <conditionalFormatting sqref="Y140">
    <cfRule type="cellIs" dxfId="551" priority="13" operator="greaterThan">
      <formula>0</formula>
    </cfRule>
  </conditionalFormatting>
  <conditionalFormatting sqref="AA27">
    <cfRule type="cellIs" dxfId="550" priority="10" operator="lessThan">
      <formula>0</formula>
    </cfRule>
  </conditionalFormatting>
  <conditionalFormatting sqref="AA28">
    <cfRule type="cellIs" dxfId="549" priority="9" operator="greaterThan">
      <formula>0</formula>
    </cfRule>
  </conditionalFormatting>
  <conditionalFormatting sqref="AA58">
    <cfRule type="cellIs" dxfId="548" priority="8" operator="lessThan">
      <formula>0</formula>
    </cfRule>
  </conditionalFormatting>
  <conditionalFormatting sqref="AA59">
    <cfRule type="cellIs" dxfId="547" priority="7" operator="greaterThan">
      <formula>0</formula>
    </cfRule>
  </conditionalFormatting>
  <conditionalFormatting sqref="AA85">
    <cfRule type="cellIs" dxfId="546" priority="6" operator="lessThan">
      <formula>0</formula>
    </cfRule>
  </conditionalFormatting>
  <conditionalFormatting sqref="AA86">
    <cfRule type="cellIs" dxfId="545" priority="5" operator="greaterThan">
      <formula>0</formula>
    </cfRule>
  </conditionalFormatting>
  <conditionalFormatting sqref="AA115">
    <cfRule type="cellIs" dxfId="544" priority="4" operator="lessThan">
      <formula>0</formula>
    </cfRule>
  </conditionalFormatting>
  <conditionalFormatting sqref="AA116">
    <cfRule type="cellIs" dxfId="543" priority="3" operator="greaterThan">
      <formula>0</formula>
    </cfRule>
  </conditionalFormatting>
  <conditionalFormatting sqref="AA139">
    <cfRule type="cellIs" dxfId="542" priority="2" operator="lessThan">
      <formula>0</formula>
    </cfRule>
  </conditionalFormatting>
  <conditionalFormatting sqref="AA140">
    <cfRule type="cellIs" dxfId="541" priority="1" operator="greaterThan">
      <formula>0</formula>
    </cfRule>
  </conditionalFormatting>
  <conditionalFormatting sqref="AC27">
    <cfRule type="cellIs" dxfId="540" priority="120" operator="lessThan">
      <formula>0</formula>
    </cfRule>
  </conditionalFormatting>
  <conditionalFormatting sqref="AC28">
    <cfRule type="cellIs" dxfId="539" priority="119" operator="greaterThan">
      <formula>0</formula>
    </cfRule>
  </conditionalFormatting>
  <conditionalFormatting sqref="AC58">
    <cfRule type="cellIs" dxfId="538" priority="90" operator="lessThan">
      <formula>0</formula>
    </cfRule>
  </conditionalFormatting>
  <conditionalFormatting sqref="AC59">
    <cfRule type="cellIs" dxfId="537" priority="89" operator="greaterThan">
      <formula>0</formula>
    </cfRule>
  </conditionalFormatting>
  <conditionalFormatting sqref="AC85">
    <cfRule type="cellIs" dxfId="536" priority="64" operator="lessThan">
      <formula>0</formula>
    </cfRule>
  </conditionalFormatting>
  <conditionalFormatting sqref="AC86">
    <cfRule type="cellIs" dxfId="535" priority="63" operator="greaterThan">
      <formula>0</formula>
    </cfRule>
  </conditionalFormatting>
  <conditionalFormatting sqref="AC115">
    <cfRule type="cellIs" dxfId="534" priority="38" operator="lessThan">
      <formula>0</formula>
    </cfRule>
  </conditionalFormatting>
  <conditionalFormatting sqref="AC116">
    <cfRule type="cellIs" dxfId="533" priority="37" operator="greaterThan">
      <formula>0</formula>
    </cfRule>
  </conditionalFormatting>
  <conditionalFormatting sqref="AC139">
    <cfRule type="cellIs" dxfId="532" priority="12" operator="lessThan">
      <formula>0</formula>
    </cfRule>
  </conditionalFormatting>
  <conditionalFormatting sqref="AC140">
    <cfRule type="cellIs" dxfId="531" priority="11" operator="greaterThan">
      <formula>0</formula>
    </cfRule>
  </conditionalFormatting>
  <hyperlinks>
    <hyperlink ref="AF3" location="ÍNDICE!A1" display="(Voltar ao Índice)" xr:uid="{F6C893D1-49ED-4363-BFFE-83C72D68C2F1}"/>
  </hyperlinks>
  <printOptions horizontalCentered="1"/>
  <pageMargins left="0.47244094488188981" right="0.47244094488188981" top="0.6692913385826772" bottom="0.6692913385826772" header="0" footer="0"/>
  <pageSetup paperSize="9" scale="48" fitToHeight="3" orientation="landscape" verticalDpi="0" r:id="rId1"/>
  <ignoredErrors>
    <ignoredError sqref="H68:AA68" 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BD34"/>
  <sheetViews>
    <sheetView showGridLines="0" zoomScaleNormal="100" workbookViewId="0">
      <pane xSplit="2" ySplit="4" topLeftCell="C5"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27" customHeight="1"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355</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14.25" customHeight="1" x14ac:dyDescent="0.3">
      <c r="B2" s="15" t="s">
        <v>27</v>
      </c>
      <c r="C2" s="125">
        <v>1976</v>
      </c>
      <c r="D2" s="126"/>
      <c r="E2" s="125">
        <v>1979</v>
      </c>
      <c r="F2" s="126"/>
      <c r="G2" s="125">
        <v>1982</v>
      </c>
      <c r="H2" s="126"/>
      <c r="I2" s="125">
        <v>1985</v>
      </c>
      <c r="J2" s="126"/>
      <c r="K2" s="129">
        <v>1989</v>
      </c>
      <c r="L2" s="126"/>
      <c r="M2" s="125">
        <v>1993</v>
      </c>
      <c r="N2" s="126"/>
      <c r="O2" s="129">
        <v>1997</v>
      </c>
      <c r="P2" s="126"/>
      <c r="Q2" s="125">
        <v>2001</v>
      </c>
      <c r="R2" s="126"/>
      <c r="S2" s="129">
        <v>2005</v>
      </c>
      <c r="T2" s="130"/>
      <c r="U2" s="125">
        <v>2009</v>
      </c>
      <c r="V2" s="126"/>
      <c r="W2" s="129">
        <v>2013</v>
      </c>
      <c r="X2" s="126"/>
      <c r="Y2" s="129">
        <v>2017</v>
      </c>
      <c r="Z2" s="126"/>
      <c r="AA2" s="125">
        <v>2021</v>
      </c>
      <c r="AB2" s="130"/>
      <c r="AC2" s="125">
        <v>2025</v>
      </c>
      <c r="AD2" s="130"/>
    </row>
    <row r="3" spans="2:56" ht="15" customHeight="1" x14ac:dyDescent="0.3">
      <c r="B3" s="134" t="s">
        <v>0</v>
      </c>
      <c r="C3" s="132">
        <v>44907</v>
      </c>
      <c r="D3" s="128"/>
      <c r="E3" s="132">
        <v>44911</v>
      </c>
      <c r="F3" s="128"/>
      <c r="G3" s="132">
        <v>44907</v>
      </c>
      <c r="H3" s="128"/>
      <c r="I3" s="132">
        <v>44910</v>
      </c>
      <c r="J3" s="128"/>
      <c r="K3" s="135">
        <v>44912</v>
      </c>
      <c r="L3" s="128"/>
      <c r="M3" s="123">
        <v>44907</v>
      </c>
      <c r="N3" s="124"/>
      <c r="O3" s="135">
        <v>44909</v>
      </c>
      <c r="P3" s="128"/>
      <c r="Q3" s="132">
        <v>44911</v>
      </c>
      <c r="R3" s="128"/>
      <c r="S3" s="119">
        <v>44843</v>
      </c>
      <c r="T3" s="118"/>
      <c r="U3" s="137">
        <v>44845</v>
      </c>
      <c r="V3" s="127"/>
      <c r="W3" s="135">
        <v>44833</v>
      </c>
      <c r="X3" s="128"/>
      <c r="Y3" s="135">
        <v>44835</v>
      </c>
      <c r="Z3" s="128"/>
      <c r="AA3" s="132">
        <v>44830</v>
      </c>
      <c r="AB3" s="133"/>
      <c r="AC3" s="132">
        <v>45942</v>
      </c>
      <c r="AD3" s="133"/>
      <c r="AF3" s="105" t="s">
        <v>371</v>
      </c>
    </row>
    <row r="4" spans="2:56" ht="14.25" customHeight="1" x14ac:dyDescent="0.3">
      <c r="B4" s="133"/>
      <c r="C4" s="71" t="s">
        <v>4</v>
      </c>
      <c r="D4" s="71" t="s">
        <v>5</v>
      </c>
      <c r="E4" s="71" t="s">
        <v>4</v>
      </c>
      <c r="F4" s="71" t="s">
        <v>5</v>
      </c>
      <c r="G4" s="71" t="s">
        <v>4</v>
      </c>
      <c r="H4" s="71" t="s">
        <v>5</v>
      </c>
      <c r="I4" s="71" t="s">
        <v>4</v>
      </c>
      <c r="J4" s="71" t="s">
        <v>5</v>
      </c>
      <c r="K4" s="71" t="s">
        <v>4</v>
      </c>
      <c r="L4" s="67" t="s">
        <v>5</v>
      </c>
      <c r="M4" s="71" t="s">
        <v>4</v>
      </c>
      <c r="N4" s="67" t="s">
        <v>5</v>
      </c>
      <c r="O4" s="71" t="s">
        <v>4</v>
      </c>
      <c r="P4" s="71" t="s">
        <v>5</v>
      </c>
      <c r="Q4" s="68" t="s">
        <v>4</v>
      </c>
      <c r="R4" s="72" t="s">
        <v>5</v>
      </c>
      <c r="S4" s="72" t="s">
        <v>4</v>
      </c>
      <c r="T4" s="72" t="s">
        <v>5</v>
      </c>
      <c r="U4" s="71" t="s">
        <v>4</v>
      </c>
      <c r="V4" s="71" t="s">
        <v>5</v>
      </c>
      <c r="W4" s="72" t="s">
        <v>4</v>
      </c>
      <c r="X4" s="71" t="s">
        <v>5</v>
      </c>
      <c r="Y4" s="68" t="s">
        <v>4</v>
      </c>
      <c r="Z4" s="71" t="s">
        <v>5</v>
      </c>
      <c r="AA4" s="75" t="s">
        <v>4</v>
      </c>
      <c r="AB4" s="75" t="s">
        <v>5</v>
      </c>
      <c r="AC4" s="75" t="s">
        <v>4</v>
      </c>
      <c r="AD4" s="75" t="s">
        <v>5</v>
      </c>
    </row>
    <row r="5" spans="2:56" ht="24.75" customHeight="1" x14ac:dyDescent="0.3">
      <c r="B5" s="6" t="s">
        <v>1</v>
      </c>
      <c r="C5" s="16">
        <v>6701</v>
      </c>
      <c r="D5" s="23">
        <v>100</v>
      </c>
      <c r="E5" s="16">
        <v>6727</v>
      </c>
      <c r="F5" s="23">
        <v>100</v>
      </c>
      <c r="G5" s="16">
        <v>7255</v>
      </c>
      <c r="H5" s="23">
        <v>100</v>
      </c>
      <c r="I5" s="16">
        <v>7554</v>
      </c>
      <c r="J5" s="23">
        <v>100</v>
      </c>
      <c r="K5" s="16">
        <v>8152</v>
      </c>
      <c r="L5" s="23">
        <v>100</v>
      </c>
      <c r="M5" s="16">
        <v>8432</v>
      </c>
      <c r="N5" s="23">
        <v>100</v>
      </c>
      <c r="O5" s="16">
        <v>8657</v>
      </c>
      <c r="P5" s="23">
        <v>100</v>
      </c>
      <c r="Q5" s="16">
        <v>8561</v>
      </c>
      <c r="R5" s="23">
        <v>100</v>
      </c>
      <c r="S5" s="25">
        <v>8806</v>
      </c>
      <c r="T5" s="24">
        <v>100</v>
      </c>
      <c r="U5" s="16">
        <v>9080</v>
      </c>
      <c r="V5" s="23">
        <v>100</v>
      </c>
      <c r="W5" s="25">
        <v>8516</v>
      </c>
      <c r="X5" s="24">
        <v>100</v>
      </c>
      <c r="Y5" s="25">
        <v>7977</v>
      </c>
      <c r="Z5" s="24">
        <v>100</v>
      </c>
      <c r="AA5" s="25">
        <v>7467</v>
      </c>
      <c r="AB5" s="24">
        <v>100</v>
      </c>
      <c r="AC5" s="25">
        <v>6844</v>
      </c>
      <c r="AD5" s="24">
        <v>100</v>
      </c>
      <c r="AF5" s="95"/>
      <c r="AH5" s="95"/>
      <c r="AJ5" s="95"/>
      <c r="AL5" s="95"/>
      <c r="AN5" s="95"/>
      <c r="AP5" s="95"/>
      <c r="AR5" s="95"/>
      <c r="AT5" s="95"/>
      <c r="AV5" s="95"/>
      <c r="AX5" s="95"/>
      <c r="AZ5" s="95"/>
      <c r="BB5" s="95"/>
      <c r="BD5" s="95"/>
    </row>
    <row r="6" spans="2:56" ht="24.75" customHeight="1" x14ac:dyDescent="0.3">
      <c r="B6" s="87" t="s">
        <v>28</v>
      </c>
      <c r="C6" s="16">
        <v>4166</v>
      </c>
      <c r="D6" s="23">
        <f>C6*100/C5</f>
        <v>62.169825399194153</v>
      </c>
      <c r="E6" s="16">
        <v>5345</v>
      </c>
      <c r="F6" s="23">
        <f>E6*100/E5</f>
        <v>79.455923888806296</v>
      </c>
      <c r="G6" s="16">
        <v>5079</v>
      </c>
      <c r="H6" s="23">
        <f>G6*100/G5</f>
        <v>70.006891798759483</v>
      </c>
      <c r="I6" s="16">
        <v>5061</v>
      </c>
      <c r="J6" s="23">
        <f>I6*100/I5</f>
        <v>66.997617156473396</v>
      </c>
      <c r="K6" s="16">
        <v>5174</v>
      </c>
      <c r="L6" s="23">
        <f>K6*100/K5</f>
        <v>63.469087340529931</v>
      </c>
      <c r="M6" s="16">
        <v>5365</v>
      </c>
      <c r="N6" s="23">
        <f>M6*100/M5</f>
        <v>63.626660341555976</v>
      </c>
      <c r="O6" s="16">
        <v>5352</v>
      </c>
      <c r="P6" s="23">
        <f>O6*100/O5</f>
        <v>61.822802356474533</v>
      </c>
      <c r="Q6" s="16">
        <v>5234</v>
      </c>
      <c r="R6" s="23">
        <f>Q6*100/Q5</f>
        <v>61.137717556360236</v>
      </c>
      <c r="S6" s="25">
        <v>5440</v>
      </c>
      <c r="T6" s="24">
        <f>S6*100/S5</f>
        <v>61.776061776061773</v>
      </c>
      <c r="U6" s="16">
        <v>5305</v>
      </c>
      <c r="V6" s="23">
        <f>U6*100/U5</f>
        <v>58.425110132158594</v>
      </c>
      <c r="W6" s="25">
        <v>5039</v>
      </c>
      <c r="X6" s="24">
        <f>W6*100/W5</f>
        <v>59.170972287458902</v>
      </c>
      <c r="Y6" s="25">
        <v>4626</v>
      </c>
      <c r="Z6" s="24">
        <f>Y6*100/Y5</f>
        <v>57.991726212861977</v>
      </c>
      <c r="AA6" s="25">
        <v>4680</v>
      </c>
      <c r="AB6" s="24">
        <f>AA6*100/AA5</f>
        <v>62.675773402973078</v>
      </c>
      <c r="AC6" s="25">
        <v>4466</v>
      </c>
      <c r="AD6" s="24">
        <f>AC6*100/AC5</f>
        <v>65.254237288135599</v>
      </c>
      <c r="AF6" s="95"/>
      <c r="AH6" s="95"/>
      <c r="AJ6" s="95"/>
      <c r="AL6" s="95"/>
      <c r="AN6" s="95"/>
      <c r="AP6" s="95"/>
      <c r="AR6" s="95"/>
      <c r="AT6" s="95"/>
      <c r="AV6" s="95"/>
      <c r="AX6" s="95"/>
      <c r="AZ6" s="95"/>
      <c r="BB6" s="95"/>
      <c r="BD6" s="95"/>
    </row>
    <row r="7" spans="2:56" ht="24.75" customHeight="1" x14ac:dyDescent="0.3">
      <c r="B7" s="87" t="s">
        <v>2</v>
      </c>
      <c r="C7" s="16">
        <v>33</v>
      </c>
      <c r="D7" s="23">
        <f t="shared" ref="D7" si="0">C7*100/C6</f>
        <v>0.79212674027844454</v>
      </c>
      <c r="E7" s="16">
        <v>39</v>
      </c>
      <c r="F7" s="23">
        <f t="shared" ref="F7" si="1">E7*100/E6</f>
        <v>0.72965388213283444</v>
      </c>
      <c r="G7" s="16">
        <v>68</v>
      </c>
      <c r="H7" s="23">
        <f>G7*100/G6</f>
        <v>1.3388462295727506</v>
      </c>
      <c r="I7" s="16">
        <v>78</v>
      </c>
      <c r="J7" s="23">
        <f>I7*100/I6</f>
        <v>1.5411973918197985</v>
      </c>
      <c r="K7" s="16">
        <v>87</v>
      </c>
      <c r="L7" s="23">
        <f>K7*100/K6</f>
        <v>1.6814843448009278</v>
      </c>
      <c r="M7" s="16">
        <v>68</v>
      </c>
      <c r="N7" s="23">
        <f>M7*100/M6</f>
        <v>1.2674743709226468</v>
      </c>
      <c r="O7" s="16">
        <v>136</v>
      </c>
      <c r="P7" s="23">
        <f>O7*100/O6</f>
        <v>2.5411061285500747</v>
      </c>
      <c r="Q7" s="16">
        <v>122</v>
      </c>
      <c r="R7" s="23">
        <f>Q7*100/Q6</f>
        <v>2.330913259457394</v>
      </c>
      <c r="S7" s="25">
        <v>95</v>
      </c>
      <c r="T7" s="24">
        <f>S7*100/S6</f>
        <v>1.7463235294117647</v>
      </c>
      <c r="U7" s="16">
        <v>66</v>
      </c>
      <c r="V7" s="23">
        <f>U7*100/U6</f>
        <v>1.2441093308199811</v>
      </c>
      <c r="W7" s="25">
        <v>48</v>
      </c>
      <c r="X7" s="24">
        <f>W7*100/W6</f>
        <v>0.95256995435602299</v>
      </c>
      <c r="Y7" s="25">
        <v>36</v>
      </c>
      <c r="Z7" s="24">
        <f>Y7*100/Y6</f>
        <v>0.77821011673151752</v>
      </c>
      <c r="AA7" s="25">
        <v>37</v>
      </c>
      <c r="AB7" s="24">
        <f>AA7*100/AA6</f>
        <v>0.79059829059829057</v>
      </c>
      <c r="AC7" s="25">
        <v>38</v>
      </c>
      <c r="AD7" s="24">
        <f>AC7*100/AC6</f>
        <v>0.85087326466636815</v>
      </c>
      <c r="AF7" s="95"/>
      <c r="AH7" s="95"/>
      <c r="AJ7" s="95"/>
      <c r="AL7" s="95"/>
      <c r="AN7" s="95"/>
      <c r="AP7" s="95"/>
      <c r="AR7" s="95"/>
      <c r="AT7" s="95"/>
      <c r="AV7" s="95"/>
      <c r="AX7" s="95"/>
      <c r="AZ7" s="95"/>
      <c r="BB7" s="95"/>
      <c r="BD7" s="95"/>
    </row>
    <row r="8" spans="2:56" ht="24.75" customHeight="1" x14ac:dyDescent="0.3">
      <c r="B8" s="87" t="s">
        <v>3</v>
      </c>
      <c r="C8" s="22">
        <v>68</v>
      </c>
      <c r="D8" s="23">
        <f>C8*100/C6</f>
        <v>1.6322611617858858</v>
      </c>
      <c r="E8" s="16">
        <v>69</v>
      </c>
      <c r="F8" s="23">
        <f>E8*100/E6</f>
        <v>1.2909260991580918</v>
      </c>
      <c r="G8" s="16">
        <v>71</v>
      </c>
      <c r="H8" s="23">
        <f>G8*100/G6</f>
        <v>1.3979129749950778</v>
      </c>
      <c r="I8" s="16">
        <v>74</v>
      </c>
      <c r="J8" s="23">
        <f>I8*100/I6</f>
        <v>1.4621616281367318</v>
      </c>
      <c r="K8" s="16">
        <v>92</v>
      </c>
      <c r="L8" s="23">
        <f>K8*100/K6</f>
        <v>1.7781213761113259</v>
      </c>
      <c r="M8" s="16">
        <v>105</v>
      </c>
      <c r="N8" s="23">
        <f>M8*100/M6</f>
        <v>1.95712954333644</v>
      </c>
      <c r="O8" s="16">
        <v>153</v>
      </c>
      <c r="P8" s="23">
        <f>O8*100/O6</f>
        <v>2.8587443946188342</v>
      </c>
      <c r="Q8" s="16">
        <v>140</v>
      </c>
      <c r="R8" s="23">
        <f>Q8*100/Q6</f>
        <v>2.6748184944593048</v>
      </c>
      <c r="S8" s="25">
        <v>132</v>
      </c>
      <c r="T8" s="24">
        <f>S8*100/S6</f>
        <v>2.4264705882352939</v>
      </c>
      <c r="U8" s="16">
        <v>127</v>
      </c>
      <c r="V8" s="23">
        <f>U8*100/U6</f>
        <v>2.3939679547596606</v>
      </c>
      <c r="W8" s="25">
        <v>126</v>
      </c>
      <c r="X8" s="24">
        <f>W8*100/W6</f>
        <v>2.5004961301845605</v>
      </c>
      <c r="Y8" s="25">
        <v>134</v>
      </c>
      <c r="Z8" s="24">
        <f>Y8*100/Y6</f>
        <v>2.896670990056204</v>
      </c>
      <c r="AA8" s="25">
        <v>103</v>
      </c>
      <c r="AB8" s="24">
        <f>AA8*100/AA6</f>
        <v>2.200854700854701</v>
      </c>
      <c r="AC8" s="25">
        <v>89</v>
      </c>
      <c r="AD8" s="24">
        <f>AC8*100/AC6</f>
        <v>1.9928347514554412</v>
      </c>
      <c r="AF8" s="95"/>
      <c r="AH8" s="95"/>
      <c r="AJ8" s="95"/>
      <c r="AL8" s="95"/>
      <c r="AN8" s="95"/>
      <c r="AP8" s="95"/>
      <c r="AR8" s="95"/>
      <c r="AT8" s="95"/>
      <c r="AV8" s="95"/>
      <c r="AX8" s="95"/>
      <c r="AZ8" s="95"/>
      <c r="BB8" s="95"/>
      <c r="BD8" s="95"/>
    </row>
    <row r="9" spans="2:56" ht="24.75" customHeight="1" x14ac:dyDescent="0.3">
      <c r="B9" s="87" t="s">
        <v>6</v>
      </c>
      <c r="C9" s="7"/>
      <c r="D9" s="8"/>
      <c r="E9" s="16">
        <v>109</v>
      </c>
      <c r="F9" s="23">
        <f>E9*100/E6</f>
        <v>2.0392890551917682</v>
      </c>
      <c r="G9" s="16">
        <v>65</v>
      </c>
      <c r="H9" s="23">
        <f>G9*100/G6</f>
        <v>1.2797794841504233</v>
      </c>
      <c r="I9" s="25">
        <v>48</v>
      </c>
      <c r="J9" s="24">
        <f>I9*100/I6</f>
        <v>0.94842916419679901</v>
      </c>
      <c r="K9" s="7"/>
      <c r="L9" s="8"/>
      <c r="M9" s="7"/>
      <c r="N9" s="8"/>
      <c r="O9" s="7"/>
      <c r="P9" s="8"/>
      <c r="Q9" s="7"/>
      <c r="R9" s="8"/>
      <c r="S9" s="7"/>
      <c r="T9" s="8"/>
      <c r="U9" s="7"/>
      <c r="V9" s="8"/>
      <c r="W9" s="7"/>
      <c r="X9" s="8"/>
      <c r="Y9" s="7"/>
      <c r="Z9" s="8"/>
      <c r="AA9" s="7"/>
      <c r="AB9" s="8"/>
      <c r="AC9" s="7"/>
      <c r="AD9" s="8"/>
      <c r="AF9" s="95"/>
      <c r="AH9" s="95"/>
      <c r="AJ9" s="95"/>
      <c r="AL9" s="95"/>
      <c r="AN9" s="95"/>
      <c r="AP9" s="95"/>
      <c r="AR9" s="95"/>
      <c r="AT9" s="95"/>
      <c r="AV9" s="95"/>
      <c r="AX9" s="95"/>
      <c r="AZ9" s="95"/>
      <c r="BB9" s="95"/>
      <c r="BD9" s="95"/>
    </row>
    <row r="10" spans="2:56" ht="24.75" customHeight="1" x14ac:dyDescent="0.3">
      <c r="B10" s="87" t="s">
        <v>7</v>
      </c>
      <c r="C10" s="7"/>
      <c r="D10" s="8"/>
      <c r="E10" s="7"/>
      <c r="F10" s="8"/>
      <c r="G10" s="7"/>
      <c r="H10" s="8"/>
      <c r="I10" s="7"/>
      <c r="J10" s="8"/>
      <c r="K10" s="7"/>
      <c r="L10" s="8"/>
      <c r="M10" s="7"/>
      <c r="N10" s="8"/>
      <c r="O10" s="7"/>
      <c r="P10" s="8"/>
      <c r="Q10" s="8"/>
      <c r="R10" s="8"/>
      <c r="S10" s="25">
        <v>66</v>
      </c>
      <c r="T10" s="24">
        <f>S10*100/S6</f>
        <v>1.213235294117647</v>
      </c>
      <c r="U10" s="16">
        <v>115</v>
      </c>
      <c r="V10" s="23">
        <f>U10*100/U6</f>
        <v>2.167766258246937</v>
      </c>
      <c r="W10" s="16">
        <v>72</v>
      </c>
      <c r="X10" s="23">
        <f>W10*100/W6</f>
        <v>1.4288549315340344</v>
      </c>
      <c r="Y10" s="7"/>
      <c r="Z10" s="8"/>
      <c r="AA10" s="7"/>
      <c r="AB10" s="8"/>
      <c r="AC10" s="7"/>
      <c r="AD10" s="8"/>
      <c r="AF10" s="95"/>
      <c r="AH10" s="95"/>
      <c r="AJ10" s="95"/>
      <c r="AL10" s="95"/>
      <c r="AN10" s="95"/>
      <c r="AP10" s="95"/>
      <c r="AR10" s="95"/>
      <c r="AT10" s="95"/>
      <c r="AV10" s="95"/>
      <c r="AX10" s="95"/>
      <c r="AZ10" s="95"/>
      <c r="BB10" s="95"/>
      <c r="BD10" s="95"/>
    </row>
    <row r="11" spans="2:56" ht="24.75" customHeight="1" x14ac:dyDescent="0.3">
      <c r="B11" s="87" t="s">
        <v>29</v>
      </c>
      <c r="C11" s="16">
        <v>456</v>
      </c>
      <c r="D11" s="23">
        <f>C11*100/C6</f>
        <v>10.945751320211233</v>
      </c>
      <c r="E11" s="16">
        <v>564</v>
      </c>
      <c r="F11" s="23">
        <f>E11*100/E6</f>
        <v>10.551917680074837</v>
      </c>
      <c r="G11" s="16">
        <v>495</v>
      </c>
      <c r="H11" s="23">
        <f>G11*100/G6</f>
        <v>9.7460129946839924</v>
      </c>
      <c r="I11" s="16">
        <v>1404</v>
      </c>
      <c r="J11" s="23">
        <f>I11*100/I6</f>
        <v>27.741553052756373</v>
      </c>
      <c r="K11" s="16">
        <v>635</v>
      </c>
      <c r="L11" s="23">
        <f>K11*100/K6</f>
        <v>12.272902976420564</v>
      </c>
      <c r="M11" s="8"/>
      <c r="N11" s="8"/>
      <c r="O11" s="8"/>
      <c r="P11" s="8"/>
      <c r="Q11" s="8"/>
      <c r="R11" s="8"/>
      <c r="S11" s="7"/>
      <c r="T11" s="8"/>
      <c r="U11" s="7"/>
      <c r="V11" s="8"/>
      <c r="W11" s="7"/>
      <c r="X11" s="8"/>
      <c r="Y11" s="7"/>
      <c r="Z11" s="8"/>
      <c r="AA11" s="7"/>
      <c r="AB11" s="8"/>
      <c r="AC11" s="7"/>
      <c r="AD11" s="8"/>
      <c r="AF11" s="95"/>
      <c r="AH11" s="95"/>
      <c r="AJ11" s="95"/>
      <c r="AL11" s="95"/>
      <c r="AN11" s="95"/>
      <c r="AP11" s="95"/>
      <c r="AR11" s="95"/>
      <c r="AT11" s="95"/>
      <c r="AV11" s="95"/>
      <c r="AX11" s="95"/>
      <c r="AZ11" s="95"/>
      <c r="BB11" s="95"/>
      <c r="BD11" s="95"/>
    </row>
    <row r="12" spans="2:56" ht="24.75" customHeight="1" x14ac:dyDescent="0.3">
      <c r="B12" s="87" t="s">
        <v>8</v>
      </c>
      <c r="C12" s="7"/>
      <c r="D12" s="8"/>
      <c r="E12" s="7"/>
      <c r="F12" s="8"/>
      <c r="G12" s="7"/>
      <c r="H12" s="8"/>
      <c r="I12" s="7"/>
      <c r="J12" s="8"/>
      <c r="K12" s="7"/>
      <c r="L12" s="8"/>
      <c r="M12" s="63">
        <v>218</v>
      </c>
      <c r="N12" s="24">
        <f>M12*100/M6</f>
        <v>4.0633737185461323</v>
      </c>
      <c r="O12" s="16">
        <v>161</v>
      </c>
      <c r="P12" s="23">
        <f>O12*100/O6</f>
        <v>3.0082212257100149</v>
      </c>
      <c r="Q12" s="8"/>
      <c r="R12" s="8"/>
      <c r="S12" s="25">
        <v>304</v>
      </c>
      <c r="T12" s="24">
        <f>S12*100/S6</f>
        <v>5.5882352941176467</v>
      </c>
      <c r="U12" s="16">
        <v>691</v>
      </c>
      <c r="V12" s="23">
        <f>U12*100/U6</f>
        <v>13.025447690857682</v>
      </c>
      <c r="W12" s="16">
        <v>2359</v>
      </c>
      <c r="X12" s="23">
        <f>W12*100/W6</f>
        <v>46.814844215122051</v>
      </c>
      <c r="Y12" s="25">
        <v>2544</v>
      </c>
      <c r="Z12" s="24">
        <f>Y12*100/Y6</f>
        <v>54.9935149156939</v>
      </c>
      <c r="AA12" s="25">
        <v>2289</v>
      </c>
      <c r="AB12" s="24">
        <f>AA12*100/AA6</f>
        <v>48.910256410256409</v>
      </c>
      <c r="AC12" s="25">
        <v>2791</v>
      </c>
      <c r="AD12" s="24">
        <f>AC12*100/AC6</f>
        <v>62.494402149574562</v>
      </c>
      <c r="AF12" s="95"/>
      <c r="AH12" s="95"/>
      <c r="AJ12" s="95"/>
      <c r="AL12" s="95"/>
      <c r="AN12" s="95"/>
      <c r="AP12" s="95"/>
      <c r="AR12" s="95"/>
      <c r="AT12" s="95"/>
      <c r="AV12" s="95"/>
      <c r="AX12" s="95"/>
      <c r="AZ12" s="95"/>
      <c r="BB12" s="95"/>
      <c r="BD12" s="95"/>
    </row>
    <row r="13" spans="2:56" ht="24.75" customHeight="1" x14ac:dyDescent="0.3">
      <c r="B13" s="87" t="s">
        <v>31</v>
      </c>
      <c r="C13" s="16">
        <v>87</v>
      </c>
      <c r="D13" s="23">
        <f>C13*100/C6</f>
        <v>2.0883341334613537</v>
      </c>
      <c r="E13" s="7"/>
      <c r="F13" s="8"/>
      <c r="G13" s="7"/>
      <c r="H13" s="8"/>
      <c r="I13" s="7"/>
      <c r="J13" s="8"/>
      <c r="K13" s="7"/>
      <c r="L13" s="8"/>
      <c r="M13" s="8"/>
      <c r="N13" s="8"/>
      <c r="O13" s="8"/>
      <c r="P13" s="8"/>
      <c r="Q13" s="8"/>
      <c r="R13" s="8"/>
      <c r="S13" s="7"/>
      <c r="T13" s="8"/>
      <c r="U13" s="7"/>
      <c r="V13" s="8"/>
      <c r="W13" s="7"/>
      <c r="X13" s="8"/>
      <c r="Y13" s="7"/>
      <c r="Z13" s="8"/>
      <c r="AA13" s="8"/>
      <c r="AB13" s="8"/>
      <c r="AC13" s="8"/>
      <c r="AD13" s="8"/>
      <c r="AF13" s="95"/>
      <c r="AH13" s="95"/>
      <c r="AJ13" s="95"/>
      <c r="AL13" s="95"/>
      <c r="AN13" s="95"/>
      <c r="AP13" s="95"/>
      <c r="AR13" s="95"/>
      <c r="AT13" s="95"/>
      <c r="AV13" s="95"/>
      <c r="AX13" s="95"/>
      <c r="AZ13" s="95"/>
      <c r="BB13" s="95"/>
      <c r="BD13" s="95"/>
    </row>
    <row r="14" spans="2:56" ht="24.75" customHeight="1" x14ac:dyDescent="0.3">
      <c r="B14" s="87" t="s">
        <v>13</v>
      </c>
      <c r="C14" s="7"/>
      <c r="D14" s="8"/>
      <c r="E14" s="7"/>
      <c r="F14" s="8"/>
      <c r="G14" s="7"/>
      <c r="H14" s="8"/>
      <c r="I14" s="7"/>
      <c r="J14" s="8"/>
      <c r="K14" s="7"/>
      <c r="L14" s="8"/>
      <c r="M14" s="7"/>
      <c r="N14" s="8"/>
      <c r="O14" s="7"/>
      <c r="P14" s="8"/>
      <c r="Q14" s="7"/>
      <c r="R14" s="8"/>
      <c r="S14" s="7"/>
      <c r="T14" s="8"/>
      <c r="U14" s="25">
        <v>55</v>
      </c>
      <c r="V14" s="24">
        <f>U14*100/U6</f>
        <v>1.0367577756833177</v>
      </c>
      <c r="W14" s="7"/>
      <c r="X14" s="8"/>
      <c r="Y14" s="25">
        <v>43</v>
      </c>
      <c r="Z14" s="24">
        <f>Y14*100/Y6</f>
        <v>0.92952875054042372</v>
      </c>
      <c r="AA14" s="7"/>
      <c r="AB14" s="8"/>
      <c r="AC14" s="7"/>
      <c r="AD14" s="8"/>
      <c r="AF14" s="95"/>
      <c r="AH14" s="95"/>
      <c r="AJ14" s="95"/>
      <c r="AL14" s="95"/>
      <c r="AN14" s="95"/>
      <c r="AP14" s="95"/>
      <c r="AR14" s="95"/>
      <c r="AT14" s="95"/>
      <c r="AV14" s="95"/>
      <c r="AX14" s="95"/>
      <c r="AZ14" s="95"/>
      <c r="BB14" s="95"/>
      <c r="BD14" s="95"/>
    </row>
    <row r="15" spans="2:56" ht="24.75" customHeight="1" x14ac:dyDescent="0.3">
      <c r="B15" s="87" t="s">
        <v>15</v>
      </c>
      <c r="C15" s="7"/>
      <c r="D15" s="8"/>
      <c r="E15" s="7"/>
      <c r="F15" s="8"/>
      <c r="G15" s="7"/>
      <c r="H15" s="8"/>
      <c r="I15" s="7"/>
      <c r="J15" s="8"/>
      <c r="K15" s="16">
        <v>36</v>
      </c>
      <c r="L15" s="23">
        <f>K15*100/K6</f>
        <v>0.69578662543486669</v>
      </c>
      <c r="M15" s="25">
        <v>27</v>
      </c>
      <c r="N15" s="24">
        <f>M15*100/M6</f>
        <v>0.50326188257222737</v>
      </c>
      <c r="O15" s="16">
        <v>66</v>
      </c>
      <c r="P15" s="23">
        <f>O15*100/O6</f>
        <v>1.2331838565022422</v>
      </c>
      <c r="Q15" s="16">
        <v>109</v>
      </c>
      <c r="R15" s="23">
        <f>Q15*100/Q6</f>
        <v>2.0825372564004585</v>
      </c>
      <c r="S15" s="25">
        <v>94</v>
      </c>
      <c r="T15" s="24">
        <f>S15*100/S6</f>
        <v>1.7279411764705883</v>
      </c>
      <c r="U15" s="16">
        <v>95</v>
      </c>
      <c r="V15" s="23">
        <f>U15*100/U6</f>
        <v>1.7907634307257305</v>
      </c>
      <c r="W15" s="25">
        <v>88</v>
      </c>
      <c r="X15" s="24">
        <f>W15*100/W6</f>
        <v>1.7463782496527089</v>
      </c>
      <c r="Y15" s="25">
        <v>101</v>
      </c>
      <c r="Z15" s="24">
        <f>Y15*100/Y6</f>
        <v>2.1833117163856461</v>
      </c>
      <c r="AA15" s="25">
        <v>54</v>
      </c>
      <c r="AB15" s="24">
        <f>AA15*100/AA6</f>
        <v>1.1538461538461537</v>
      </c>
      <c r="AC15" s="25">
        <v>110</v>
      </c>
      <c r="AD15" s="24">
        <f>AC15*100/AC6</f>
        <v>2.4630541871921183</v>
      </c>
      <c r="AF15" s="95"/>
      <c r="AH15" s="95"/>
      <c r="AJ15" s="95"/>
      <c r="AL15" s="95"/>
      <c r="AN15" s="95"/>
      <c r="AP15" s="95"/>
      <c r="AR15" s="95"/>
      <c r="AT15" s="95"/>
      <c r="AV15" s="95"/>
      <c r="AX15" s="95"/>
      <c r="AZ15" s="95"/>
      <c r="BB15" s="95"/>
      <c r="BD15" s="95"/>
    </row>
    <row r="16" spans="2:56" ht="24.75" customHeight="1" x14ac:dyDescent="0.3">
      <c r="B16" s="87" t="s">
        <v>19</v>
      </c>
      <c r="C16" s="16">
        <v>3128</v>
      </c>
      <c r="D16" s="23">
        <f>C16*100/C6</f>
        <v>75.084013442150749</v>
      </c>
      <c r="E16" s="16">
        <v>4239</v>
      </c>
      <c r="F16" s="23">
        <f>E16*100/E6</f>
        <v>79.307764265668851</v>
      </c>
      <c r="G16" s="16">
        <v>3848</v>
      </c>
      <c r="H16" s="23">
        <f>G16*100/G6</f>
        <v>75.762945461705058</v>
      </c>
      <c r="I16" s="16">
        <v>3196</v>
      </c>
      <c r="J16" s="23">
        <f>I16*100/I6</f>
        <v>63.149575182770207</v>
      </c>
      <c r="K16" s="16">
        <v>3592</v>
      </c>
      <c r="L16" s="23">
        <f>K16*100/K6</f>
        <v>69.424043293390028</v>
      </c>
      <c r="M16" s="16">
        <v>3400</v>
      </c>
      <c r="N16" s="23">
        <f>M16*100/M6</f>
        <v>63.373718546132338</v>
      </c>
      <c r="O16" s="16">
        <v>3285</v>
      </c>
      <c r="P16" s="23">
        <f>O16*100/O6</f>
        <v>61.378923766816143</v>
      </c>
      <c r="Q16" s="16">
        <v>2979</v>
      </c>
      <c r="R16" s="23">
        <f>Q16*100/Q6</f>
        <v>56.916316392816199</v>
      </c>
      <c r="S16" s="25">
        <v>3154</v>
      </c>
      <c r="T16" s="24">
        <f>S16*100/S6</f>
        <v>57.977941176470587</v>
      </c>
      <c r="U16" s="16">
        <v>2834</v>
      </c>
      <c r="V16" s="23">
        <f>U16*100/U6</f>
        <v>53.421300659754948</v>
      </c>
      <c r="W16" s="25">
        <v>1722</v>
      </c>
      <c r="X16" s="24">
        <f>W16*100/W6</f>
        <v>34.173447112522325</v>
      </c>
      <c r="Y16" s="25">
        <v>1243</v>
      </c>
      <c r="Z16" s="24">
        <f>Y16*100/Y6</f>
        <v>26.869865974924341</v>
      </c>
      <c r="AA16" s="25">
        <v>1463</v>
      </c>
      <c r="AB16" s="24">
        <f>AA16*100/AA6</f>
        <v>31.260683760683762</v>
      </c>
      <c r="AC16" s="25">
        <v>1438</v>
      </c>
      <c r="AD16" s="24">
        <f>AC16*100/AC6</f>
        <v>32.198835647111508</v>
      </c>
      <c r="AF16" s="95"/>
      <c r="AH16" s="95"/>
      <c r="AJ16" s="95"/>
      <c r="AL16" s="95"/>
      <c r="AN16" s="95"/>
      <c r="AP16" s="95"/>
      <c r="AR16" s="95"/>
      <c r="AT16" s="95"/>
      <c r="AV16" s="95"/>
      <c r="AX16" s="95"/>
      <c r="AZ16" s="95"/>
      <c r="BB16" s="95"/>
      <c r="BD16" s="95"/>
    </row>
    <row r="17" spans="2:56" ht="24.75" customHeight="1" x14ac:dyDescent="0.3">
      <c r="B17" s="87" t="s">
        <v>47</v>
      </c>
      <c r="C17" s="7"/>
      <c r="D17" s="8"/>
      <c r="E17" s="7"/>
      <c r="F17" s="8"/>
      <c r="G17" s="7"/>
      <c r="H17" s="8"/>
      <c r="I17" s="7"/>
      <c r="J17" s="8"/>
      <c r="K17" s="7"/>
      <c r="L17" s="8"/>
      <c r="M17" s="7"/>
      <c r="N17" s="8"/>
      <c r="O17" s="7"/>
      <c r="P17" s="8"/>
      <c r="Q17" s="7"/>
      <c r="R17" s="8"/>
      <c r="S17" s="7"/>
      <c r="T17" s="8"/>
      <c r="U17" s="7"/>
      <c r="V17" s="8"/>
      <c r="W17" s="7"/>
      <c r="X17" s="8"/>
      <c r="Y17" s="7"/>
      <c r="Z17" s="8"/>
      <c r="AA17" s="8"/>
      <c r="AB17" s="8"/>
      <c r="AC17" s="8"/>
      <c r="AD17" s="8"/>
      <c r="AF17" s="95"/>
      <c r="AH17" s="95"/>
      <c r="AJ17" s="95"/>
      <c r="AL17" s="95"/>
      <c r="AN17" s="95"/>
      <c r="AP17" s="95"/>
      <c r="AR17" s="95"/>
      <c r="AT17" s="95"/>
      <c r="AV17" s="95"/>
      <c r="AX17" s="95"/>
      <c r="AZ17" s="95"/>
      <c r="BB17" s="95"/>
      <c r="BD17" s="95"/>
    </row>
    <row r="18" spans="2:56" ht="24.75" customHeight="1" x14ac:dyDescent="0.3">
      <c r="B18" s="87" t="s">
        <v>20</v>
      </c>
      <c r="C18" s="25">
        <v>394</v>
      </c>
      <c r="D18" s="24">
        <f>C18*100/C6</f>
        <v>9.457513202112338</v>
      </c>
      <c r="E18" s="16">
        <v>325</v>
      </c>
      <c r="F18" s="23">
        <f>E18*100/E6</f>
        <v>6.0804490177736206</v>
      </c>
      <c r="G18" s="16">
        <v>532</v>
      </c>
      <c r="H18" s="23">
        <f>G18*100/G6</f>
        <v>10.474502854892695</v>
      </c>
      <c r="I18" s="16">
        <v>179</v>
      </c>
      <c r="J18" s="23">
        <f>I18*100/I6</f>
        <v>3.5368504248172297</v>
      </c>
      <c r="K18" s="16">
        <v>659</v>
      </c>
      <c r="L18" s="23">
        <f>K18*100/K6</f>
        <v>12.736760726710475</v>
      </c>
      <c r="M18" s="16">
        <v>1547</v>
      </c>
      <c r="N18" s="23">
        <f>M18*100/M6</f>
        <v>28.835041938490214</v>
      </c>
      <c r="O18" s="16">
        <v>1466</v>
      </c>
      <c r="P18" s="23">
        <f>O18*100/O6</f>
        <v>27.391629297458895</v>
      </c>
      <c r="Q18" s="7"/>
      <c r="R18" s="7"/>
      <c r="S18" s="25">
        <v>1595</v>
      </c>
      <c r="T18" s="24">
        <f>S18*100/S6</f>
        <v>29.319852941176471</v>
      </c>
      <c r="U18" s="16">
        <v>1322</v>
      </c>
      <c r="V18" s="23">
        <f>U18*100/U6</f>
        <v>24.919886899151745</v>
      </c>
      <c r="W18" s="16">
        <v>539</v>
      </c>
      <c r="X18" s="23">
        <f>W18*100/W6</f>
        <v>10.696566779122842</v>
      </c>
      <c r="Y18" s="25">
        <v>189</v>
      </c>
      <c r="Z18" s="24">
        <f>Y18*100/Y6</f>
        <v>4.0856031128404666</v>
      </c>
      <c r="AA18" s="25">
        <v>693</v>
      </c>
      <c r="AB18" s="24">
        <f>AA18*100/AA6</f>
        <v>14.807692307692308</v>
      </c>
      <c r="AC18" s="8"/>
      <c r="AD18" s="8"/>
      <c r="AF18" s="95"/>
      <c r="AH18" s="95"/>
      <c r="AJ18" s="95"/>
      <c r="AL18" s="95"/>
      <c r="AN18" s="95"/>
      <c r="AP18" s="95"/>
      <c r="AR18" s="95"/>
      <c r="AT18" s="95"/>
      <c r="AV18" s="95"/>
      <c r="AX18" s="95"/>
      <c r="AZ18" s="95"/>
      <c r="BB18" s="95"/>
      <c r="BD18" s="95"/>
    </row>
    <row r="19" spans="2:56" ht="24.75" customHeight="1" x14ac:dyDescent="0.3">
      <c r="B19" s="87" t="s">
        <v>52</v>
      </c>
      <c r="C19" s="7"/>
      <c r="D19" s="8"/>
      <c r="E19" s="7"/>
      <c r="F19" s="8"/>
      <c r="G19" s="7"/>
      <c r="H19" s="8"/>
      <c r="I19" s="7"/>
      <c r="J19" s="8"/>
      <c r="K19" s="8"/>
      <c r="L19" s="8"/>
      <c r="M19" s="7"/>
      <c r="N19" s="8"/>
      <c r="O19" s="7"/>
      <c r="P19" s="7"/>
      <c r="Q19" s="16">
        <v>1735</v>
      </c>
      <c r="R19" s="23">
        <f>Q19*100/Q6</f>
        <v>33.14864348490638</v>
      </c>
      <c r="S19" s="7"/>
      <c r="T19" s="8"/>
      <c r="U19" s="7"/>
      <c r="V19" s="8"/>
      <c r="W19" s="7"/>
      <c r="X19" s="8"/>
      <c r="Y19" s="7"/>
      <c r="Z19" s="8"/>
      <c r="AA19" s="8"/>
      <c r="AB19" s="8"/>
      <c r="AC19" s="8"/>
      <c r="AD19" s="8"/>
      <c r="AF19" s="95"/>
      <c r="AH19" s="95"/>
      <c r="AJ19" s="95"/>
      <c r="AL19" s="95"/>
      <c r="AN19" s="95"/>
      <c r="AP19" s="95"/>
      <c r="AR19" s="95"/>
      <c r="AT19" s="95"/>
      <c r="AV19" s="95"/>
      <c r="AX19" s="95"/>
      <c r="AZ19" s="95"/>
      <c r="BB19" s="95"/>
      <c r="BD19" s="95"/>
    </row>
    <row r="20" spans="2:56" ht="24.75" customHeight="1" x14ac:dyDescent="0.3">
      <c r="B20" s="87" t="s">
        <v>22</v>
      </c>
      <c r="C20" s="7"/>
      <c r="D20" s="8"/>
      <c r="E20" s="7"/>
      <c r="F20" s="8"/>
      <c r="G20" s="7"/>
      <c r="H20" s="8"/>
      <c r="I20" s="7"/>
      <c r="J20" s="8"/>
      <c r="K20" s="8"/>
      <c r="L20" s="8"/>
      <c r="M20" s="7"/>
      <c r="N20" s="8"/>
      <c r="O20" s="7"/>
      <c r="P20" s="8"/>
      <c r="Q20" s="7"/>
      <c r="R20" s="7"/>
      <c r="S20" s="7"/>
      <c r="T20" s="8"/>
      <c r="U20" s="7"/>
      <c r="V20" s="8"/>
      <c r="W20" s="16">
        <v>85</v>
      </c>
      <c r="X20" s="23">
        <f>W20*100/W6</f>
        <v>1.6868426275054573</v>
      </c>
      <c r="Y20" s="25">
        <v>36</v>
      </c>
      <c r="Z20" s="24">
        <f>Y20*100/Y6</f>
        <v>0.77821011673151752</v>
      </c>
      <c r="AA20" s="8"/>
      <c r="AB20" s="8"/>
      <c r="AC20" s="8"/>
      <c r="AD20" s="8"/>
      <c r="AF20" s="95"/>
      <c r="AH20" s="95"/>
      <c r="AJ20" s="95"/>
      <c r="AL20" s="95"/>
      <c r="AN20" s="95"/>
      <c r="AP20" s="95"/>
      <c r="AR20" s="95"/>
      <c r="AT20" s="95"/>
      <c r="AV20" s="95"/>
      <c r="AX20" s="95"/>
      <c r="AZ20" s="95"/>
      <c r="BB20" s="95"/>
      <c r="BD20" s="95"/>
    </row>
    <row r="21" spans="2:56" ht="24.75" customHeight="1" x14ac:dyDescent="0.3">
      <c r="B21" s="87" t="s">
        <v>23</v>
      </c>
      <c r="C21" s="7"/>
      <c r="D21" s="8"/>
      <c r="E21" s="7"/>
      <c r="F21" s="8"/>
      <c r="G21" s="7"/>
      <c r="H21" s="8"/>
      <c r="I21" s="7"/>
      <c r="J21" s="8"/>
      <c r="K21" s="8"/>
      <c r="L21" s="8"/>
      <c r="M21" s="7"/>
      <c r="N21" s="8"/>
      <c r="O21" s="7"/>
      <c r="P21" s="8"/>
      <c r="Q21" s="7"/>
      <c r="R21" s="7"/>
      <c r="S21" s="7"/>
      <c r="T21" s="8"/>
      <c r="U21" s="7"/>
      <c r="V21" s="8"/>
      <c r="W21" s="7"/>
      <c r="X21" s="8"/>
      <c r="Y21" s="7"/>
      <c r="Z21" s="7"/>
      <c r="AA21" s="25">
        <v>41</v>
      </c>
      <c r="AB21" s="24">
        <f>AA21*100/AA6</f>
        <v>0.87606837606837606</v>
      </c>
      <c r="AC21" s="8"/>
      <c r="AD21" s="8"/>
      <c r="AF21" s="95"/>
      <c r="AH21" s="95"/>
      <c r="AJ21" s="95"/>
      <c r="AL21" s="95"/>
      <c r="AN21" s="95"/>
      <c r="AP21" s="95"/>
      <c r="AR21" s="95"/>
      <c r="AT21" s="95"/>
      <c r="AV21" s="95"/>
      <c r="AX21" s="95"/>
      <c r="AZ21" s="95"/>
      <c r="BB21" s="95"/>
      <c r="BD21" s="95"/>
    </row>
    <row r="22" spans="2:56" ht="24.75" customHeight="1" x14ac:dyDescent="0.3">
      <c r="B22" s="87" t="s">
        <v>63</v>
      </c>
      <c r="C22" s="7"/>
      <c r="D22" s="8"/>
      <c r="E22" s="7"/>
      <c r="F22" s="8"/>
      <c r="G22" s="7"/>
      <c r="H22" s="8"/>
      <c r="I22" s="7"/>
      <c r="J22" s="8"/>
      <c r="K22" s="8"/>
      <c r="L22" s="8"/>
      <c r="M22" s="7"/>
      <c r="N22" s="8"/>
      <c r="O22" s="7"/>
      <c r="P22" s="8"/>
      <c r="Q22" s="7"/>
      <c r="R22" s="7"/>
      <c r="S22" s="7"/>
      <c r="T22" s="8"/>
      <c r="U22" s="7"/>
      <c r="V22" s="8"/>
      <c r="W22" s="7"/>
      <c r="X22" s="8"/>
      <c r="Y22" s="16">
        <v>300</v>
      </c>
      <c r="Z22" s="16">
        <f>Y22*100/Y6</f>
        <v>6.4850843060959793</v>
      </c>
      <c r="AA22" s="7"/>
      <c r="AB22" s="7"/>
      <c r="AC22" s="7"/>
      <c r="AD22" s="7"/>
      <c r="AF22" s="95"/>
      <c r="AH22" s="95"/>
      <c r="AJ22" s="95"/>
      <c r="AL22" s="95"/>
      <c r="AN22" s="95"/>
      <c r="AP22" s="95"/>
      <c r="AR22" s="95"/>
      <c r="AT22" s="95"/>
      <c r="AV22" s="95"/>
      <c r="AX22" s="95"/>
      <c r="AZ22" s="95"/>
      <c r="BB22" s="95"/>
      <c r="BD22" s="95"/>
    </row>
    <row r="23" spans="2:56" ht="24.75" customHeight="1" x14ac:dyDescent="0.3">
      <c r="B23" s="6" t="s">
        <v>24</v>
      </c>
      <c r="C23" s="7"/>
      <c r="D23" s="8"/>
      <c r="E23" s="8"/>
      <c r="F23" s="8"/>
      <c r="G23" s="8"/>
      <c r="H23" s="8"/>
      <c r="I23" s="25">
        <v>82</v>
      </c>
      <c r="J23" s="24">
        <f>I23*100/I6</f>
        <v>1.6202331555028651</v>
      </c>
      <c r="K23" s="63">
        <v>73</v>
      </c>
      <c r="L23" s="24">
        <f>K23*100/K6</f>
        <v>1.410900657131813</v>
      </c>
      <c r="M23" s="7"/>
      <c r="N23" s="8"/>
      <c r="O23" s="16">
        <v>85</v>
      </c>
      <c r="P23" s="23">
        <f>O23*100/O6</f>
        <v>1.5881913303437967</v>
      </c>
      <c r="Q23" s="25">
        <v>149</v>
      </c>
      <c r="R23" s="24">
        <f>Q23*100/Q6</f>
        <v>2.8467711119602597</v>
      </c>
      <c r="S23" s="7"/>
      <c r="T23" s="8"/>
      <c r="U23" s="7"/>
      <c r="V23" s="8"/>
      <c r="W23" s="8"/>
      <c r="X23" s="8"/>
      <c r="Y23" s="8"/>
      <c r="Z23" s="8"/>
      <c r="AA23" s="8"/>
      <c r="AB23" s="8"/>
      <c r="AC23" s="8"/>
      <c r="AD23" s="8"/>
      <c r="AF23" s="95"/>
      <c r="AH23" s="95"/>
      <c r="AJ23" s="95"/>
      <c r="AL23" s="95"/>
      <c r="AN23" s="95"/>
      <c r="AP23" s="95"/>
      <c r="AR23" s="95"/>
      <c r="AT23" s="95"/>
      <c r="AV23" s="95"/>
      <c r="AX23" s="95"/>
      <c r="AZ23" s="95"/>
      <c r="BB23" s="95"/>
      <c r="BD23" s="95"/>
    </row>
    <row r="24" spans="2:56" ht="3.75" customHeight="1" x14ac:dyDescent="0.3">
      <c r="B24" s="13"/>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row>
    <row r="25" spans="2:56" ht="14.25" customHeight="1" x14ac:dyDescent="0.3">
      <c r="B25" s="6" t="s">
        <v>439</v>
      </c>
      <c r="C25" s="4"/>
      <c r="D25" s="5"/>
      <c r="E25" s="4"/>
      <c r="F25" s="5"/>
      <c r="G25" s="18"/>
      <c r="H25" s="5"/>
      <c r="I25" s="4"/>
      <c r="J25" s="5"/>
      <c r="K25" s="4"/>
      <c r="L25" s="5"/>
      <c r="M25" s="4"/>
      <c r="N25" s="5"/>
      <c r="O25" s="4"/>
      <c r="P25" s="5"/>
      <c r="Q25" s="4"/>
      <c r="R25" s="5"/>
      <c r="S25" s="4"/>
      <c r="T25" s="5"/>
      <c r="U25" s="4"/>
      <c r="V25" s="5"/>
      <c r="W25" s="4"/>
      <c r="X25" s="5"/>
      <c r="Y25" s="4"/>
      <c r="Z25" s="5"/>
    </row>
    <row r="26" spans="2:56" ht="24.75" customHeight="1" x14ac:dyDescent="0.3">
      <c r="B26" s="1"/>
    </row>
    <row r="27" spans="2:56" ht="24.75" customHeight="1" x14ac:dyDescent="0.3">
      <c r="B27" s="1"/>
    </row>
    <row r="28" spans="2:56" ht="24.75" customHeight="1" x14ac:dyDescent="0.3">
      <c r="B28" s="1"/>
    </row>
    <row r="29" spans="2:56" ht="3.75" customHeight="1" x14ac:dyDescent="0.3">
      <c r="B29" s="6"/>
      <c r="C29" s="4"/>
      <c r="D29" s="4"/>
      <c r="E29" s="4"/>
      <c r="F29" s="4"/>
      <c r="G29" s="18"/>
      <c r="H29" s="4"/>
      <c r="I29" s="4"/>
      <c r="J29" s="4"/>
      <c r="K29" s="4"/>
      <c r="L29" s="4"/>
      <c r="M29" s="4"/>
      <c r="N29" s="4"/>
      <c r="O29" s="4"/>
      <c r="P29" s="4"/>
      <c r="Q29" s="4"/>
      <c r="R29" s="4"/>
      <c r="S29" s="4"/>
      <c r="T29" s="4"/>
      <c r="U29" s="4"/>
      <c r="V29" s="4"/>
      <c r="W29" s="4"/>
      <c r="X29" s="4"/>
      <c r="Y29" s="4"/>
      <c r="Z29" s="4"/>
    </row>
    <row r="30" spans="2:56" ht="14" x14ac:dyDescent="0.3">
      <c r="B30" s="6"/>
      <c r="C30" s="4"/>
      <c r="D30" s="5"/>
      <c r="E30" s="4"/>
      <c r="F30" s="5"/>
      <c r="G30" s="18"/>
      <c r="H30" s="5"/>
      <c r="I30" s="4"/>
      <c r="J30" s="5"/>
      <c r="K30" s="4"/>
      <c r="L30" s="5"/>
      <c r="M30" s="4"/>
      <c r="N30" s="5"/>
      <c r="O30" s="4"/>
      <c r="P30" s="5"/>
      <c r="Q30" s="4"/>
      <c r="R30" s="5"/>
      <c r="S30" s="4"/>
      <c r="T30" s="5"/>
      <c r="U30" s="4"/>
      <c r="V30" s="5"/>
      <c r="W30" s="4"/>
      <c r="X30" s="5"/>
      <c r="Y30" s="4"/>
      <c r="Z30" s="5"/>
    </row>
    <row r="31" spans="2:56" ht="14" x14ac:dyDescent="0.3">
      <c r="B31" s="6"/>
      <c r="C31" s="4"/>
      <c r="D31" s="5"/>
      <c r="E31" s="4"/>
      <c r="F31" s="5"/>
      <c r="G31" s="18"/>
      <c r="H31" s="5"/>
      <c r="I31" s="4"/>
      <c r="J31" s="5"/>
      <c r="K31" s="4"/>
      <c r="L31" s="5"/>
      <c r="M31" s="4"/>
      <c r="N31" s="5"/>
      <c r="O31" s="4"/>
      <c r="P31" s="5"/>
      <c r="Q31" s="4"/>
      <c r="R31" s="5"/>
      <c r="S31" s="4"/>
      <c r="T31" s="5"/>
      <c r="U31" s="4"/>
      <c r="V31" s="5"/>
      <c r="W31" s="4"/>
      <c r="X31" s="5"/>
      <c r="Y31" s="4"/>
      <c r="Z31" s="5"/>
    </row>
    <row r="32" spans="2:56" ht="27" customHeight="1" x14ac:dyDescent="0.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row>
    <row r="33" spans="3:29" ht="27" customHeight="1" x14ac:dyDescent="0.3">
      <c r="C33" s="19"/>
      <c r="E33" s="19"/>
      <c r="G33" s="19"/>
      <c r="I33" s="19"/>
      <c r="K33" s="19"/>
      <c r="M33" s="19"/>
      <c r="O33" s="19"/>
      <c r="Q33" s="19"/>
      <c r="S33" s="19"/>
      <c r="U33" s="19"/>
      <c r="W33" s="19"/>
      <c r="Y33" s="19"/>
      <c r="AA33" s="19"/>
      <c r="AC33" s="19"/>
    </row>
    <row r="34" spans="3:29" ht="27" customHeight="1" x14ac:dyDescent="0.3">
      <c r="C34" s="19"/>
      <c r="E34" s="19"/>
      <c r="G34" s="19"/>
      <c r="I34" s="19"/>
      <c r="K34" s="19"/>
      <c r="M34" s="19"/>
      <c r="O34" s="19"/>
      <c r="Q34" s="19"/>
      <c r="S34" s="19"/>
      <c r="U34" s="19"/>
      <c r="W34" s="19"/>
      <c r="Y34" s="19"/>
      <c r="AA34" s="19"/>
      <c r="AC34" s="19"/>
    </row>
  </sheetData>
  <mergeCells count="30">
    <mergeCell ref="AC3:AD3"/>
    <mergeCell ref="M2:N2"/>
    <mergeCell ref="O2:P2"/>
    <mergeCell ref="Q2:R2"/>
    <mergeCell ref="S2:T2"/>
    <mergeCell ref="U3:V3"/>
    <mergeCell ref="W3:X3"/>
    <mergeCell ref="AA2:AB2"/>
    <mergeCell ref="AA3:AB3"/>
    <mergeCell ref="C2:D2"/>
    <mergeCell ref="E2:F2"/>
    <mergeCell ref="G2:H2"/>
    <mergeCell ref="I2:J2"/>
    <mergeCell ref="K2:L2"/>
    <mergeCell ref="B1:AD1"/>
    <mergeCell ref="AC2:AD2"/>
    <mergeCell ref="Y3:Z3"/>
    <mergeCell ref="U2:V2"/>
    <mergeCell ref="W2:X2"/>
    <mergeCell ref="Y2:Z2"/>
    <mergeCell ref="B3:B4"/>
    <mergeCell ref="C3:D3"/>
    <mergeCell ref="E3:F3"/>
    <mergeCell ref="G3:H3"/>
    <mergeCell ref="I3:J3"/>
    <mergeCell ref="K3:L3"/>
    <mergeCell ref="M3:N3"/>
    <mergeCell ref="O3:P3"/>
    <mergeCell ref="Q3:R3"/>
    <mergeCell ref="S3:T3"/>
  </mergeCells>
  <conditionalFormatting sqref="C33">
    <cfRule type="cellIs" dxfId="530" priority="28" operator="lessThan">
      <formula>0</formula>
    </cfRule>
  </conditionalFormatting>
  <conditionalFormatting sqref="C34">
    <cfRule type="cellIs" dxfId="529" priority="27" operator="greaterThan">
      <formula>0</formula>
    </cfRule>
  </conditionalFormatting>
  <conditionalFormatting sqref="E33">
    <cfRule type="cellIs" dxfId="528" priority="26" operator="lessThan">
      <formula>0</formula>
    </cfRule>
  </conditionalFormatting>
  <conditionalFormatting sqref="E34">
    <cfRule type="cellIs" dxfId="527" priority="23" operator="greaterThan">
      <formula>0</formula>
    </cfRule>
  </conditionalFormatting>
  <conditionalFormatting sqref="G33">
    <cfRule type="cellIs" dxfId="526" priority="25" operator="lessThan">
      <formula>0</formula>
    </cfRule>
  </conditionalFormatting>
  <conditionalFormatting sqref="G34">
    <cfRule type="cellIs" dxfId="525" priority="22" operator="greaterThan">
      <formula>0</formula>
    </cfRule>
  </conditionalFormatting>
  <conditionalFormatting sqref="I33">
    <cfRule type="cellIs" dxfId="524" priority="24" operator="lessThan">
      <formula>0</formula>
    </cfRule>
  </conditionalFormatting>
  <conditionalFormatting sqref="I34">
    <cfRule type="cellIs" dxfId="523" priority="21" operator="greaterThan">
      <formula>0</formula>
    </cfRule>
  </conditionalFormatting>
  <conditionalFormatting sqref="K33">
    <cfRule type="cellIs" dxfId="522" priority="20" operator="lessThan">
      <formula>0</formula>
    </cfRule>
  </conditionalFormatting>
  <conditionalFormatting sqref="K34">
    <cfRule type="cellIs" dxfId="521" priority="19" operator="greaterThan">
      <formula>0</formula>
    </cfRule>
  </conditionalFormatting>
  <conditionalFormatting sqref="M33">
    <cfRule type="cellIs" dxfId="520" priority="18" operator="lessThan">
      <formula>0</formula>
    </cfRule>
  </conditionalFormatting>
  <conditionalFormatting sqref="M34">
    <cfRule type="cellIs" dxfId="519" priority="17" operator="greaterThan">
      <formula>0</formula>
    </cfRule>
  </conditionalFormatting>
  <conditionalFormatting sqref="O33">
    <cfRule type="cellIs" dxfId="518" priority="16" operator="lessThan">
      <formula>0</formula>
    </cfRule>
  </conditionalFormatting>
  <conditionalFormatting sqref="O34">
    <cfRule type="cellIs" dxfId="517" priority="15" operator="greaterThan">
      <formula>0</formula>
    </cfRule>
  </conditionalFormatting>
  <conditionalFormatting sqref="Q33">
    <cfRule type="cellIs" dxfId="516" priority="14" operator="lessThan">
      <formula>0</formula>
    </cfRule>
  </conditionalFormatting>
  <conditionalFormatting sqref="Q34">
    <cfRule type="cellIs" dxfId="515" priority="13" operator="greaterThan">
      <formula>0</formula>
    </cfRule>
  </conditionalFormatting>
  <conditionalFormatting sqref="S33">
    <cfRule type="cellIs" dxfId="514" priority="12" operator="lessThan">
      <formula>0</formula>
    </cfRule>
  </conditionalFormatting>
  <conditionalFormatting sqref="S34">
    <cfRule type="cellIs" dxfId="513" priority="11" operator="greaterThan">
      <formula>0</formula>
    </cfRule>
  </conditionalFormatting>
  <conditionalFormatting sqref="U33">
    <cfRule type="cellIs" dxfId="512" priority="10" operator="lessThan">
      <formula>0</formula>
    </cfRule>
  </conditionalFormatting>
  <conditionalFormatting sqref="U34">
    <cfRule type="cellIs" dxfId="511" priority="9" operator="greaterThan">
      <formula>0</formula>
    </cfRule>
  </conditionalFormatting>
  <conditionalFormatting sqref="W33">
    <cfRule type="cellIs" dxfId="510" priority="8" operator="lessThan">
      <formula>0</formula>
    </cfRule>
  </conditionalFormatting>
  <conditionalFormatting sqref="W34">
    <cfRule type="cellIs" dxfId="509" priority="7" operator="greaterThan">
      <formula>0</formula>
    </cfRule>
  </conditionalFormatting>
  <conditionalFormatting sqref="Y33">
    <cfRule type="cellIs" dxfId="508" priority="6" operator="lessThan">
      <formula>0</formula>
    </cfRule>
  </conditionalFormatting>
  <conditionalFormatting sqref="Y34">
    <cfRule type="cellIs" dxfId="507" priority="5" operator="greaterThan">
      <formula>0</formula>
    </cfRule>
  </conditionalFormatting>
  <conditionalFormatting sqref="AA33">
    <cfRule type="cellIs" dxfId="506" priority="2" operator="lessThan">
      <formula>0</formula>
    </cfRule>
  </conditionalFormatting>
  <conditionalFormatting sqref="AA34">
    <cfRule type="cellIs" dxfId="505" priority="1" operator="greaterThan">
      <formula>0</formula>
    </cfRule>
  </conditionalFormatting>
  <conditionalFormatting sqref="AC33">
    <cfRule type="cellIs" dxfId="504" priority="4" operator="lessThan">
      <formula>0</formula>
    </cfRule>
  </conditionalFormatting>
  <conditionalFormatting sqref="AC34">
    <cfRule type="cellIs" dxfId="503" priority="3" operator="greaterThan">
      <formula>0</formula>
    </cfRule>
  </conditionalFormatting>
  <hyperlinks>
    <hyperlink ref="AF3" location="ÍNDICE!A1" display="(Voltar ao Índice)" xr:uid="{182F60E1-7536-420F-AD03-2E2C9FBA6099}"/>
  </hyperlinks>
  <printOptions horizontalCentered="1"/>
  <pageMargins left="0.47244094488188981" right="0.47244094488188981" top="0.6692913385826772" bottom="0.6692913385826772" header="0" footer="0"/>
  <pageSetup paperSize="9" scale="50" fitToHeight="3" orientation="landscape"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B870-A169-4EF2-8423-B47F2BACEAA8}">
  <sheetPr>
    <pageSetUpPr fitToPage="1"/>
  </sheetPr>
  <dimension ref="B1:AP135"/>
  <sheetViews>
    <sheetView showGridLines="0" zoomScaleNormal="100" workbookViewId="0">
      <selection activeCell="B1" sqref="B1:P1"/>
    </sheetView>
  </sheetViews>
  <sheetFormatPr defaultColWidth="9.1796875" defaultRowHeight="27" customHeight="1"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42" ht="30" customHeight="1" x14ac:dyDescent="0.3">
      <c r="B1" s="115" t="s">
        <v>357</v>
      </c>
      <c r="C1" s="115"/>
      <c r="D1" s="115"/>
      <c r="E1" s="115"/>
      <c r="F1" s="115"/>
      <c r="G1" s="115"/>
      <c r="H1" s="115"/>
      <c r="I1" s="115"/>
      <c r="J1" s="115"/>
      <c r="K1" s="115"/>
      <c r="L1" s="115"/>
      <c r="M1" s="115"/>
      <c r="N1" s="115"/>
      <c r="O1" s="115"/>
      <c r="P1" s="115"/>
    </row>
    <row r="2" spans="2:42" ht="30" customHeight="1" x14ac:dyDescent="0.3">
      <c r="B2" s="115" t="s">
        <v>427</v>
      </c>
      <c r="C2" s="115"/>
      <c r="D2" s="115"/>
      <c r="E2" s="115"/>
      <c r="F2" s="115"/>
      <c r="G2" s="115"/>
      <c r="H2" s="115"/>
      <c r="I2" s="115"/>
      <c r="J2" s="115"/>
      <c r="K2" s="115"/>
      <c r="L2" s="115"/>
      <c r="M2" s="115"/>
      <c r="N2" s="115"/>
      <c r="O2" s="115"/>
      <c r="P2" s="115"/>
    </row>
    <row r="3" spans="2:42" ht="14.25" customHeight="1"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42" ht="15" customHeight="1" x14ac:dyDescent="0.3">
      <c r="B4" s="134" t="s">
        <v>0</v>
      </c>
      <c r="C4" s="132">
        <v>44911</v>
      </c>
      <c r="D4" s="128"/>
      <c r="E4" s="119">
        <v>44843</v>
      </c>
      <c r="F4" s="118"/>
      <c r="G4" s="137">
        <v>44845</v>
      </c>
      <c r="H4" s="127"/>
      <c r="I4" s="135">
        <v>44833</v>
      </c>
      <c r="J4" s="128"/>
      <c r="K4" s="135">
        <v>44835</v>
      </c>
      <c r="L4" s="128"/>
      <c r="M4" s="123">
        <v>44830</v>
      </c>
      <c r="N4" s="143"/>
      <c r="O4" s="123">
        <v>45942</v>
      </c>
      <c r="P4" s="143"/>
    </row>
    <row r="5" spans="2:42" ht="14.25" customHeight="1" x14ac:dyDescent="0.3">
      <c r="B5" s="133"/>
      <c r="C5" s="74" t="s">
        <v>4</v>
      </c>
      <c r="D5" s="72" t="s">
        <v>5</v>
      </c>
      <c r="E5" s="72" t="s">
        <v>4</v>
      </c>
      <c r="F5" s="72" t="s">
        <v>5</v>
      </c>
      <c r="G5" s="71" t="s">
        <v>4</v>
      </c>
      <c r="H5" s="71" t="s">
        <v>5</v>
      </c>
      <c r="I5" s="72" t="s">
        <v>4</v>
      </c>
      <c r="J5" s="71" t="s">
        <v>5</v>
      </c>
      <c r="K5" s="68" t="s">
        <v>4</v>
      </c>
      <c r="L5" s="71" t="s">
        <v>5</v>
      </c>
      <c r="M5" s="75" t="s">
        <v>4</v>
      </c>
      <c r="N5" s="75" t="s">
        <v>5</v>
      </c>
      <c r="O5" s="75" t="s">
        <v>4</v>
      </c>
      <c r="P5" s="75" t="s">
        <v>5</v>
      </c>
    </row>
    <row r="6" spans="2:42" ht="24.75" customHeight="1" x14ac:dyDescent="0.3">
      <c r="B6" s="6" t="s">
        <v>1</v>
      </c>
      <c r="C6" s="16">
        <v>526</v>
      </c>
      <c r="D6" s="23">
        <v>100</v>
      </c>
      <c r="E6" s="25">
        <v>508</v>
      </c>
      <c r="F6" s="24">
        <v>100</v>
      </c>
      <c r="G6" s="16">
        <v>495</v>
      </c>
      <c r="H6" s="23">
        <v>100</v>
      </c>
      <c r="I6" s="25">
        <v>455</v>
      </c>
      <c r="J6" s="24">
        <v>100</v>
      </c>
      <c r="K6" s="25">
        <v>429</v>
      </c>
      <c r="L6" s="24">
        <v>100</v>
      </c>
      <c r="M6" s="25">
        <v>397</v>
      </c>
      <c r="N6" s="24">
        <v>100</v>
      </c>
      <c r="O6" s="25">
        <v>380</v>
      </c>
      <c r="P6" s="24">
        <v>100</v>
      </c>
      <c r="R6" s="95"/>
      <c r="T6" s="95"/>
      <c r="V6" s="95"/>
      <c r="X6" s="95"/>
      <c r="Z6" s="95"/>
      <c r="AB6" s="95"/>
      <c r="AD6" s="95"/>
      <c r="AF6" s="95"/>
      <c r="AH6" s="95"/>
      <c r="AJ6" s="95"/>
      <c r="AL6" s="95"/>
      <c r="AN6" s="95"/>
      <c r="AP6" s="95"/>
    </row>
    <row r="7" spans="2:42" ht="24.75" customHeight="1" x14ac:dyDescent="0.3">
      <c r="B7" s="87" t="s">
        <v>28</v>
      </c>
      <c r="C7" s="16">
        <v>348</v>
      </c>
      <c r="D7" s="23">
        <f>C7*100/C6</f>
        <v>66.159695817490501</v>
      </c>
      <c r="E7" s="25">
        <v>345</v>
      </c>
      <c r="F7" s="24">
        <f>E7*100/E6</f>
        <v>67.913385826771659</v>
      </c>
      <c r="G7" s="16">
        <v>338</v>
      </c>
      <c r="H7" s="23">
        <f>G7*100/G6</f>
        <v>68.282828282828277</v>
      </c>
      <c r="I7" s="25">
        <v>305</v>
      </c>
      <c r="J7" s="24">
        <f>I7*100/I6</f>
        <v>67.032967032967036</v>
      </c>
      <c r="K7" s="25">
        <v>293</v>
      </c>
      <c r="L7" s="24">
        <f>K7*100/K6</f>
        <v>68.298368298368302</v>
      </c>
      <c r="M7" s="25">
        <v>266</v>
      </c>
      <c r="N7" s="24">
        <f>M7*100/M6</f>
        <v>67.002518891687657</v>
      </c>
      <c r="O7" s="25">
        <v>258</v>
      </c>
      <c r="P7" s="24">
        <f>O7*100/O6</f>
        <v>67.89473684210526</v>
      </c>
      <c r="R7" s="95"/>
      <c r="T7" s="95"/>
      <c r="V7" s="95"/>
      <c r="X7" s="95"/>
      <c r="Z7" s="95"/>
      <c r="AB7" s="95"/>
      <c r="AD7" s="95"/>
      <c r="AF7" s="95"/>
      <c r="AH7" s="95"/>
      <c r="AJ7" s="95"/>
      <c r="AL7" s="95"/>
      <c r="AN7" s="95"/>
      <c r="AP7" s="95"/>
    </row>
    <row r="8" spans="2:42" ht="24.75" customHeight="1" x14ac:dyDescent="0.3">
      <c r="B8" s="87" t="s">
        <v>2</v>
      </c>
      <c r="C8" s="16">
        <v>6</v>
      </c>
      <c r="D8" s="23">
        <f>C8*100/C7</f>
        <v>1.7241379310344827</v>
      </c>
      <c r="E8" s="25">
        <v>8</v>
      </c>
      <c r="F8" s="24">
        <f>E8*100/E7</f>
        <v>2.318840579710145</v>
      </c>
      <c r="G8" s="16">
        <v>5</v>
      </c>
      <c r="H8" s="23">
        <f>G8*100/G7</f>
        <v>1.4792899408284024</v>
      </c>
      <c r="I8" s="25">
        <v>2</v>
      </c>
      <c r="J8" s="24">
        <f>I8*100/I7</f>
        <v>0.65573770491803274</v>
      </c>
      <c r="K8" s="25">
        <v>3</v>
      </c>
      <c r="L8" s="24">
        <f>K8*100/K7</f>
        <v>1.0238907849829351</v>
      </c>
      <c r="M8" s="63">
        <v>2</v>
      </c>
      <c r="N8" s="24">
        <f>M8*100/M7</f>
        <v>0.75187969924812026</v>
      </c>
      <c r="O8" s="63">
        <v>4</v>
      </c>
      <c r="P8" s="24">
        <f>O8*100/O7</f>
        <v>1.5503875968992249</v>
      </c>
      <c r="R8" s="95"/>
      <c r="T8" s="95"/>
      <c r="V8" s="95"/>
      <c r="X8" s="95"/>
      <c r="Z8" s="95"/>
      <c r="AB8" s="95"/>
      <c r="AD8" s="95"/>
      <c r="AF8" s="95"/>
      <c r="AH8" s="95"/>
      <c r="AJ8" s="95"/>
      <c r="AL8" s="95"/>
      <c r="AN8" s="95"/>
      <c r="AP8" s="95"/>
    </row>
    <row r="9" spans="2:42" ht="24.75" customHeight="1" x14ac:dyDescent="0.3">
      <c r="B9" s="87" t="s">
        <v>3</v>
      </c>
      <c r="C9" s="16">
        <v>11</v>
      </c>
      <c r="D9" s="23">
        <f>C9*100/C7</f>
        <v>3.1609195402298851</v>
      </c>
      <c r="E9" s="25">
        <v>14</v>
      </c>
      <c r="F9" s="24">
        <f>E9*100/E7</f>
        <v>4.0579710144927539</v>
      </c>
      <c r="G9" s="16">
        <v>9</v>
      </c>
      <c r="H9" s="23">
        <f>G9*100/G7</f>
        <v>2.6627218934911241</v>
      </c>
      <c r="I9" s="25">
        <v>9</v>
      </c>
      <c r="J9" s="24">
        <f>I9*100/I7</f>
        <v>2.9508196721311477</v>
      </c>
      <c r="K9" s="25">
        <v>9</v>
      </c>
      <c r="L9" s="24">
        <f>K9*100/K7</f>
        <v>3.0716723549488054</v>
      </c>
      <c r="M9" s="25">
        <v>8</v>
      </c>
      <c r="N9" s="24">
        <f>M9*100/M7</f>
        <v>3.007518796992481</v>
      </c>
      <c r="O9" s="25">
        <v>6</v>
      </c>
      <c r="P9" s="24">
        <f>O9*100/O7</f>
        <v>2.3255813953488373</v>
      </c>
      <c r="R9" s="95"/>
      <c r="T9" s="95"/>
      <c r="V9" s="95"/>
      <c r="X9" s="95"/>
      <c r="Z9" s="95"/>
      <c r="AB9" s="95"/>
      <c r="AD9" s="95"/>
      <c r="AF9" s="95"/>
      <c r="AH9" s="95"/>
      <c r="AJ9" s="95"/>
      <c r="AL9" s="95"/>
      <c r="AN9" s="95"/>
      <c r="AP9" s="95"/>
    </row>
    <row r="10" spans="2:42" ht="24.75" customHeight="1" x14ac:dyDescent="0.3">
      <c r="B10" s="87" t="s">
        <v>7</v>
      </c>
      <c r="C10" s="7"/>
      <c r="D10" s="8"/>
      <c r="E10" s="16">
        <v>1</v>
      </c>
      <c r="F10" s="23">
        <f>E10*100/E7</f>
        <v>0.28985507246376813</v>
      </c>
      <c r="G10" s="16">
        <v>6</v>
      </c>
      <c r="H10" s="23">
        <f>G10*100/G7</f>
        <v>1.7751479289940828</v>
      </c>
      <c r="I10" s="16">
        <v>2</v>
      </c>
      <c r="J10" s="23">
        <f>I10*100/I7</f>
        <v>0.65573770491803274</v>
      </c>
      <c r="K10" s="7"/>
      <c r="L10" s="8"/>
      <c r="M10" s="7"/>
      <c r="N10" s="8"/>
      <c r="O10" s="7"/>
      <c r="P10" s="8"/>
      <c r="R10" s="95"/>
      <c r="T10" s="95"/>
      <c r="V10" s="95"/>
      <c r="X10" s="95"/>
      <c r="Z10" s="95"/>
      <c r="AB10" s="95"/>
      <c r="AD10" s="95"/>
      <c r="AF10" s="95"/>
      <c r="AH10" s="95"/>
      <c r="AJ10" s="95"/>
      <c r="AL10" s="95"/>
      <c r="AN10" s="95"/>
      <c r="AP10" s="95"/>
    </row>
    <row r="11" spans="2:42" ht="24.75" customHeight="1" x14ac:dyDescent="0.3">
      <c r="B11" s="87" t="s">
        <v>8</v>
      </c>
      <c r="C11" s="8"/>
      <c r="D11" s="8"/>
      <c r="E11" s="25">
        <v>7</v>
      </c>
      <c r="F11" s="24">
        <f>E11*100/E7</f>
        <v>2.0289855072463769</v>
      </c>
      <c r="G11" s="16">
        <v>32</v>
      </c>
      <c r="H11" s="23">
        <f>G11*100/G7</f>
        <v>9.4674556213017755</v>
      </c>
      <c r="I11" s="16">
        <v>148</v>
      </c>
      <c r="J11" s="23">
        <f>I11*100/I7</f>
        <v>48.524590163934427</v>
      </c>
      <c r="K11" s="25">
        <v>119</v>
      </c>
      <c r="L11" s="24">
        <f>K11*100/K7</f>
        <v>40.61433447098976</v>
      </c>
      <c r="M11" s="25">
        <v>84</v>
      </c>
      <c r="N11" s="24">
        <f>M11*100/M7</f>
        <v>31.578947368421051</v>
      </c>
      <c r="O11" s="25">
        <v>125</v>
      </c>
      <c r="P11" s="24">
        <f>O11*100/O7</f>
        <v>48.449612403100772</v>
      </c>
      <c r="R11" s="95"/>
      <c r="T11" s="95"/>
      <c r="V11" s="95"/>
      <c r="X11" s="95"/>
      <c r="Z11" s="95"/>
      <c r="AB11" s="95"/>
      <c r="AD11" s="95"/>
      <c r="AF11" s="95"/>
      <c r="AH11" s="95"/>
      <c r="AJ11" s="95"/>
      <c r="AL11" s="95"/>
      <c r="AN11" s="95"/>
      <c r="AP11" s="95"/>
    </row>
    <row r="12" spans="2:42" ht="24.75" customHeight="1" x14ac:dyDescent="0.3">
      <c r="B12" s="87" t="s">
        <v>13</v>
      </c>
      <c r="C12" s="8"/>
      <c r="D12" s="8"/>
      <c r="E12" s="8"/>
      <c r="F12" s="8"/>
      <c r="G12" s="16">
        <v>4</v>
      </c>
      <c r="H12" s="23">
        <f>G12*100/G7</f>
        <v>1.1834319526627219</v>
      </c>
      <c r="I12" s="7"/>
      <c r="J12" s="8"/>
      <c r="K12" s="25">
        <v>3</v>
      </c>
      <c r="L12" s="24">
        <f>K12*100/K7</f>
        <v>1.0238907849829351</v>
      </c>
      <c r="M12" s="7"/>
      <c r="N12" s="8"/>
      <c r="O12" s="7"/>
      <c r="P12" s="8"/>
      <c r="R12" s="95"/>
      <c r="T12" s="95"/>
      <c r="V12" s="95"/>
      <c r="X12" s="95"/>
      <c r="Z12" s="95"/>
      <c r="AB12" s="95"/>
      <c r="AD12" s="95"/>
      <c r="AF12" s="95"/>
      <c r="AH12" s="95"/>
      <c r="AJ12" s="95"/>
      <c r="AL12" s="95"/>
      <c r="AN12" s="95"/>
      <c r="AP12" s="95"/>
    </row>
    <row r="13" spans="2:42" ht="24.75" customHeight="1" x14ac:dyDescent="0.3">
      <c r="B13" s="87" t="s">
        <v>15</v>
      </c>
      <c r="C13" s="22">
        <v>5</v>
      </c>
      <c r="D13" s="23">
        <f>C13*100/C7</f>
        <v>1.4367816091954022</v>
      </c>
      <c r="E13" s="25">
        <v>8</v>
      </c>
      <c r="F13" s="24">
        <f>E13*100/E7</f>
        <v>2.318840579710145</v>
      </c>
      <c r="G13" s="16">
        <v>4</v>
      </c>
      <c r="H13" s="23">
        <f>G13*100/G7</f>
        <v>1.1834319526627219</v>
      </c>
      <c r="I13" s="25">
        <v>2</v>
      </c>
      <c r="J13" s="24">
        <f>I13*100/I7</f>
        <v>0.65573770491803274</v>
      </c>
      <c r="K13" s="25">
        <v>6</v>
      </c>
      <c r="L13" s="24">
        <f>K13*100/K7</f>
        <v>2.0477815699658701</v>
      </c>
      <c r="M13" s="25">
        <v>4</v>
      </c>
      <c r="N13" s="24">
        <f>M13*100/M7</f>
        <v>1.5037593984962405</v>
      </c>
      <c r="O13" s="25">
        <v>10</v>
      </c>
      <c r="P13" s="24">
        <f>O13*100/O7</f>
        <v>3.8759689922480618</v>
      </c>
      <c r="R13" s="95"/>
      <c r="T13" s="95"/>
      <c r="V13" s="95"/>
      <c r="X13" s="95"/>
      <c r="Z13" s="95"/>
      <c r="AB13" s="95"/>
      <c r="AD13" s="95"/>
      <c r="AF13" s="95"/>
      <c r="AH13" s="95"/>
      <c r="AJ13" s="95"/>
      <c r="AL13" s="95"/>
      <c r="AN13" s="95"/>
      <c r="AP13" s="95"/>
    </row>
    <row r="14" spans="2:42" ht="24.75" customHeight="1" x14ac:dyDescent="0.3">
      <c r="B14" s="87" t="s">
        <v>19</v>
      </c>
      <c r="C14" s="16">
        <v>182</v>
      </c>
      <c r="D14" s="23">
        <f>C14*100/C7</f>
        <v>52.298850574712645</v>
      </c>
      <c r="E14" s="25">
        <v>202</v>
      </c>
      <c r="F14" s="24">
        <f>E14*100/E7</f>
        <v>58.550724637681157</v>
      </c>
      <c r="G14" s="16">
        <v>209</v>
      </c>
      <c r="H14" s="23">
        <f>G14*100/G7</f>
        <v>61.834319526627219</v>
      </c>
      <c r="I14" s="25">
        <v>120</v>
      </c>
      <c r="J14" s="24">
        <f>I14*100/I7</f>
        <v>39.344262295081968</v>
      </c>
      <c r="K14" s="25">
        <v>125</v>
      </c>
      <c r="L14" s="24">
        <f>K14*100/K7</f>
        <v>42.662116040955631</v>
      </c>
      <c r="M14" s="25">
        <v>128</v>
      </c>
      <c r="N14" s="24">
        <f>M14*100/M7</f>
        <v>48.120300751879697</v>
      </c>
      <c r="O14" s="25">
        <v>113</v>
      </c>
      <c r="P14" s="24">
        <f>O14*100/O7</f>
        <v>43.798449612403104</v>
      </c>
      <c r="R14" s="95"/>
      <c r="T14" s="95"/>
      <c r="V14" s="95"/>
      <c r="X14" s="95"/>
      <c r="Z14" s="95"/>
      <c r="AB14" s="95"/>
      <c r="AD14" s="95"/>
      <c r="AF14" s="95"/>
      <c r="AH14" s="95"/>
      <c r="AJ14" s="95"/>
      <c r="AL14" s="95"/>
      <c r="AN14" s="95"/>
      <c r="AP14" s="95"/>
    </row>
    <row r="15" spans="2:42" ht="24.75" customHeight="1" x14ac:dyDescent="0.3">
      <c r="B15" s="87" t="s">
        <v>20</v>
      </c>
      <c r="C15" s="7"/>
      <c r="D15" s="7"/>
      <c r="E15" s="25">
        <v>105</v>
      </c>
      <c r="F15" s="24">
        <f>E15*100/E7</f>
        <v>30.434782608695652</v>
      </c>
      <c r="G15" s="16">
        <v>69</v>
      </c>
      <c r="H15" s="23">
        <f>G15*100/G7</f>
        <v>20.414201183431953</v>
      </c>
      <c r="I15" s="16">
        <v>17</v>
      </c>
      <c r="J15" s="23">
        <f>I15*100/I7</f>
        <v>5.5737704918032787</v>
      </c>
      <c r="K15" s="16">
        <v>13</v>
      </c>
      <c r="L15" s="23">
        <f>K15*100/K7</f>
        <v>4.4368600682593859</v>
      </c>
      <c r="M15" s="25">
        <v>37</v>
      </c>
      <c r="N15" s="24">
        <f>M15*100/M7</f>
        <v>13.909774436090226</v>
      </c>
      <c r="O15" s="8"/>
      <c r="P15" s="8"/>
      <c r="R15" s="95"/>
      <c r="T15" s="95"/>
      <c r="V15" s="95"/>
      <c r="X15" s="95"/>
      <c r="Z15" s="95"/>
      <c r="AB15" s="95"/>
      <c r="AD15" s="95"/>
      <c r="AF15" s="95"/>
      <c r="AH15" s="95"/>
      <c r="AJ15" s="95"/>
      <c r="AL15" s="95"/>
      <c r="AN15" s="95"/>
      <c r="AP15" s="95"/>
    </row>
    <row r="16" spans="2:42" ht="24.75" customHeight="1" x14ac:dyDescent="0.3">
      <c r="B16" s="87" t="s">
        <v>52</v>
      </c>
      <c r="C16" s="16">
        <v>134</v>
      </c>
      <c r="D16" s="23">
        <f>C16*100/C7</f>
        <v>38.505747126436781</v>
      </c>
      <c r="E16" s="7"/>
      <c r="F16" s="8"/>
      <c r="G16" s="7"/>
      <c r="H16" s="8"/>
      <c r="I16" s="7"/>
      <c r="J16" s="7"/>
      <c r="K16" s="7"/>
      <c r="L16" s="8"/>
      <c r="M16" s="8"/>
      <c r="N16" s="8"/>
      <c r="O16" s="8"/>
      <c r="P16" s="8"/>
      <c r="R16" s="95"/>
      <c r="T16" s="95"/>
      <c r="V16" s="95"/>
      <c r="X16" s="95"/>
      <c r="Z16" s="95"/>
      <c r="AB16" s="95"/>
      <c r="AD16" s="95"/>
      <c r="AF16" s="95"/>
      <c r="AH16" s="95"/>
      <c r="AJ16" s="95"/>
      <c r="AL16" s="95"/>
      <c r="AN16" s="95"/>
      <c r="AP16" s="95"/>
    </row>
    <row r="17" spans="2:42" ht="24.75" customHeight="1" x14ac:dyDescent="0.3">
      <c r="B17" s="6" t="s">
        <v>22</v>
      </c>
      <c r="C17" s="7"/>
      <c r="D17" s="7"/>
      <c r="E17" s="7"/>
      <c r="F17" s="8"/>
      <c r="G17" s="7"/>
      <c r="H17" s="8"/>
      <c r="I17" s="16">
        <v>5</v>
      </c>
      <c r="J17" s="16">
        <f>I17*100/I7</f>
        <v>1.639344262295082</v>
      </c>
      <c r="K17" s="25">
        <v>2</v>
      </c>
      <c r="L17" s="24">
        <f>K17*100/K7</f>
        <v>0.68259385665529015</v>
      </c>
      <c r="M17" s="8"/>
      <c r="N17" s="8"/>
      <c r="O17" s="8"/>
      <c r="P17" s="8"/>
      <c r="R17" s="95"/>
      <c r="T17" s="95"/>
      <c r="V17" s="95"/>
      <c r="X17" s="95"/>
      <c r="Z17" s="95"/>
      <c r="AB17" s="95"/>
      <c r="AD17" s="95"/>
      <c r="AF17" s="95"/>
      <c r="AH17" s="95"/>
      <c r="AJ17" s="95"/>
      <c r="AL17" s="95"/>
      <c r="AN17" s="95"/>
      <c r="AP17" s="95"/>
    </row>
    <row r="18" spans="2:42" ht="24.75" customHeight="1" x14ac:dyDescent="0.3">
      <c r="B18" s="6" t="s">
        <v>23</v>
      </c>
      <c r="C18" s="7"/>
      <c r="D18" s="7"/>
      <c r="E18" s="7"/>
      <c r="F18" s="8"/>
      <c r="G18" s="7"/>
      <c r="H18" s="8"/>
      <c r="I18" s="8"/>
      <c r="J18" s="8"/>
      <c r="K18" s="8"/>
      <c r="L18" s="8"/>
      <c r="M18" s="101">
        <v>3</v>
      </c>
      <c r="N18" s="58">
        <f>M18*100/M7</f>
        <v>1.1278195488721805</v>
      </c>
      <c r="O18" s="8"/>
      <c r="P18" s="8"/>
      <c r="R18" s="95"/>
      <c r="T18" s="95"/>
      <c r="V18" s="95"/>
      <c r="X18" s="95"/>
      <c r="Z18" s="95"/>
      <c r="AB18" s="95"/>
      <c r="AD18" s="95"/>
      <c r="AF18" s="95"/>
      <c r="AH18" s="95"/>
      <c r="AJ18" s="95"/>
      <c r="AL18" s="95"/>
      <c r="AN18" s="95"/>
      <c r="AP18" s="95"/>
    </row>
    <row r="19" spans="2:42" ht="24.75" customHeight="1" x14ac:dyDescent="0.3">
      <c r="B19" s="6" t="s">
        <v>63</v>
      </c>
      <c r="C19" s="7"/>
      <c r="D19" s="7"/>
      <c r="E19" s="7"/>
      <c r="F19" s="8"/>
      <c r="G19" s="7"/>
      <c r="H19" s="8"/>
      <c r="I19" s="8"/>
      <c r="J19" s="8"/>
      <c r="K19" s="59">
        <v>13</v>
      </c>
      <c r="L19" s="58">
        <f>K19*100/K7</f>
        <v>4.4368600682593859</v>
      </c>
      <c r="M19" s="8"/>
      <c r="N19" s="8"/>
      <c r="O19" s="8"/>
      <c r="P19" s="8"/>
      <c r="R19" s="95"/>
      <c r="T19" s="95"/>
      <c r="V19" s="95"/>
      <c r="X19" s="95"/>
      <c r="Z19" s="95"/>
      <c r="AB19" s="95"/>
      <c r="AD19" s="95"/>
      <c r="AF19" s="95"/>
      <c r="AH19" s="95"/>
      <c r="AJ19" s="95"/>
      <c r="AL19" s="95"/>
      <c r="AN19" s="95"/>
      <c r="AP19" s="95"/>
    </row>
    <row r="20" spans="2:42" ht="24.75" customHeight="1" x14ac:dyDescent="0.3">
      <c r="B20" s="6" t="s">
        <v>24</v>
      </c>
      <c r="C20" s="33">
        <v>10</v>
      </c>
      <c r="D20" s="33">
        <f>C20*100/C7</f>
        <v>2.8735632183908044</v>
      </c>
      <c r="E20" s="7"/>
      <c r="F20" s="8"/>
      <c r="G20" s="7"/>
      <c r="H20" s="8"/>
      <c r="I20" s="8"/>
      <c r="J20" s="8"/>
      <c r="K20" s="8"/>
      <c r="L20" s="8"/>
      <c r="M20" s="8"/>
      <c r="N20" s="8"/>
      <c r="O20" s="8"/>
      <c r="P20" s="8"/>
      <c r="R20" s="95"/>
      <c r="T20" s="95"/>
      <c r="V20" s="95"/>
      <c r="X20" s="95"/>
      <c r="Z20" s="95"/>
      <c r="AB20" s="95"/>
      <c r="AD20" s="95"/>
      <c r="AF20" s="95"/>
      <c r="AH20" s="95"/>
      <c r="AJ20" s="95"/>
      <c r="AL20" s="95"/>
      <c r="AN20" s="95"/>
      <c r="AP20" s="95"/>
    </row>
    <row r="21" spans="2:42" ht="3.75" customHeight="1" x14ac:dyDescent="0.3">
      <c r="B21" s="13"/>
      <c r="C21" s="14"/>
      <c r="D21" s="14"/>
      <c r="E21" s="14"/>
      <c r="F21" s="14"/>
      <c r="G21" s="14"/>
      <c r="H21" s="14"/>
      <c r="I21" s="14"/>
      <c r="J21" s="14"/>
      <c r="K21" s="14"/>
      <c r="L21" s="14"/>
      <c r="M21" s="14"/>
      <c r="N21" s="14"/>
      <c r="O21" s="14"/>
      <c r="P21" s="14"/>
    </row>
    <row r="22" spans="2:42" ht="14.25" customHeight="1" x14ac:dyDescent="0.3">
      <c r="B22" s="6" t="s">
        <v>438</v>
      </c>
    </row>
    <row r="23" spans="2:42" ht="14.25" customHeight="1" x14ac:dyDescent="0.3">
      <c r="B23" s="1"/>
      <c r="C23" s="19"/>
      <c r="E23" s="19"/>
      <c r="G23" s="19"/>
      <c r="I23" s="19"/>
      <c r="K23" s="19"/>
      <c r="M23" s="19"/>
      <c r="O23" s="19"/>
    </row>
    <row r="24" spans="2:42" ht="30.75" customHeight="1" x14ac:dyDescent="0.3">
      <c r="B24" s="115" t="s">
        <v>262</v>
      </c>
      <c r="C24" s="115"/>
      <c r="D24" s="115"/>
      <c r="E24" s="115"/>
      <c r="F24" s="115"/>
      <c r="G24" s="115"/>
      <c r="H24" s="115"/>
      <c r="I24" s="115"/>
      <c r="J24" s="115"/>
      <c r="K24" s="115"/>
      <c r="L24" s="115"/>
      <c r="M24" s="115"/>
      <c r="N24" s="115"/>
      <c r="O24" s="115"/>
      <c r="P24" s="115"/>
    </row>
    <row r="25" spans="2:42" ht="15" customHeight="1" x14ac:dyDescent="0.3">
      <c r="B25" s="15" t="s">
        <v>27</v>
      </c>
      <c r="C25" s="125">
        <v>2001</v>
      </c>
      <c r="D25" s="126"/>
      <c r="E25" s="129">
        <v>2005</v>
      </c>
      <c r="F25" s="130"/>
      <c r="G25" s="125">
        <v>2009</v>
      </c>
      <c r="H25" s="126"/>
      <c r="I25" s="129">
        <v>2013</v>
      </c>
      <c r="J25" s="126"/>
      <c r="K25" s="129">
        <v>2017</v>
      </c>
      <c r="L25" s="126"/>
      <c r="M25" s="129">
        <v>2021</v>
      </c>
      <c r="N25" s="126"/>
      <c r="O25" s="129">
        <v>2025</v>
      </c>
      <c r="P25" s="126"/>
    </row>
    <row r="26" spans="2:42" ht="14.25" customHeight="1" x14ac:dyDescent="0.3">
      <c r="B26" s="134" t="s">
        <v>0</v>
      </c>
      <c r="C26" s="132">
        <v>44911</v>
      </c>
      <c r="D26" s="128"/>
      <c r="E26" s="119">
        <v>44843</v>
      </c>
      <c r="F26" s="118"/>
      <c r="G26" s="137">
        <v>44845</v>
      </c>
      <c r="H26" s="127"/>
      <c r="I26" s="135">
        <v>44833</v>
      </c>
      <c r="J26" s="128"/>
      <c r="K26" s="135">
        <v>44835</v>
      </c>
      <c r="L26" s="128"/>
      <c r="M26" s="135">
        <v>44830</v>
      </c>
      <c r="N26" s="128"/>
      <c r="O26" s="135">
        <v>45942</v>
      </c>
      <c r="P26" s="128"/>
    </row>
    <row r="27" spans="2:42" ht="14" x14ac:dyDescent="0.3">
      <c r="B27" s="133"/>
      <c r="C27" s="74" t="s">
        <v>4</v>
      </c>
      <c r="D27" s="72" t="s">
        <v>5</v>
      </c>
      <c r="E27" s="72" t="s">
        <v>4</v>
      </c>
      <c r="F27" s="72" t="s">
        <v>5</v>
      </c>
      <c r="G27" s="71" t="s">
        <v>4</v>
      </c>
      <c r="H27" s="71" t="s">
        <v>5</v>
      </c>
      <c r="I27" s="72" t="s">
        <v>4</v>
      </c>
      <c r="J27" s="71" t="s">
        <v>5</v>
      </c>
      <c r="K27" s="68" t="s">
        <v>4</v>
      </c>
      <c r="L27" s="71" t="s">
        <v>5</v>
      </c>
      <c r="M27" s="68" t="s">
        <v>4</v>
      </c>
      <c r="N27" s="71" t="s">
        <v>5</v>
      </c>
      <c r="O27" s="68" t="s">
        <v>4</v>
      </c>
      <c r="P27" s="71" t="s">
        <v>5</v>
      </c>
    </row>
    <row r="28" spans="2:42" ht="24.75" customHeight="1" x14ac:dyDescent="0.3">
      <c r="B28" s="6" t="s">
        <v>1</v>
      </c>
      <c r="C28" s="16">
        <v>1864</v>
      </c>
      <c r="D28" s="23">
        <v>100</v>
      </c>
      <c r="E28" s="25">
        <v>1871</v>
      </c>
      <c r="F28" s="24">
        <v>100</v>
      </c>
      <c r="G28" s="16">
        <v>1912</v>
      </c>
      <c r="H28" s="23">
        <v>100</v>
      </c>
      <c r="I28" s="25">
        <v>1787</v>
      </c>
      <c r="J28" s="24">
        <v>100</v>
      </c>
      <c r="K28" s="25">
        <v>1681</v>
      </c>
      <c r="L28" s="24">
        <v>100</v>
      </c>
      <c r="M28" s="25">
        <v>1589</v>
      </c>
      <c r="N28" s="24">
        <v>100</v>
      </c>
      <c r="O28" s="25">
        <v>1458</v>
      </c>
      <c r="P28" s="24">
        <v>100</v>
      </c>
      <c r="R28" s="95"/>
      <c r="T28" s="95"/>
      <c r="V28" s="95"/>
      <c r="X28" s="95"/>
      <c r="Z28" s="95"/>
      <c r="AB28" s="95"/>
      <c r="AD28" s="95"/>
      <c r="AF28" s="95"/>
      <c r="AH28" s="95"/>
      <c r="AJ28" s="95"/>
      <c r="AL28" s="95"/>
      <c r="AN28" s="95"/>
      <c r="AP28" s="95"/>
    </row>
    <row r="29" spans="2:42" ht="24.75" customHeight="1" x14ac:dyDescent="0.3">
      <c r="B29" s="87" t="s">
        <v>28</v>
      </c>
      <c r="C29" s="16">
        <v>1103</v>
      </c>
      <c r="D29" s="23">
        <f>C29*100/C28</f>
        <v>59.173819742489272</v>
      </c>
      <c r="E29" s="25">
        <v>1098</v>
      </c>
      <c r="F29" s="24">
        <f>E29*100/E28</f>
        <v>58.6851950828434</v>
      </c>
      <c r="G29" s="16">
        <v>1033</v>
      </c>
      <c r="H29" s="23">
        <f>G29*100/G28</f>
        <v>54.027196652719667</v>
      </c>
      <c r="I29" s="25">
        <v>977</v>
      </c>
      <c r="J29" s="24">
        <f>I29*100/I28</f>
        <v>54.67263570229435</v>
      </c>
      <c r="K29" s="25">
        <v>925</v>
      </c>
      <c r="L29" s="24">
        <f>K29*100/K28</f>
        <v>55.026769779892923</v>
      </c>
      <c r="M29" s="25">
        <v>928</v>
      </c>
      <c r="N29" s="24">
        <f>M29*100/M28</f>
        <v>58.401510383889239</v>
      </c>
      <c r="O29" s="25">
        <v>905</v>
      </c>
      <c r="P29" s="24">
        <f>O29*100/O28</f>
        <v>62.071330589849111</v>
      </c>
      <c r="R29" s="95"/>
      <c r="T29" s="95"/>
      <c r="V29" s="95"/>
      <c r="X29" s="95"/>
      <c r="Z29" s="95"/>
      <c r="AB29" s="95"/>
      <c r="AD29" s="95"/>
      <c r="AF29" s="95"/>
      <c r="AH29" s="95"/>
      <c r="AJ29" s="95"/>
      <c r="AL29" s="95"/>
      <c r="AN29" s="95"/>
      <c r="AP29" s="95"/>
    </row>
    <row r="30" spans="2:42" ht="24.75" customHeight="1" x14ac:dyDescent="0.3">
      <c r="B30" s="87" t="s">
        <v>2</v>
      </c>
      <c r="C30" s="16">
        <v>13</v>
      </c>
      <c r="D30" s="23">
        <f>C30*100/C29</f>
        <v>1.1786038077969174</v>
      </c>
      <c r="E30" s="25">
        <v>12</v>
      </c>
      <c r="F30" s="24">
        <f>E30*100/E29</f>
        <v>1.0928961748633881</v>
      </c>
      <c r="G30" s="16">
        <v>12</v>
      </c>
      <c r="H30" s="23">
        <f>G30*100/G29</f>
        <v>1.1616650532429815</v>
      </c>
      <c r="I30" s="25">
        <v>9</v>
      </c>
      <c r="J30" s="24">
        <f>I30*100/I29</f>
        <v>0.92118730808597749</v>
      </c>
      <c r="K30" s="25">
        <v>5</v>
      </c>
      <c r="L30" s="24">
        <f>K30*100/K29</f>
        <v>0.54054054054054057</v>
      </c>
      <c r="M30" s="25">
        <v>5</v>
      </c>
      <c r="N30" s="24">
        <f>M30*100/M29</f>
        <v>0.53879310344827591</v>
      </c>
      <c r="O30" s="25">
        <v>5</v>
      </c>
      <c r="P30" s="24">
        <f>O30*100/O29</f>
        <v>0.5524861878453039</v>
      </c>
      <c r="R30" s="95"/>
      <c r="T30" s="95"/>
      <c r="V30" s="95"/>
      <c r="X30" s="95"/>
      <c r="Z30" s="95"/>
      <c r="AB30" s="95"/>
      <c r="AD30" s="95"/>
      <c r="AF30" s="95"/>
      <c r="AH30" s="95"/>
      <c r="AJ30" s="95"/>
      <c r="AL30" s="95"/>
      <c r="AN30" s="95"/>
      <c r="AP30" s="95"/>
    </row>
    <row r="31" spans="2:42" ht="24.75" customHeight="1" x14ac:dyDescent="0.3">
      <c r="B31" s="87" t="s">
        <v>3</v>
      </c>
      <c r="C31" s="16">
        <v>33</v>
      </c>
      <c r="D31" s="23">
        <f>C31*100/C29</f>
        <v>2.9918404351767904</v>
      </c>
      <c r="E31" s="25">
        <v>22</v>
      </c>
      <c r="F31" s="24">
        <f>E31*100/E29</f>
        <v>2.0036429872495445</v>
      </c>
      <c r="G31" s="16">
        <v>27</v>
      </c>
      <c r="H31" s="23">
        <f>G31*100/G29</f>
        <v>2.6137463697967087</v>
      </c>
      <c r="I31" s="25">
        <v>29</v>
      </c>
      <c r="J31" s="24">
        <f>I31*100/I29</f>
        <v>2.968270214943705</v>
      </c>
      <c r="K31" s="25">
        <v>30</v>
      </c>
      <c r="L31" s="24">
        <f>K31*100/K29</f>
        <v>3.2432432432432434</v>
      </c>
      <c r="M31" s="25">
        <v>21</v>
      </c>
      <c r="N31" s="24">
        <f>M31*100/M29</f>
        <v>2.2629310344827585</v>
      </c>
      <c r="O31" s="25">
        <v>16</v>
      </c>
      <c r="P31" s="24">
        <f>O31*100/O29</f>
        <v>1.7679558011049723</v>
      </c>
      <c r="R31" s="95"/>
      <c r="T31" s="95"/>
      <c r="V31" s="95"/>
      <c r="X31" s="95"/>
      <c r="Z31" s="95"/>
      <c r="AB31" s="95"/>
      <c r="AD31" s="95"/>
      <c r="AF31" s="95"/>
      <c r="AH31" s="95"/>
      <c r="AJ31" s="95"/>
      <c r="AL31" s="95"/>
      <c r="AN31" s="95"/>
      <c r="AP31" s="95"/>
    </row>
    <row r="32" spans="2:42" ht="24.75" customHeight="1" x14ac:dyDescent="0.3">
      <c r="B32" s="87" t="s">
        <v>7</v>
      </c>
      <c r="C32" s="7"/>
      <c r="D32" s="8"/>
      <c r="E32" s="16">
        <v>14</v>
      </c>
      <c r="F32" s="23">
        <f>E32*100/E29</f>
        <v>1.2750455373406193</v>
      </c>
      <c r="G32" s="16">
        <v>25</v>
      </c>
      <c r="H32" s="23">
        <f>G32*100/G29</f>
        <v>2.4201355275895451</v>
      </c>
      <c r="I32" s="16">
        <v>14</v>
      </c>
      <c r="J32" s="23">
        <f>I32*100/I29</f>
        <v>1.4329580348004094</v>
      </c>
      <c r="K32" s="7"/>
      <c r="L32" s="8"/>
      <c r="M32" s="7"/>
      <c r="N32" s="8"/>
      <c r="O32" s="7"/>
      <c r="P32" s="8"/>
      <c r="R32" s="95"/>
      <c r="T32" s="95"/>
      <c r="V32" s="95"/>
      <c r="X32" s="95"/>
      <c r="Z32" s="95"/>
      <c r="AB32" s="95"/>
      <c r="AD32" s="95"/>
      <c r="AF32" s="95"/>
      <c r="AH32" s="95"/>
      <c r="AJ32" s="95"/>
      <c r="AL32" s="95"/>
      <c r="AN32" s="95"/>
      <c r="AP32" s="95"/>
    </row>
    <row r="33" spans="2:42" ht="24.75" customHeight="1" x14ac:dyDescent="0.3">
      <c r="B33" s="87" t="s">
        <v>8</v>
      </c>
      <c r="C33" s="8"/>
      <c r="D33" s="8"/>
      <c r="E33" s="25">
        <v>45</v>
      </c>
      <c r="F33" s="24">
        <f>E33*100/E29</f>
        <v>4.0983606557377046</v>
      </c>
      <c r="G33" s="16">
        <v>75</v>
      </c>
      <c r="H33" s="23">
        <f>G33*100/G29</f>
        <v>7.2604065827686348</v>
      </c>
      <c r="I33" s="16">
        <v>346</v>
      </c>
      <c r="J33" s="23">
        <f>I33*100/I29</f>
        <v>35.414534288638691</v>
      </c>
      <c r="K33" s="25">
        <v>394</v>
      </c>
      <c r="L33" s="24">
        <f>K33*100/K29</f>
        <v>42.594594594594597</v>
      </c>
      <c r="M33" s="25">
        <v>389</v>
      </c>
      <c r="N33" s="24">
        <f>M33*100/M29</f>
        <v>41.918103448275865</v>
      </c>
      <c r="O33" s="25">
        <v>552</v>
      </c>
      <c r="P33" s="24">
        <f>O33*100/O29</f>
        <v>60.994475138121544</v>
      </c>
      <c r="R33" s="95"/>
      <c r="T33" s="95"/>
      <c r="V33" s="95"/>
      <c r="X33" s="95"/>
      <c r="Z33" s="95"/>
      <c r="AB33" s="95"/>
      <c r="AD33" s="95"/>
      <c r="AF33" s="95"/>
      <c r="AH33" s="95"/>
      <c r="AJ33" s="95"/>
      <c r="AL33" s="95"/>
      <c r="AN33" s="95"/>
      <c r="AP33" s="95"/>
    </row>
    <row r="34" spans="2:42" ht="24.75" customHeight="1" x14ac:dyDescent="0.3">
      <c r="B34" s="87" t="s">
        <v>13</v>
      </c>
      <c r="C34" s="8"/>
      <c r="D34" s="8"/>
      <c r="E34" s="8"/>
      <c r="F34" s="8"/>
      <c r="G34" s="22">
        <v>12</v>
      </c>
      <c r="H34" s="23">
        <f>G34*100/G29</f>
        <v>1.1616650532429815</v>
      </c>
      <c r="I34" s="8"/>
      <c r="J34" s="8"/>
      <c r="K34" s="25">
        <v>10</v>
      </c>
      <c r="L34" s="24">
        <f>K34*100/K29</f>
        <v>1.0810810810810811</v>
      </c>
      <c r="M34" s="8"/>
      <c r="N34" s="8"/>
      <c r="O34" s="8"/>
      <c r="P34" s="8"/>
      <c r="R34" s="95"/>
      <c r="T34" s="95"/>
      <c r="V34" s="95"/>
      <c r="X34" s="95"/>
      <c r="Z34" s="95"/>
      <c r="AB34" s="95"/>
      <c r="AD34" s="95"/>
      <c r="AF34" s="95"/>
      <c r="AH34" s="95"/>
      <c r="AJ34" s="95"/>
      <c r="AL34" s="95"/>
      <c r="AN34" s="95"/>
      <c r="AP34" s="95"/>
    </row>
    <row r="35" spans="2:42" ht="24.75" customHeight="1" x14ac:dyDescent="0.3">
      <c r="B35" s="87" t="s">
        <v>15</v>
      </c>
      <c r="C35" s="16">
        <v>27</v>
      </c>
      <c r="D35" s="23">
        <f>C35*100/C29</f>
        <v>2.4478694469628288</v>
      </c>
      <c r="E35" s="25">
        <v>16</v>
      </c>
      <c r="F35" s="24">
        <f>E35*100/E29</f>
        <v>1.4571948998178506</v>
      </c>
      <c r="G35" s="16">
        <v>14</v>
      </c>
      <c r="H35" s="23">
        <f>G35*100/G29</f>
        <v>1.3552758954501452</v>
      </c>
      <c r="I35" s="25">
        <v>26</v>
      </c>
      <c r="J35" s="24">
        <f>I35*100/I29</f>
        <v>2.6612077789150459</v>
      </c>
      <c r="K35" s="25">
        <v>10</v>
      </c>
      <c r="L35" s="24">
        <f>K35*100/K29</f>
        <v>1.0810810810810811</v>
      </c>
      <c r="M35" s="25">
        <v>13</v>
      </c>
      <c r="N35" s="24">
        <f>M35*100/M29</f>
        <v>1.4008620689655173</v>
      </c>
      <c r="O35" s="25">
        <v>27</v>
      </c>
      <c r="P35" s="24">
        <f>O35*100/O29</f>
        <v>2.9834254143646408</v>
      </c>
      <c r="R35" s="95"/>
      <c r="T35" s="95"/>
      <c r="V35" s="95"/>
      <c r="X35" s="95"/>
      <c r="Z35" s="95"/>
      <c r="AB35" s="95"/>
      <c r="AD35" s="95"/>
      <c r="AF35" s="95"/>
      <c r="AH35" s="95"/>
      <c r="AJ35" s="95"/>
      <c r="AL35" s="95"/>
      <c r="AN35" s="95"/>
      <c r="AP35" s="95"/>
    </row>
    <row r="36" spans="2:42" ht="24.75" customHeight="1" x14ac:dyDescent="0.3">
      <c r="B36" s="87" t="s">
        <v>19</v>
      </c>
      <c r="C36" s="16">
        <v>651</v>
      </c>
      <c r="D36" s="23">
        <f>C36*100/C29</f>
        <v>59.020852221214867</v>
      </c>
      <c r="E36" s="25">
        <v>735</v>
      </c>
      <c r="F36" s="24">
        <f>E36*100/E29</f>
        <v>66.939890710382514</v>
      </c>
      <c r="G36" s="16">
        <v>675</v>
      </c>
      <c r="H36" s="23">
        <f>G36*100/G29</f>
        <v>65.343659244917717</v>
      </c>
      <c r="I36" s="25">
        <v>411</v>
      </c>
      <c r="J36" s="24">
        <f>I36*100/I29</f>
        <v>42.067553735926303</v>
      </c>
      <c r="K36" s="25">
        <v>318</v>
      </c>
      <c r="L36" s="24">
        <f>K36*100/K29</f>
        <v>34.378378378378379</v>
      </c>
      <c r="M36" s="25">
        <v>364</v>
      </c>
      <c r="N36" s="24">
        <f>M36*100/M29</f>
        <v>39.224137931034484</v>
      </c>
      <c r="O36" s="25">
        <v>305</v>
      </c>
      <c r="P36" s="24">
        <f>O36*100/O29</f>
        <v>33.701657458563538</v>
      </c>
      <c r="R36" s="95"/>
      <c r="T36" s="95"/>
      <c r="V36" s="95"/>
      <c r="X36" s="95"/>
      <c r="Z36" s="95"/>
      <c r="AB36" s="95"/>
      <c r="AD36" s="95"/>
      <c r="AF36" s="95"/>
      <c r="AH36" s="95"/>
      <c r="AJ36" s="95"/>
      <c r="AL36" s="95"/>
      <c r="AN36" s="95"/>
      <c r="AP36" s="95"/>
    </row>
    <row r="37" spans="2:42" ht="24.75" customHeight="1" x14ac:dyDescent="0.3">
      <c r="B37" s="87" t="s">
        <v>20</v>
      </c>
      <c r="C37" s="7"/>
      <c r="D37" s="7"/>
      <c r="E37" s="25">
        <v>254</v>
      </c>
      <c r="F37" s="24">
        <f>E37*100/E29</f>
        <v>23.132969034608379</v>
      </c>
      <c r="G37" s="16">
        <v>193</v>
      </c>
      <c r="H37" s="23">
        <f>G37*100/G29</f>
        <v>18.683446272991286</v>
      </c>
      <c r="I37" s="16">
        <v>113</v>
      </c>
      <c r="J37" s="23">
        <f>I37*100/I29</f>
        <v>11.566018423746161</v>
      </c>
      <c r="K37" s="16">
        <v>56</v>
      </c>
      <c r="L37" s="23">
        <f>K37*100/K29</f>
        <v>6.0540540540540544</v>
      </c>
      <c r="M37" s="25">
        <v>127</v>
      </c>
      <c r="N37" s="24">
        <f>M37*100/M29</f>
        <v>13.685344827586206</v>
      </c>
      <c r="O37" s="8"/>
      <c r="P37" s="8"/>
      <c r="R37" s="95"/>
      <c r="T37" s="95"/>
      <c r="V37" s="95"/>
      <c r="X37" s="95"/>
      <c r="Z37" s="95"/>
      <c r="AB37" s="95"/>
      <c r="AD37" s="95"/>
      <c r="AF37" s="95"/>
      <c r="AH37" s="95"/>
      <c r="AJ37" s="95"/>
      <c r="AL37" s="95"/>
      <c r="AN37" s="95"/>
      <c r="AP37" s="95"/>
    </row>
    <row r="38" spans="2:42" ht="24.75" customHeight="1" x14ac:dyDescent="0.3">
      <c r="B38" s="87" t="s">
        <v>52</v>
      </c>
      <c r="C38" s="16">
        <v>356</v>
      </c>
      <c r="D38" s="23">
        <f>C38*100/C29</f>
        <v>32.275611967361741</v>
      </c>
      <c r="E38" s="7"/>
      <c r="F38" s="8"/>
      <c r="G38" s="7"/>
      <c r="H38" s="8"/>
      <c r="I38" s="7"/>
      <c r="J38" s="7"/>
      <c r="K38" s="7"/>
      <c r="L38" s="8"/>
      <c r="M38" s="8"/>
      <c r="N38" s="8"/>
      <c r="O38" s="8"/>
      <c r="P38" s="8"/>
      <c r="R38" s="95"/>
      <c r="T38" s="95"/>
      <c r="V38" s="95"/>
      <c r="X38" s="95"/>
      <c r="Z38" s="95"/>
      <c r="AB38" s="95"/>
      <c r="AD38" s="95"/>
      <c r="AF38" s="95"/>
      <c r="AH38" s="95"/>
      <c r="AJ38" s="95"/>
      <c r="AL38" s="95"/>
      <c r="AN38" s="95"/>
      <c r="AP38" s="95"/>
    </row>
    <row r="39" spans="2:42" ht="24.75" customHeight="1" x14ac:dyDescent="0.3">
      <c r="B39" s="87" t="s">
        <v>22</v>
      </c>
      <c r="C39" s="7"/>
      <c r="D39" s="7"/>
      <c r="E39" s="7"/>
      <c r="F39" s="8"/>
      <c r="G39" s="7"/>
      <c r="H39" s="8"/>
      <c r="I39" s="25">
        <v>29</v>
      </c>
      <c r="J39" s="79">
        <f>I39*100/I29</f>
        <v>2.968270214943705</v>
      </c>
      <c r="K39" s="25">
        <v>7</v>
      </c>
      <c r="L39" s="24">
        <f>K39*100/K29</f>
        <v>0.7567567567567568</v>
      </c>
      <c r="M39" s="8"/>
      <c r="N39" s="8"/>
      <c r="O39" s="8"/>
      <c r="P39" s="8"/>
      <c r="R39" s="95"/>
      <c r="T39" s="95"/>
      <c r="V39" s="95"/>
      <c r="X39" s="95"/>
      <c r="Z39" s="95"/>
      <c r="AB39" s="95"/>
      <c r="AD39" s="95"/>
      <c r="AF39" s="95"/>
      <c r="AH39" s="95"/>
      <c r="AJ39" s="95"/>
      <c r="AL39" s="95"/>
      <c r="AN39" s="95"/>
      <c r="AP39" s="95"/>
    </row>
    <row r="40" spans="2:42" ht="24.75" customHeight="1" x14ac:dyDescent="0.3">
      <c r="B40" s="6" t="s">
        <v>23</v>
      </c>
      <c r="C40" s="7"/>
      <c r="D40" s="7"/>
      <c r="E40" s="7"/>
      <c r="F40" s="8"/>
      <c r="G40" s="7"/>
      <c r="H40" s="8"/>
      <c r="I40" s="8"/>
      <c r="J40" s="8"/>
      <c r="K40" s="8"/>
      <c r="L40" s="8"/>
      <c r="M40" s="63">
        <v>9</v>
      </c>
      <c r="N40" s="24">
        <f>M40*100/M29</f>
        <v>0.96982758620689657</v>
      </c>
      <c r="O40" s="8"/>
      <c r="P40" s="8"/>
      <c r="R40" s="95"/>
      <c r="T40" s="95"/>
      <c r="V40" s="95"/>
      <c r="X40" s="95"/>
      <c r="Z40" s="95"/>
      <c r="AB40" s="95"/>
      <c r="AD40" s="95"/>
      <c r="AF40" s="95"/>
      <c r="AH40" s="95"/>
      <c r="AJ40" s="95"/>
      <c r="AL40" s="95"/>
      <c r="AN40" s="95"/>
      <c r="AP40" s="95"/>
    </row>
    <row r="41" spans="2:42" ht="24.75" customHeight="1" x14ac:dyDescent="0.3">
      <c r="B41" s="6" t="s">
        <v>63</v>
      </c>
      <c r="C41" s="7"/>
      <c r="D41" s="7"/>
      <c r="E41" s="7"/>
      <c r="F41" s="8"/>
      <c r="G41" s="7"/>
      <c r="H41" s="8"/>
      <c r="I41" s="8"/>
      <c r="J41" s="8"/>
      <c r="K41" s="25">
        <v>95</v>
      </c>
      <c r="L41" s="24">
        <f>K41*100/K29</f>
        <v>10.27027027027027</v>
      </c>
      <c r="M41" s="8"/>
      <c r="N41" s="8"/>
      <c r="O41" s="8"/>
      <c r="P41" s="8"/>
      <c r="R41" s="95"/>
      <c r="T41" s="95"/>
      <c r="V41" s="95"/>
      <c r="X41" s="95"/>
      <c r="Z41" s="95"/>
      <c r="AB41" s="95"/>
      <c r="AD41" s="95"/>
      <c r="AF41" s="95"/>
      <c r="AH41" s="95"/>
      <c r="AJ41" s="95"/>
      <c r="AL41" s="95"/>
      <c r="AN41" s="95"/>
      <c r="AP41" s="95"/>
    </row>
    <row r="42" spans="2:42" ht="24.75" customHeight="1" x14ac:dyDescent="0.3">
      <c r="B42" s="6" t="s">
        <v>24</v>
      </c>
      <c r="C42" s="25">
        <v>23</v>
      </c>
      <c r="D42" s="24">
        <f>C42*100/C29</f>
        <v>2.0852221214868538</v>
      </c>
      <c r="E42" s="7"/>
      <c r="F42" s="8"/>
      <c r="G42" s="7"/>
      <c r="H42" s="8"/>
      <c r="I42" s="8"/>
      <c r="J42" s="8"/>
      <c r="K42" s="8"/>
      <c r="L42" s="8"/>
      <c r="M42" s="8"/>
      <c r="N42" s="8"/>
      <c r="O42" s="8"/>
      <c r="P42" s="8"/>
      <c r="R42" s="95"/>
      <c r="T42" s="95"/>
      <c r="V42" s="95"/>
      <c r="X42" s="95"/>
      <c r="Z42" s="95"/>
      <c r="AB42" s="95"/>
      <c r="AD42" s="95"/>
      <c r="AF42" s="95"/>
      <c r="AH42" s="95"/>
      <c r="AJ42" s="95"/>
      <c r="AL42" s="95"/>
      <c r="AN42" s="95"/>
      <c r="AP42" s="95"/>
    </row>
    <row r="43" spans="2:42" ht="3.75" customHeight="1" x14ac:dyDescent="0.3">
      <c r="B43" s="13"/>
      <c r="C43" s="14"/>
      <c r="D43" s="14"/>
      <c r="E43" s="14"/>
      <c r="F43" s="14"/>
      <c r="G43" s="14"/>
      <c r="H43" s="14"/>
      <c r="I43" s="14"/>
      <c r="J43" s="14"/>
      <c r="K43" s="14"/>
      <c r="L43" s="14"/>
      <c r="M43" s="14"/>
      <c r="N43" s="14"/>
      <c r="O43" s="14"/>
      <c r="P43" s="14"/>
    </row>
    <row r="44" spans="2:42" ht="14.25" customHeight="1" x14ac:dyDescent="0.3">
      <c r="B44" s="6" t="s">
        <v>438</v>
      </c>
    </row>
    <row r="45" spans="2:42" ht="14.25" customHeight="1" x14ac:dyDescent="0.3">
      <c r="C45" s="19"/>
      <c r="E45" s="19"/>
      <c r="G45" s="19"/>
      <c r="I45" s="19"/>
      <c r="K45" s="19"/>
      <c r="M45" s="19"/>
      <c r="O45" s="19"/>
    </row>
    <row r="46" spans="2:42" ht="30" customHeight="1" x14ac:dyDescent="0.3">
      <c r="B46" s="115" t="s">
        <v>263</v>
      </c>
      <c r="C46" s="115"/>
      <c r="D46" s="115"/>
      <c r="E46" s="115"/>
      <c r="F46" s="115"/>
      <c r="G46" s="115"/>
      <c r="H46" s="115"/>
      <c r="I46" s="115"/>
      <c r="J46" s="115"/>
      <c r="K46" s="115"/>
      <c r="L46" s="115"/>
      <c r="M46" s="115"/>
      <c r="N46" s="115"/>
      <c r="O46" s="115"/>
      <c r="P46" s="115"/>
    </row>
    <row r="47" spans="2:42" ht="15" customHeight="1" x14ac:dyDescent="0.3">
      <c r="B47" s="15" t="s">
        <v>27</v>
      </c>
      <c r="C47" s="125">
        <v>2001</v>
      </c>
      <c r="D47" s="126"/>
      <c r="E47" s="129">
        <v>2005</v>
      </c>
      <c r="F47" s="130"/>
      <c r="G47" s="125">
        <v>2009</v>
      </c>
      <c r="H47" s="126"/>
      <c r="I47" s="129">
        <v>2013</v>
      </c>
      <c r="J47" s="126"/>
      <c r="K47" s="129">
        <v>2017</v>
      </c>
      <c r="L47" s="126"/>
      <c r="M47" s="125">
        <v>2021</v>
      </c>
      <c r="N47" s="130"/>
      <c r="O47" s="125">
        <v>2025</v>
      </c>
      <c r="P47" s="130"/>
    </row>
    <row r="48" spans="2:42" ht="15" customHeight="1" x14ac:dyDescent="0.3">
      <c r="B48" s="134" t="s">
        <v>0</v>
      </c>
      <c r="C48" s="132">
        <v>44911</v>
      </c>
      <c r="D48" s="128"/>
      <c r="E48" s="119">
        <v>44843</v>
      </c>
      <c r="F48" s="118"/>
      <c r="G48" s="137">
        <v>44845</v>
      </c>
      <c r="H48" s="127"/>
      <c r="I48" s="135">
        <v>44833</v>
      </c>
      <c r="J48" s="128"/>
      <c r="K48" s="135">
        <v>44835</v>
      </c>
      <c r="L48" s="128"/>
      <c r="M48" s="123">
        <v>44830</v>
      </c>
      <c r="N48" s="143"/>
      <c r="O48" s="123">
        <v>45942</v>
      </c>
      <c r="P48" s="143"/>
    </row>
    <row r="49" spans="2:42" ht="15" customHeight="1" x14ac:dyDescent="0.3">
      <c r="B49" s="133"/>
      <c r="C49" s="74" t="s">
        <v>4</v>
      </c>
      <c r="D49" s="72" t="s">
        <v>5</v>
      </c>
      <c r="E49" s="72" t="s">
        <v>4</v>
      </c>
      <c r="F49" s="72" t="s">
        <v>5</v>
      </c>
      <c r="G49" s="71" t="s">
        <v>4</v>
      </c>
      <c r="H49" s="71" t="s">
        <v>5</v>
      </c>
      <c r="I49" s="72" t="s">
        <v>4</v>
      </c>
      <c r="J49" s="71" t="s">
        <v>5</v>
      </c>
      <c r="K49" s="68" t="s">
        <v>4</v>
      </c>
      <c r="L49" s="71" t="s">
        <v>5</v>
      </c>
      <c r="M49" s="68" t="s">
        <v>4</v>
      </c>
      <c r="N49" s="71" t="s">
        <v>5</v>
      </c>
      <c r="O49" s="68" t="s">
        <v>4</v>
      </c>
      <c r="P49" s="71" t="s">
        <v>5</v>
      </c>
    </row>
    <row r="50" spans="2:42" ht="24.75" customHeight="1" x14ac:dyDescent="0.3">
      <c r="B50" s="6" t="s">
        <v>1</v>
      </c>
      <c r="C50" s="16">
        <v>3321</v>
      </c>
      <c r="D50" s="23">
        <v>100</v>
      </c>
      <c r="E50" s="25">
        <v>3547</v>
      </c>
      <c r="F50" s="24">
        <v>100</v>
      </c>
      <c r="G50" s="16">
        <v>3801</v>
      </c>
      <c r="H50" s="23">
        <v>100</v>
      </c>
      <c r="I50" s="25">
        <v>3594</v>
      </c>
      <c r="J50" s="24">
        <v>100</v>
      </c>
      <c r="K50" s="25">
        <v>3393</v>
      </c>
      <c r="L50" s="24">
        <v>100</v>
      </c>
      <c r="M50" s="25">
        <v>3200</v>
      </c>
      <c r="N50" s="24">
        <v>100</v>
      </c>
      <c r="O50" s="25">
        <v>2929</v>
      </c>
      <c r="P50" s="24">
        <v>100</v>
      </c>
      <c r="R50" s="95"/>
      <c r="T50" s="95"/>
      <c r="V50" s="95"/>
      <c r="X50" s="95"/>
      <c r="Z50" s="95"/>
      <c r="AB50" s="95"/>
      <c r="AD50" s="95"/>
      <c r="AF50" s="95"/>
      <c r="AH50" s="95"/>
      <c r="AJ50" s="95"/>
      <c r="AL50" s="95"/>
      <c r="AN50" s="95"/>
      <c r="AP50" s="95"/>
    </row>
    <row r="51" spans="2:42" ht="24.75" customHeight="1" x14ac:dyDescent="0.3">
      <c r="B51" s="90" t="s">
        <v>28</v>
      </c>
      <c r="C51" s="16">
        <v>1876</v>
      </c>
      <c r="D51" s="23">
        <f>C51*100/C50</f>
        <v>56.489009334537791</v>
      </c>
      <c r="E51" s="25">
        <v>2147</v>
      </c>
      <c r="F51" s="24">
        <f>E51*100/E50</f>
        <v>60.530025373555119</v>
      </c>
      <c r="G51" s="16">
        <v>2163</v>
      </c>
      <c r="H51" s="23">
        <f>G51*100/G50</f>
        <v>56.906077348066297</v>
      </c>
      <c r="I51" s="25">
        <v>2069</v>
      </c>
      <c r="J51" s="24">
        <f>I51*100/I50</f>
        <v>57.568169170840292</v>
      </c>
      <c r="K51" s="25">
        <v>1884</v>
      </c>
      <c r="L51" s="24">
        <f>K51*100/K50</f>
        <v>55.52608311229001</v>
      </c>
      <c r="M51" s="25">
        <v>1975</v>
      </c>
      <c r="N51" s="24">
        <f>M51*100/M50</f>
        <v>61.71875</v>
      </c>
      <c r="O51" s="25">
        <v>1900</v>
      </c>
      <c r="P51" s="24">
        <f>O51*100/O50</f>
        <v>64.868555821099349</v>
      </c>
      <c r="R51" s="95"/>
      <c r="T51" s="95"/>
      <c r="V51" s="95"/>
      <c r="X51" s="95"/>
      <c r="Z51" s="95"/>
      <c r="AB51" s="95"/>
      <c r="AD51" s="95"/>
      <c r="AF51" s="95"/>
      <c r="AH51" s="95"/>
      <c r="AJ51" s="95"/>
      <c r="AL51" s="95"/>
      <c r="AN51" s="95"/>
      <c r="AP51" s="95"/>
    </row>
    <row r="52" spans="2:42" ht="24.75" customHeight="1" x14ac:dyDescent="0.3">
      <c r="B52" s="91" t="s">
        <v>2</v>
      </c>
      <c r="C52" s="16">
        <v>41</v>
      </c>
      <c r="D52" s="23">
        <f>C52*100/C51</f>
        <v>2.1855010660980811</v>
      </c>
      <c r="E52" s="25">
        <v>34</v>
      </c>
      <c r="F52" s="24">
        <f>E52*100/E51</f>
        <v>1.5836050302748022</v>
      </c>
      <c r="G52" s="16">
        <v>26</v>
      </c>
      <c r="H52" s="23">
        <f>G52*100/G51</f>
        <v>1.2020342117429497</v>
      </c>
      <c r="I52" s="25">
        <v>23</v>
      </c>
      <c r="J52" s="24">
        <f>I52*100/I51</f>
        <v>1.11164813919768</v>
      </c>
      <c r="K52" s="25">
        <v>13</v>
      </c>
      <c r="L52" s="24">
        <f>K52*100/K51</f>
        <v>0.69002123142250527</v>
      </c>
      <c r="M52" s="25">
        <v>17</v>
      </c>
      <c r="N52" s="24">
        <f>M52*100/M51</f>
        <v>0.86075949367088611</v>
      </c>
      <c r="O52" s="25">
        <v>21</v>
      </c>
      <c r="P52" s="24">
        <f>O52*100/O51</f>
        <v>1.1052631578947369</v>
      </c>
      <c r="R52" s="95"/>
      <c r="T52" s="95"/>
      <c r="V52" s="95"/>
      <c r="X52" s="95"/>
      <c r="Z52" s="95"/>
      <c r="AB52" s="95"/>
      <c r="AD52" s="95"/>
      <c r="AF52" s="95"/>
      <c r="AH52" s="95"/>
      <c r="AJ52" s="95"/>
      <c r="AL52" s="95"/>
      <c r="AN52" s="95"/>
      <c r="AP52" s="95"/>
    </row>
    <row r="53" spans="2:42" ht="24.75" customHeight="1" x14ac:dyDescent="0.3">
      <c r="B53" s="91" t="s">
        <v>3</v>
      </c>
      <c r="C53" s="16">
        <v>58</v>
      </c>
      <c r="D53" s="23">
        <f>C53*100/C51</f>
        <v>3.091684434968017</v>
      </c>
      <c r="E53" s="25">
        <v>55</v>
      </c>
      <c r="F53" s="24">
        <f>E53*100/E51</f>
        <v>2.5617140195621797</v>
      </c>
      <c r="G53" s="16">
        <v>47</v>
      </c>
      <c r="H53" s="23">
        <f>G53*100/G51</f>
        <v>2.1729079981507167</v>
      </c>
      <c r="I53" s="25">
        <v>49</v>
      </c>
      <c r="J53" s="24">
        <f>I53*100/I51</f>
        <v>2.3682938617689704</v>
      </c>
      <c r="K53" s="25">
        <v>49</v>
      </c>
      <c r="L53" s="24">
        <f>K53*100/K51</f>
        <v>2.6008492569002124</v>
      </c>
      <c r="M53" s="25">
        <v>53</v>
      </c>
      <c r="N53" s="24">
        <f>M53*100/M51</f>
        <v>2.6835443037974684</v>
      </c>
      <c r="O53" s="25">
        <v>44</v>
      </c>
      <c r="P53" s="24">
        <f>O53*100/O51</f>
        <v>2.3157894736842106</v>
      </c>
      <c r="R53" s="95"/>
      <c r="T53" s="95"/>
      <c r="V53" s="95"/>
      <c r="X53" s="95"/>
      <c r="Z53" s="95"/>
      <c r="AB53" s="95"/>
      <c r="AD53" s="95"/>
      <c r="AF53" s="95"/>
      <c r="AH53" s="95"/>
      <c r="AJ53" s="95"/>
      <c r="AL53" s="95"/>
      <c r="AN53" s="95"/>
      <c r="AP53" s="95"/>
    </row>
    <row r="54" spans="2:42" ht="24.75" customHeight="1" x14ac:dyDescent="0.3">
      <c r="B54" s="91" t="s">
        <v>7</v>
      </c>
      <c r="C54" s="8"/>
      <c r="D54" s="8"/>
      <c r="E54" s="25">
        <v>30</v>
      </c>
      <c r="F54" s="24">
        <f>E54*100/E51</f>
        <v>1.3972985561248252</v>
      </c>
      <c r="G54" s="16">
        <v>44</v>
      </c>
      <c r="H54" s="23">
        <f>G54*100/G51</f>
        <v>2.0342117429496072</v>
      </c>
      <c r="I54" s="16">
        <v>29</v>
      </c>
      <c r="J54" s="23">
        <f>I54*100/I51</f>
        <v>1.4016433059449009</v>
      </c>
      <c r="K54" s="7"/>
      <c r="L54" s="8"/>
      <c r="M54" s="7"/>
      <c r="N54" s="8"/>
      <c r="O54" s="7"/>
      <c r="P54" s="8"/>
      <c r="R54" s="95"/>
      <c r="T54" s="95"/>
      <c r="V54" s="95"/>
      <c r="X54" s="95"/>
      <c r="Z54" s="95"/>
      <c r="AB54" s="95"/>
      <c r="AD54" s="95"/>
      <c r="AF54" s="95"/>
      <c r="AH54" s="95"/>
      <c r="AJ54" s="95"/>
      <c r="AL54" s="95"/>
      <c r="AN54" s="95"/>
      <c r="AP54" s="95"/>
    </row>
    <row r="55" spans="2:42" ht="24.75" customHeight="1" x14ac:dyDescent="0.3">
      <c r="B55" s="91" t="s">
        <v>8</v>
      </c>
      <c r="C55" s="8"/>
      <c r="D55" s="8"/>
      <c r="E55" s="25">
        <v>96</v>
      </c>
      <c r="F55" s="24">
        <f>E55*100/E51</f>
        <v>4.4713553795994407</v>
      </c>
      <c r="G55" s="16">
        <v>200</v>
      </c>
      <c r="H55" s="23">
        <f>G55*100/G51</f>
        <v>9.2464170134073047</v>
      </c>
      <c r="I55" s="16">
        <v>1069</v>
      </c>
      <c r="J55" s="23">
        <f>I55*100/I51</f>
        <v>51.667472208796518</v>
      </c>
      <c r="K55" s="25">
        <v>1217</v>
      </c>
      <c r="L55" s="24">
        <f>K55*100/K51</f>
        <v>64.596602972399154</v>
      </c>
      <c r="M55" s="25">
        <v>1129</v>
      </c>
      <c r="N55" s="24">
        <f>M55*100/M51</f>
        <v>57.164556962025316</v>
      </c>
      <c r="O55" s="25">
        <v>1303</v>
      </c>
      <c r="P55" s="24">
        <f>O55*100/O51</f>
        <v>68.578947368421055</v>
      </c>
      <c r="R55" s="95"/>
      <c r="T55" s="95"/>
      <c r="V55" s="95"/>
      <c r="X55" s="95"/>
      <c r="Z55" s="95"/>
      <c r="AB55" s="95"/>
      <c r="AD55" s="95"/>
      <c r="AF55" s="95"/>
      <c r="AH55" s="95"/>
      <c r="AJ55" s="95"/>
      <c r="AL55" s="95"/>
      <c r="AN55" s="95"/>
      <c r="AP55" s="95"/>
    </row>
    <row r="56" spans="2:42" ht="24.75" customHeight="1" x14ac:dyDescent="0.3">
      <c r="B56" s="91" t="s">
        <v>13</v>
      </c>
      <c r="C56" s="7"/>
      <c r="D56" s="8"/>
      <c r="E56" s="7"/>
      <c r="F56" s="8"/>
      <c r="G56" s="25">
        <v>19</v>
      </c>
      <c r="H56" s="24">
        <f>G56*100/G51</f>
        <v>0.87840961627369396</v>
      </c>
      <c r="I56" s="7"/>
      <c r="J56" s="8"/>
      <c r="K56" s="25">
        <v>17</v>
      </c>
      <c r="L56" s="24">
        <f>K56*100/K51</f>
        <v>0.90233545647558389</v>
      </c>
      <c r="M56" s="8"/>
      <c r="N56" s="8"/>
      <c r="O56" s="8"/>
      <c r="P56" s="8"/>
      <c r="R56" s="95"/>
      <c r="T56" s="95"/>
      <c r="V56" s="95"/>
      <c r="X56" s="95"/>
      <c r="Z56" s="95"/>
      <c r="AB56" s="95"/>
      <c r="AD56" s="95"/>
      <c r="AF56" s="95"/>
      <c r="AH56" s="95"/>
      <c r="AJ56" s="95"/>
      <c r="AL56" s="95"/>
      <c r="AN56" s="95"/>
      <c r="AP56" s="95"/>
    </row>
    <row r="57" spans="2:42" ht="24.75" customHeight="1" x14ac:dyDescent="0.3">
      <c r="B57" s="91" t="s">
        <v>15</v>
      </c>
      <c r="C57" s="16">
        <v>45</v>
      </c>
      <c r="D57" s="23">
        <f>C57*100/C51</f>
        <v>2.398720682302772</v>
      </c>
      <c r="E57" s="25">
        <v>36</v>
      </c>
      <c r="F57" s="24">
        <f>E57*100/E51</f>
        <v>1.6767582673497905</v>
      </c>
      <c r="G57" s="16">
        <v>35</v>
      </c>
      <c r="H57" s="23">
        <f>G57*100/G51</f>
        <v>1.6181229773462784</v>
      </c>
      <c r="I57" s="25">
        <v>29</v>
      </c>
      <c r="J57" s="24">
        <f>I57*100/I51</f>
        <v>1.4016433059449009</v>
      </c>
      <c r="K57" s="25">
        <v>39</v>
      </c>
      <c r="L57" s="24">
        <f>K57*100/K51</f>
        <v>2.0700636942675161</v>
      </c>
      <c r="M57" s="25">
        <v>8</v>
      </c>
      <c r="N57" s="24">
        <f>M57*100/M51</f>
        <v>0.4050632911392405</v>
      </c>
      <c r="O57" s="25">
        <v>35</v>
      </c>
      <c r="P57" s="24">
        <f>O57*100/O51</f>
        <v>1.8421052631578947</v>
      </c>
      <c r="R57" s="95"/>
      <c r="T57" s="95"/>
      <c r="V57" s="95"/>
      <c r="X57" s="95"/>
      <c r="Z57" s="95"/>
      <c r="AB57" s="95"/>
      <c r="AD57" s="95"/>
      <c r="AF57" s="95"/>
      <c r="AH57" s="95"/>
      <c r="AJ57" s="95"/>
      <c r="AL57" s="95"/>
      <c r="AN57" s="95"/>
      <c r="AP57" s="95"/>
    </row>
    <row r="58" spans="2:42" ht="24.75" customHeight="1" x14ac:dyDescent="0.3">
      <c r="B58" s="91" t="s">
        <v>19</v>
      </c>
      <c r="C58" s="16">
        <v>1070</v>
      </c>
      <c r="D58" s="23">
        <f>C58*100/C51</f>
        <v>57.036247334754798</v>
      </c>
      <c r="E58" s="25">
        <v>1073</v>
      </c>
      <c r="F58" s="24">
        <f>E58*100/E51</f>
        <v>49.97671169073125</v>
      </c>
      <c r="G58" s="16">
        <v>996</v>
      </c>
      <c r="H58" s="23">
        <f>G58*100/G51</f>
        <v>46.047156726768378</v>
      </c>
      <c r="I58" s="25">
        <v>584</v>
      </c>
      <c r="J58" s="24">
        <f>I58*100/I51</f>
        <v>28.226196230062833</v>
      </c>
      <c r="K58" s="25">
        <v>355</v>
      </c>
      <c r="L58" s="24">
        <f>K58*100/K51</f>
        <v>18.842887473460721</v>
      </c>
      <c r="M58" s="25">
        <v>408</v>
      </c>
      <c r="N58" s="24">
        <f>M58*100/M51</f>
        <v>20.658227848101266</v>
      </c>
      <c r="O58" s="25">
        <v>497</v>
      </c>
      <c r="P58" s="24">
        <f>O58*100/O51</f>
        <v>26.157894736842106</v>
      </c>
      <c r="R58" s="95"/>
      <c r="T58" s="95"/>
      <c r="V58" s="95"/>
      <c r="X58" s="95"/>
      <c r="Z58" s="95"/>
      <c r="AB58" s="95"/>
      <c r="AD58" s="95"/>
      <c r="AF58" s="95"/>
      <c r="AH58" s="95"/>
      <c r="AJ58" s="95"/>
      <c r="AL58" s="95"/>
      <c r="AN58" s="95"/>
      <c r="AP58" s="95"/>
    </row>
    <row r="59" spans="2:42" ht="24.75" customHeight="1" x14ac:dyDescent="0.3">
      <c r="B59" s="91" t="s">
        <v>20</v>
      </c>
      <c r="C59" s="7"/>
      <c r="D59" s="7"/>
      <c r="E59" s="25">
        <v>823</v>
      </c>
      <c r="F59" s="24">
        <f>E59*100/E51</f>
        <v>38.332557056357707</v>
      </c>
      <c r="G59" s="16">
        <v>796</v>
      </c>
      <c r="H59" s="23">
        <f>G59*100/G51</f>
        <v>36.800739713361075</v>
      </c>
      <c r="I59" s="16">
        <v>253</v>
      </c>
      <c r="J59" s="23">
        <f>I59*100/I51</f>
        <v>12.22812953117448</v>
      </c>
      <c r="K59" s="16">
        <v>56</v>
      </c>
      <c r="L59" s="23">
        <f>K59*100/K51</f>
        <v>2.9723991507430996</v>
      </c>
      <c r="M59" s="25">
        <v>342</v>
      </c>
      <c r="N59" s="24">
        <f>M59*100/M51</f>
        <v>17.316455696202532</v>
      </c>
      <c r="O59" s="8"/>
      <c r="P59" s="8"/>
      <c r="R59" s="95"/>
      <c r="T59" s="95"/>
      <c r="U59" s="1" t="s">
        <v>26</v>
      </c>
      <c r="V59" s="95"/>
      <c r="X59" s="95"/>
      <c r="Z59" s="95"/>
      <c r="AB59" s="95"/>
      <c r="AD59" s="95"/>
      <c r="AF59" s="95"/>
      <c r="AH59" s="95"/>
      <c r="AJ59" s="95"/>
      <c r="AL59" s="95"/>
      <c r="AN59" s="95"/>
      <c r="AP59" s="95"/>
    </row>
    <row r="60" spans="2:42" ht="24.75" customHeight="1" x14ac:dyDescent="0.3">
      <c r="B60" s="91" t="s">
        <v>52</v>
      </c>
      <c r="C60" s="16">
        <v>609</v>
      </c>
      <c r="D60" s="23">
        <f>C60*100/C51</f>
        <v>32.462686567164177</v>
      </c>
      <c r="E60" s="7"/>
      <c r="F60" s="8"/>
      <c r="G60" s="7"/>
      <c r="H60" s="8"/>
      <c r="I60" s="7"/>
      <c r="J60" s="7"/>
      <c r="K60" s="7"/>
      <c r="L60" s="8"/>
      <c r="M60" s="8"/>
      <c r="N60" s="8"/>
      <c r="O60" s="8"/>
      <c r="P60" s="8"/>
      <c r="R60" s="95"/>
      <c r="T60" s="95"/>
      <c r="V60" s="95"/>
      <c r="X60" s="95"/>
      <c r="Z60" s="95"/>
      <c r="AB60" s="95"/>
      <c r="AD60" s="95"/>
      <c r="AF60" s="95"/>
      <c r="AH60" s="95"/>
      <c r="AJ60" s="95"/>
      <c r="AL60" s="95"/>
      <c r="AN60" s="95"/>
      <c r="AP60" s="95"/>
    </row>
    <row r="61" spans="2:42" ht="24.75" customHeight="1" x14ac:dyDescent="0.3">
      <c r="B61" s="91" t="s">
        <v>22</v>
      </c>
      <c r="C61" s="7"/>
      <c r="D61" s="7"/>
      <c r="E61" s="7"/>
      <c r="F61" s="8"/>
      <c r="G61" s="7"/>
      <c r="H61" s="8"/>
      <c r="I61" s="25">
        <v>33</v>
      </c>
      <c r="J61" s="79">
        <f>I61*100/I51</f>
        <v>1.5949734171097147</v>
      </c>
      <c r="K61" s="25">
        <v>19</v>
      </c>
      <c r="L61" s="24">
        <f>K61*100/K51</f>
        <v>1.0084925690021231</v>
      </c>
      <c r="M61" s="8"/>
      <c r="N61" s="8"/>
      <c r="O61" s="8"/>
      <c r="P61" s="8"/>
      <c r="R61" s="95"/>
      <c r="T61" s="95"/>
      <c r="V61" s="95"/>
      <c r="X61" s="95"/>
      <c r="Z61" s="95"/>
      <c r="AB61" s="95"/>
      <c r="AD61" s="95"/>
      <c r="AF61" s="95"/>
      <c r="AH61" s="95"/>
      <c r="AJ61" s="95"/>
      <c r="AL61" s="95"/>
      <c r="AN61" s="95"/>
      <c r="AP61" s="95"/>
    </row>
    <row r="62" spans="2:42" ht="24.75" customHeight="1" x14ac:dyDescent="0.3">
      <c r="B62" s="6" t="s">
        <v>23</v>
      </c>
      <c r="C62" s="7"/>
      <c r="D62" s="7"/>
      <c r="E62" s="7"/>
      <c r="F62" s="8"/>
      <c r="G62" s="7"/>
      <c r="H62" s="8"/>
      <c r="I62" s="8"/>
      <c r="J62" s="8"/>
      <c r="K62" s="8"/>
      <c r="L62" s="8"/>
      <c r="M62" s="63">
        <v>18</v>
      </c>
      <c r="N62" s="24">
        <f>M62*100/M51</f>
        <v>0.91139240506329111</v>
      </c>
      <c r="O62" s="8"/>
      <c r="P62" s="8"/>
      <c r="R62" s="95"/>
      <c r="T62" s="95"/>
      <c r="V62" s="95"/>
      <c r="X62" s="95"/>
      <c r="Z62" s="95"/>
      <c r="AB62" s="95"/>
      <c r="AD62" s="95"/>
      <c r="AF62" s="95"/>
      <c r="AH62" s="95"/>
      <c r="AJ62" s="95"/>
      <c r="AL62" s="95"/>
      <c r="AN62" s="95"/>
      <c r="AP62" s="95"/>
    </row>
    <row r="63" spans="2:42" ht="24.75" customHeight="1" x14ac:dyDescent="0.3">
      <c r="B63" s="6" t="s">
        <v>63</v>
      </c>
      <c r="C63" s="7"/>
      <c r="D63" s="7"/>
      <c r="E63" s="7"/>
      <c r="F63" s="8"/>
      <c r="G63" s="7"/>
      <c r="H63" s="8"/>
      <c r="I63" s="8"/>
      <c r="J63" s="8"/>
      <c r="K63" s="22">
        <v>119</v>
      </c>
      <c r="L63" s="23">
        <f>K63*100/K51</f>
        <v>6.3163481953290868</v>
      </c>
      <c r="M63" s="9"/>
      <c r="N63" s="8"/>
      <c r="O63" s="8"/>
      <c r="P63" s="8"/>
      <c r="R63" s="95"/>
      <c r="T63" s="95"/>
      <c r="V63" s="95"/>
      <c r="X63" s="95"/>
      <c r="Z63" s="95"/>
      <c r="AB63" s="95"/>
      <c r="AD63" s="95"/>
      <c r="AF63" s="95"/>
      <c r="AH63" s="95"/>
      <c r="AJ63" s="95"/>
      <c r="AL63" s="95"/>
      <c r="AN63" s="95"/>
      <c r="AP63" s="95"/>
    </row>
    <row r="64" spans="2:42" ht="24.75" customHeight="1" x14ac:dyDescent="0.3">
      <c r="B64" s="6" t="s">
        <v>24</v>
      </c>
      <c r="C64" s="25">
        <v>53</v>
      </c>
      <c r="D64" s="24">
        <f>C64*100/C51</f>
        <v>2.8251599147121533</v>
      </c>
      <c r="E64" s="7"/>
      <c r="F64" s="8"/>
      <c r="G64" s="7"/>
      <c r="H64" s="8"/>
      <c r="I64" s="8"/>
      <c r="J64" s="8"/>
      <c r="K64" s="8"/>
      <c r="L64" s="8"/>
      <c r="M64" s="8"/>
      <c r="N64" s="8"/>
      <c r="O64" s="8"/>
      <c r="P64" s="8"/>
      <c r="R64" s="95"/>
      <c r="T64" s="95"/>
      <c r="V64" s="95"/>
      <c r="X64" s="95"/>
      <c r="Z64" s="95"/>
      <c r="AB64" s="95"/>
      <c r="AD64" s="95"/>
      <c r="AF64" s="95"/>
      <c r="AH64" s="95"/>
      <c r="AJ64" s="95"/>
      <c r="AL64" s="95"/>
      <c r="AN64" s="95"/>
      <c r="AP64" s="95"/>
    </row>
    <row r="65" spans="2:42" ht="3.75" customHeight="1" x14ac:dyDescent="0.3">
      <c r="B65" s="13"/>
      <c r="C65" s="14"/>
      <c r="D65" s="14"/>
      <c r="E65" s="14"/>
      <c r="F65" s="14"/>
      <c r="G65" s="14"/>
      <c r="H65" s="14"/>
      <c r="I65" s="14"/>
      <c r="J65" s="14"/>
      <c r="K65" s="14"/>
      <c r="L65" s="14"/>
      <c r="M65" s="14"/>
      <c r="N65" s="14"/>
      <c r="O65" s="14"/>
      <c r="P65" s="14"/>
    </row>
    <row r="66" spans="2:42" ht="14.25" customHeight="1" x14ac:dyDescent="0.3">
      <c r="B66" s="6" t="s">
        <v>438</v>
      </c>
    </row>
    <row r="67" spans="2:42" ht="14.25" customHeight="1" x14ac:dyDescent="0.3">
      <c r="B67" s="4"/>
    </row>
    <row r="68" spans="2:42" ht="30" customHeight="1" x14ac:dyDescent="0.3">
      <c r="B68" s="115" t="s">
        <v>264</v>
      </c>
      <c r="C68" s="115"/>
      <c r="D68" s="115"/>
      <c r="E68" s="115"/>
      <c r="F68" s="115"/>
      <c r="G68" s="115"/>
      <c r="H68" s="115"/>
      <c r="I68" s="115"/>
      <c r="J68" s="115"/>
      <c r="K68" s="115"/>
      <c r="L68" s="115"/>
      <c r="M68" s="115"/>
      <c r="N68" s="115"/>
      <c r="O68" s="115"/>
      <c r="P68" s="115"/>
    </row>
    <row r="69" spans="2:42" ht="15" customHeight="1" x14ac:dyDescent="0.3">
      <c r="B69" s="15" t="s">
        <v>27</v>
      </c>
      <c r="C69" s="125">
        <v>2001</v>
      </c>
      <c r="D69" s="126"/>
      <c r="E69" s="129">
        <v>2005</v>
      </c>
      <c r="F69" s="130"/>
      <c r="G69" s="125">
        <v>2009</v>
      </c>
      <c r="H69" s="126"/>
      <c r="I69" s="129">
        <v>2013</v>
      </c>
      <c r="J69" s="126"/>
      <c r="K69" s="129">
        <v>2017</v>
      </c>
      <c r="L69" s="126"/>
      <c r="M69" s="125">
        <v>2021</v>
      </c>
      <c r="N69" s="130"/>
      <c r="O69" s="125">
        <v>2025</v>
      </c>
      <c r="P69" s="130"/>
    </row>
    <row r="70" spans="2:42" ht="15" customHeight="1" x14ac:dyDescent="0.3">
      <c r="B70" s="134" t="s">
        <v>0</v>
      </c>
      <c r="C70" s="132">
        <v>44911</v>
      </c>
      <c r="D70" s="128"/>
      <c r="E70" s="119">
        <v>44843</v>
      </c>
      <c r="F70" s="118"/>
      <c r="G70" s="137">
        <v>44845</v>
      </c>
      <c r="H70" s="127"/>
      <c r="I70" s="135">
        <v>44833</v>
      </c>
      <c r="J70" s="128"/>
      <c r="K70" s="135">
        <v>44835</v>
      </c>
      <c r="L70" s="128"/>
      <c r="M70" s="123">
        <v>44830</v>
      </c>
      <c r="N70" s="143"/>
      <c r="O70" s="123">
        <v>45942</v>
      </c>
      <c r="P70" s="143"/>
    </row>
    <row r="71" spans="2:42" ht="15" customHeight="1" x14ac:dyDescent="0.3">
      <c r="B71" s="133"/>
      <c r="C71" s="74" t="s">
        <v>4</v>
      </c>
      <c r="D71" s="72" t="s">
        <v>5</v>
      </c>
      <c r="E71" s="72" t="s">
        <v>4</v>
      </c>
      <c r="F71" s="72" t="s">
        <v>5</v>
      </c>
      <c r="G71" s="71" t="s">
        <v>4</v>
      </c>
      <c r="H71" s="71" t="s">
        <v>5</v>
      </c>
      <c r="I71" s="72" t="s">
        <v>4</v>
      </c>
      <c r="J71" s="71" t="s">
        <v>5</v>
      </c>
      <c r="K71" s="68" t="s">
        <v>4</v>
      </c>
      <c r="L71" s="71" t="s">
        <v>5</v>
      </c>
      <c r="M71" s="68" t="s">
        <v>4</v>
      </c>
      <c r="N71" s="71" t="s">
        <v>5</v>
      </c>
      <c r="O71" s="68" t="s">
        <v>4</v>
      </c>
      <c r="P71" s="71" t="s">
        <v>5</v>
      </c>
    </row>
    <row r="72" spans="2:42" ht="24.75" customHeight="1" x14ac:dyDescent="0.3">
      <c r="B72" s="6" t="s">
        <v>1</v>
      </c>
      <c r="C72" s="16">
        <v>1864</v>
      </c>
      <c r="D72" s="23">
        <v>100</v>
      </c>
      <c r="E72" s="25">
        <v>1716</v>
      </c>
      <c r="F72" s="24">
        <v>100</v>
      </c>
      <c r="G72" s="16">
        <v>1753</v>
      </c>
      <c r="H72" s="23">
        <v>100</v>
      </c>
      <c r="I72" s="25">
        <v>1662</v>
      </c>
      <c r="J72" s="24">
        <v>100</v>
      </c>
      <c r="K72" s="25">
        <v>1533</v>
      </c>
      <c r="L72" s="24">
        <v>100</v>
      </c>
      <c r="M72" s="25">
        <v>1420</v>
      </c>
      <c r="N72" s="24">
        <v>100</v>
      </c>
      <c r="O72" s="25">
        <v>1307</v>
      </c>
      <c r="P72" s="24">
        <v>100</v>
      </c>
      <c r="R72" s="95"/>
      <c r="T72" s="95"/>
      <c r="V72" s="95"/>
      <c r="X72" s="95"/>
      <c r="Z72" s="95"/>
      <c r="AB72" s="95"/>
      <c r="AD72" s="95"/>
      <c r="AF72" s="95"/>
      <c r="AH72" s="95"/>
      <c r="AJ72" s="95"/>
      <c r="AL72" s="95"/>
      <c r="AN72" s="95"/>
      <c r="AP72" s="95"/>
    </row>
    <row r="73" spans="2:42" ht="24.75" customHeight="1" x14ac:dyDescent="0.3">
      <c r="B73" s="87" t="s">
        <v>28</v>
      </c>
      <c r="C73" s="16">
        <v>1108</v>
      </c>
      <c r="D73" s="23">
        <f>C73*100/C72</f>
        <v>59.442060085836907</v>
      </c>
      <c r="E73" s="25">
        <v>1098</v>
      </c>
      <c r="F73" s="24">
        <f>E73*100/E72</f>
        <v>63.986013986013987</v>
      </c>
      <c r="G73" s="16">
        <v>1062</v>
      </c>
      <c r="H73" s="23">
        <f>G73*100/G72</f>
        <v>60.581859669138616</v>
      </c>
      <c r="I73" s="25">
        <v>1027</v>
      </c>
      <c r="J73" s="24">
        <f>I73*100/I72</f>
        <v>61.793020457280385</v>
      </c>
      <c r="K73" s="25">
        <v>926</v>
      </c>
      <c r="L73" s="24">
        <f>K73*100/K72</f>
        <v>60.404435746901498</v>
      </c>
      <c r="M73" s="25">
        <v>908</v>
      </c>
      <c r="N73" s="24">
        <f>M73*100/M72</f>
        <v>63.943661971830984</v>
      </c>
      <c r="O73" s="25">
        <v>863</v>
      </c>
      <c r="P73" s="24">
        <f>O73*100/O72</f>
        <v>66.029074215761284</v>
      </c>
      <c r="R73" s="95"/>
      <c r="T73" s="95"/>
      <c r="V73" s="95"/>
      <c r="X73" s="95"/>
      <c r="Z73" s="95"/>
      <c r="AB73" s="95"/>
      <c r="AD73" s="95"/>
      <c r="AF73" s="95"/>
      <c r="AH73" s="95"/>
      <c r="AJ73" s="95"/>
      <c r="AL73" s="95"/>
      <c r="AN73" s="95"/>
      <c r="AP73" s="95"/>
    </row>
    <row r="74" spans="2:42" ht="24.75" customHeight="1" x14ac:dyDescent="0.3">
      <c r="B74" s="87" t="s">
        <v>2</v>
      </c>
      <c r="C74" s="16">
        <v>26</v>
      </c>
      <c r="D74" s="23">
        <f>C74*100/C73</f>
        <v>2.3465703971119134</v>
      </c>
      <c r="E74" s="25">
        <v>29</v>
      </c>
      <c r="F74" s="24">
        <f>E74*100/E73</f>
        <v>2.6411657559198543</v>
      </c>
      <c r="G74" s="16">
        <v>10</v>
      </c>
      <c r="H74" s="23">
        <f>G74*100/G73</f>
        <v>0.94161958568738224</v>
      </c>
      <c r="I74" s="25">
        <v>12</v>
      </c>
      <c r="J74" s="24">
        <f>I74*100/I73</f>
        <v>1.1684518013631937</v>
      </c>
      <c r="K74" s="25">
        <v>12</v>
      </c>
      <c r="L74" s="24">
        <f>K74*100/K73</f>
        <v>1.2958963282937366</v>
      </c>
      <c r="M74" s="25">
        <v>8</v>
      </c>
      <c r="N74" s="24">
        <f>M74*100/M73</f>
        <v>0.88105726872246692</v>
      </c>
      <c r="O74" s="25">
        <v>6</v>
      </c>
      <c r="P74" s="24">
        <f>O74*100/O73</f>
        <v>0.69524913093858631</v>
      </c>
      <c r="R74" s="95"/>
      <c r="T74" s="95"/>
      <c r="V74" s="95"/>
      <c r="X74" s="95"/>
      <c r="Z74" s="95"/>
      <c r="AB74" s="95"/>
      <c r="AD74" s="95"/>
      <c r="AF74" s="95"/>
      <c r="AH74" s="95"/>
      <c r="AJ74" s="95"/>
      <c r="AL74" s="95"/>
      <c r="AN74" s="95"/>
      <c r="AP74" s="95"/>
    </row>
    <row r="75" spans="2:42" ht="24.75" customHeight="1" x14ac:dyDescent="0.3">
      <c r="B75" s="87" t="s">
        <v>3</v>
      </c>
      <c r="C75" s="16">
        <v>14</v>
      </c>
      <c r="D75" s="23">
        <f>C75*100/C73</f>
        <v>1.2635379061371841</v>
      </c>
      <c r="E75" s="25">
        <v>26</v>
      </c>
      <c r="F75" s="24">
        <f>E75*100/E73</f>
        <v>2.3679417122040074</v>
      </c>
      <c r="G75" s="16">
        <v>27</v>
      </c>
      <c r="H75" s="23">
        <f>G75*100/G73</f>
        <v>2.5423728813559321</v>
      </c>
      <c r="I75" s="25">
        <v>26</v>
      </c>
      <c r="J75" s="24">
        <f>I75*100/I73</f>
        <v>2.5316455696202533</v>
      </c>
      <c r="K75" s="25">
        <v>25</v>
      </c>
      <c r="L75" s="24">
        <f>K75*100/K73</f>
        <v>2.6997840172786178</v>
      </c>
      <c r="M75" s="25">
        <v>12</v>
      </c>
      <c r="N75" s="24">
        <f>M75*100/M73</f>
        <v>1.3215859030837005</v>
      </c>
      <c r="O75" s="25">
        <v>12</v>
      </c>
      <c r="P75" s="24">
        <f>O75*100/O73</f>
        <v>1.3904982618771726</v>
      </c>
      <c r="R75" s="95"/>
      <c r="T75" s="95"/>
      <c r="V75" s="95"/>
      <c r="X75" s="95"/>
      <c r="Z75" s="95"/>
      <c r="AB75" s="95"/>
      <c r="AD75" s="95"/>
      <c r="AF75" s="95"/>
      <c r="AH75" s="95"/>
      <c r="AJ75" s="95"/>
      <c r="AL75" s="95"/>
      <c r="AN75" s="95"/>
      <c r="AP75" s="95"/>
    </row>
    <row r="76" spans="2:42" ht="24.75" customHeight="1" x14ac:dyDescent="0.3">
      <c r="B76" s="87" t="s">
        <v>7</v>
      </c>
      <c r="C76" s="8"/>
      <c r="D76" s="8"/>
      <c r="E76" s="22">
        <v>13</v>
      </c>
      <c r="F76" s="23">
        <f>E76*100/E73</f>
        <v>1.1839708561020037</v>
      </c>
      <c r="G76" s="16">
        <v>23</v>
      </c>
      <c r="H76" s="23">
        <f>G76*100/G73</f>
        <v>2.1657250470809792</v>
      </c>
      <c r="I76" s="16">
        <v>18</v>
      </c>
      <c r="J76" s="23">
        <f>I76*100/I73</f>
        <v>1.7526777020447906</v>
      </c>
      <c r="K76" s="7"/>
      <c r="L76" s="8"/>
      <c r="M76" s="7"/>
      <c r="N76" s="8"/>
      <c r="O76" s="7"/>
      <c r="P76" s="8"/>
      <c r="R76" s="95"/>
      <c r="T76" s="95"/>
      <c r="V76" s="95"/>
      <c r="X76" s="95"/>
      <c r="Z76" s="95"/>
      <c r="AB76" s="95"/>
      <c r="AD76" s="95"/>
      <c r="AF76" s="95"/>
      <c r="AH76" s="95"/>
      <c r="AJ76" s="95"/>
      <c r="AL76" s="95"/>
      <c r="AN76" s="95"/>
      <c r="AP76" s="95"/>
    </row>
    <row r="77" spans="2:42" ht="24.75" customHeight="1" x14ac:dyDescent="0.3">
      <c r="B77" s="87" t="s">
        <v>8</v>
      </c>
      <c r="C77" s="8"/>
      <c r="D77" s="8"/>
      <c r="E77" s="25">
        <v>126</v>
      </c>
      <c r="F77" s="24">
        <f>E77*100/E73</f>
        <v>11.475409836065573</v>
      </c>
      <c r="G77" s="16">
        <v>345</v>
      </c>
      <c r="H77" s="23">
        <f>G77*100/G73</f>
        <v>32.485875706214692</v>
      </c>
      <c r="I77" s="16">
        <v>607</v>
      </c>
      <c r="J77" s="23">
        <f>I77*100/I73</f>
        <v>59.104186952288217</v>
      </c>
      <c r="K77" s="25">
        <v>553</v>
      </c>
      <c r="L77" s="24">
        <f>K77*100/K73</f>
        <v>59.719222462203021</v>
      </c>
      <c r="M77" s="25">
        <v>425</v>
      </c>
      <c r="N77" s="24">
        <f>M77*100/M73</f>
        <v>46.806167400881058</v>
      </c>
      <c r="O77" s="25">
        <v>534</v>
      </c>
      <c r="P77" s="24">
        <f>O77*100/O73</f>
        <v>61.877172653534181</v>
      </c>
      <c r="R77" s="95"/>
      <c r="T77" s="95"/>
      <c r="V77" s="95"/>
      <c r="X77" s="95"/>
      <c r="Z77" s="95"/>
      <c r="AB77" s="95"/>
      <c r="AD77" s="95"/>
      <c r="AF77" s="95"/>
      <c r="AH77" s="95"/>
      <c r="AJ77" s="95"/>
      <c r="AL77" s="95"/>
      <c r="AN77" s="95"/>
      <c r="AP77" s="95"/>
    </row>
    <row r="78" spans="2:42" ht="24.75" customHeight="1" x14ac:dyDescent="0.3">
      <c r="B78" s="87" t="s">
        <v>13</v>
      </c>
      <c r="C78" s="7"/>
      <c r="D78" s="8"/>
      <c r="E78" s="7"/>
      <c r="F78" s="8"/>
      <c r="G78" s="25">
        <v>12</v>
      </c>
      <c r="H78" s="24">
        <f>G78*100/G73</f>
        <v>1.1299435028248588</v>
      </c>
      <c r="I78" s="7"/>
      <c r="J78" s="8"/>
      <c r="K78" s="22">
        <v>8</v>
      </c>
      <c r="L78" s="23">
        <f>K78*100/K73</f>
        <v>0.86393088552915764</v>
      </c>
      <c r="M78" s="8"/>
      <c r="N78" s="8"/>
      <c r="O78" s="8"/>
      <c r="P78" s="8"/>
      <c r="R78" s="95"/>
      <c r="T78" s="95"/>
      <c r="V78" s="95"/>
      <c r="X78" s="95"/>
      <c r="Z78" s="95"/>
      <c r="AB78" s="95"/>
      <c r="AD78" s="95"/>
      <c r="AF78" s="95"/>
      <c r="AH78" s="95"/>
      <c r="AJ78" s="95"/>
      <c r="AL78" s="95"/>
      <c r="AN78" s="95"/>
      <c r="AP78" s="95"/>
    </row>
    <row r="79" spans="2:42" ht="24.75" customHeight="1" x14ac:dyDescent="0.3">
      <c r="B79" s="87" t="s">
        <v>15</v>
      </c>
      <c r="C79" s="16">
        <v>19</v>
      </c>
      <c r="D79" s="23">
        <f>C79*100/C73</f>
        <v>1.7148014440433212</v>
      </c>
      <c r="E79" s="25">
        <v>16</v>
      </c>
      <c r="F79" s="24">
        <f>E79*100/E73</f>
        <v>1.4571948998178506</v>
      </c>
      <c r="G79" s="16">
        <v>23</v>
      </c>
      <c r="H79" s="23">
        <f>G79*100/G73</f>
        <v>2.1657250470809792</v>
      </c>
      <c r="I79" s="25">
        <v>12</v>
      </c>
      <c r="J79" s="24">
        <f>I79*100/I73</f>
        <v>1.1684518013631937</v>
      </c>
      <c r="K79" s="25">
        <v>39</v>
      </c>
      <c r="L79" s="24">
        <f>K79*100/K73</f>
        <v>4.2116630669546433</v>
      </c>
      <c r="M79" s="25">
        <v>24</v>
      </c>
      <c r="N79" s="24">
        <f>M79*100/M73</f>
        <v>2.643171806167401</v>
      </c>
      <c r="O79" s="25">
        <v>23</v>
      </c>
      <c r="P79" s="24">
        <f>O79*100/O73</f>
        <v>2.6651216685979144</v>
      </c>
      <c r="R79" s="95"/>
      <c r="T79" s="95"/>
      <c r="V79" s="95"/>
      <c r="X79" s="95"/>
      <c r="Z79" s="95"/>
      <c r="AB79" s="95"/>
      <c r="AD79" s="95"/>
      <c r="AF79" s="95"/>
      <c r="AH79" s="95"/>
      <c r="AJ79" s="95"/>
      <c r="AL79" s="95"/>
      <c r="AN79" s="95"/>
      <c r="AP79" s="95"/>
    </row>
    <row r="80" spans="2:42" ht="24.75" customHeight="1" x14ac:dyDescent="0.3">
      <c r="B80" s="87" t="s">
        <v>19</v>
      </c>
      <c r="C80" s="16">
        <v>577</v>
      </c>
      <c r="D80" s="23">
        <f>C80*100/C73</f>
        <v>52.075812274368232</v>
      </c>
      <c r="E80" s="25">
        <v>612</v>
      </c>
      <c r="F80" s="24">
        <f>E80*100/E73</f>
        <v>55.73770491803279</v>
      </c>
      <c r="G80" s="16">
        <v>481</v>
      </c>
      <c r="H80" s="23">
        <f>G80*100/G73</f>
        <v>45.291902071563086</v>
      </c>
      <c r="I80" s="25">
        <v>305</v>
      </c>
      <c r="J80" s="24">
        <f>I80*100/I73</f>
        <v>29.698149951314509</v>
      </c>
      <c r="K80" s="25">
        <v>206</v>
      </c>
      <c r="L80" s="24">
        <f>K80*100/K73</f>
        <v>22.246220302375811</v>
      </c>
      <c r="M80" s="25">
        <v>302</v>
      </c>
      <c r="N80" s="24">
        <f>M80*100/M73</f>
        <v>33.259911894273131</v>
      </c>
      <c r="O80" s="25">
        <v>288</v>
      </c>
      <c r="P80" s="24">
        <f>O80*100/O73</f>
        <v>33.371958285052145</v>
      </c>
      <c r="R80" s="95"/>
      <c r="T80" s="95"/>
      <c r="V80" s="95"/>
      <c r="X80" s="95"/>
      <c r="Z80" s="95"/>
      <c r="AB80" s="95"/>
      <c r="AD80" s="95"/>
      <c r="AF80" s="95"/>
      <c r="AH80" s="95"/>
      <c r="AJ80" s="95"/>
      <c r="AL80" s="95"/>
      <c r="AN80" s="95"/>
      <c r="AP80" s="95"/>
    </row>
    <row r="81" spans="2:42" ht="24.75" customHeight="1" x14ac:dyDescent="0.3">
      <c r="B81" s="87" t="s">
        <v>20</v>
      </c>
      <c r="C81" s="7"/>
      <c r="D81" s="7"/>
      <c r="E81" s="25">
        <v>276</v>
      </c>
      <c r="F81" s="24">
        <f>E81*100/E73</f>
        <v>25.136612021857925</v>
      </c>
      <c r="G81" s="16">
        <v>141</v>
      </c>
      <c r="H81" s="23">
        <f>G81*100/G73</f>
        <v>13.27683615819209</v>
      </c>
      <c r="I81" s="16">
        <v>36</v>
      </c>
      <c r="J81" s="23">
        <f>I81*100/I73</f>
        <v>3.5053554040895811</v>
      </c>
      <c r="K81" s="16">
        <v>28</v>
      </c>
      <c r="L81" s="23">
        <f>K81*100/K73</f>
        <v>3.0237580993520519</v>
      </c>
      <c r="M81" s="25">
        <v>132</v>
      </c>
      <c r="N81" s="24">
        <f>M81*100/M73</f>
        <v>14.537444933920705</v>
      </c>
      <c r="O81" s="8"/>
      <c r="P81" s="8"/>
      <c r="R81" s="95"/>
      <c r="T81" s="95"/>
      <c r="V81" s="95"/>
      <c r="X81" s="95"/>
      <c r="Z81" s="95"/>
      <c r="AB81" s="95"/>
      <c r="AD81" s="95"/>
      <c r="AF81" s="95"/>
      <c r="AH81" s="95"/>
      <c r="AJ81" s="95"/>
      <c r="AL81" s="95"/>
      <c r="AN81" s="95"/>
      <c r="AP81" s="95"/>
    </row>
    <row r="82" spans="2:42" ht="24.75" customHeight="1" x14ac:dyDescent="0.3">
      <c r="B82" s="87" t="s">
        <v>52</v>
      </c>
      <c r="C82" s="16">
        <v>449</v>
      </c>
      <c r="D82" s="23">
        <f>C82*100/C73</f>
        <v>40.523465703971119</v>
      </c>
      <c r="E82" s="7"/>
      <c r="F82" s="8"/>
      <c r="G82" s="7"/>
      <c r="H82" s="8"/>
      <c r="I82" s="7"/>
      <c r="J82" s="7"/>
      <c r="K82" s="7"/>
      <c r="L82" s="8"/>
      <c r="M82" s="8"/>
      <c r="N82" s="8"/>
      <c r="O82" s="8"/>
      <c r="P82" s="8"/>
      <c r="R82" s="95"/>
      <c r="T82" s="95"/>
      <c r="V82" s="95"/>
      <c r="X82" s="95"/>
      <c r="Z82" s="95"/>
      <c r="AB82" s="95"/>
      <c r="AD82" s="95"/>
      <c r="AF82" s="95"/>
      <c r="AH82" s="95"/>
      <c r="AJ82" s="95"/>
      <c r="AL82" s="95"/>
      <c r="AN82" s="95"/>
      <c r="AP82" s="95"/>
    </row>
    <row r="83" spans="2:42" ht="24.75" customHeight="1" x14ac:dyDescent="0.3">
      <c r="B83" s="87" t="s">
        <v>22</v>
      </c>
      <c r="C83" s="7"/>
      <c r="D83" s="7"/>
      <c r="E83" s="7"/>
      <c r="F83" s="8"/>
      <c r="G83" s="7"/>
      <c r="H83" s="8"/>
      <c r="I83" s="16">
        <v>11</v>
      </c>
      <c r="J83" s="16">
        <f>I83*100/I73</f>
        <v>1.071080817916261</v>
      </c>
      <c r="K83" s="25">
        <v>5</v>
      </c>
      <c r="L83" s="24">
        <f>K83*100/K73</f>
        <v>0.5399568034557235</v>
      </c>
      <c r="M83" s="8"/>
      <c r="N83" s="8"/>
      <c r="O83" s="8"/>
      <c r="P83" s="8"/>
      <c r="R83" s="95"/>
      <c r="T83" s="95"/>
      <c r="V83" s="95"/>
      <c r="X83" s="95"/>
      <c r="Z83" s="95"/>
      <c r="AB83" s="95"/>
      <c r="AD83" s="95"/>
      <c r="AF83" s="95"/>
      <c r="AH83" s="95"/>
      <c r="AJ83" s="95"/>
      <c r="AL83" s="95"/>
      <c r="AN83" s="95"/>
      <c r="AP83" s="95"/>
    </row>
    <row r="84" spans="2:42" ht="24.75" customHeight="1" x14ac:dyDescent="0.3">
      <c r="B84" s="6" t="s">
        <v>23</v>
      </c>
      <c r="C84" s="7"/>
      <c r="D84" s="7"/>
      <c r="E84" s="7"/>
      <c r="F84" s="8"/>
      <c r="G84" s="7"/>
      <c r="H84" s="8"/>
      <c r="I84" s="8"/>
      <c r="J84" s="8"/>
      <c r="K84" s="8"/>
      <c r="L84" s="8"/>
      <c r="M84" s="63">
        <v>5</v>
      </c>
      <c r="N84" s="24">
        <f>M84*100/M73</f>
        <v>0.5506607929515418</v>
      </c>
      <c r="O84" s="8"/>
      <c r="P84" s="8"/>
      <c r="R84" s="95"/>
      <c r="T84" s="95"/>
      <c r="V84" s="95"/>
      <c r="X84" s="95"/>
      <c r="Z84" s="95"/>
      <c r="AB84" s="95"/>
      <c r="AD84" s="95"/>
      <c r="AF84" s="95"/>
      <c r="AH84" s="95"/>
      <c r="AJ84" s="95"/>
      <c r="AL84" s="95"/>
      <c r="AN84" s="95"/>
      <c r="AP84" s="95"/>
    </row>
    <row r="85" spans="2:42" ht="24.75" customHeight="1" x14ac:dyDescent="0.3">
      <c r="B85" s="6" t="s">
        <v>63</v>
      </c>
      <c r="C85" s="7"/>
      <c r="D85" s="7"/>
      <c r="E85" s="7"/>
      <c r="F85" s="8"/>
      <c r="G85" s="7"/>
      <c r="H85" s="8"/>
      <c r="I85" s="8"/>
      <c r="J85" s="8"/>
      <c r="K85" s="25">
        <v>50</v>
      </c>
      <c r="L85" s="24">
        <f>K85*100/K73</f>
        <v>5.3995680345572357</v>
      </c>
      <c r="M85" s="8"/>
      <c r="N85" s="8"/>
      <c r="O85" s="8"/>
      <c r="P85" s="8"/>
      <c r="R85" s="95"/>
      <c r="T85" s="95"/>
      <c r="V85" s="95"/>
      <c r="X85" s="95"/>
      <c r="Z85" s="95"/>
      <c r="AB85" s="95"/>
      <c r="AD85" s="95"/>
      <c r="AF85" s="95"/>
      <c r="AH85" s="95"/>
      <c r="AJ85" s="95"/>
      <c r="AL85" s="95"/>
      <c r="AN85" s="95"/>
      <c r="AP85" s="95"/>
    </row>
    <row r="86" spans="2:42" ht="24.75" customHeight="1" x14ac:dyDescent="0.3">
      <c r="B86" s="6" t="s">
        <v>24</v>
      </c>
      <c r="C86" s="25">
        <v>23</v>
      </c>
      <c r="D86" s="24">
        <f>C86*100/C73</f>
        <v>2.0758122743682312</v>
      </c>
      <c r="E86" s="7"/>
      <c r="F86" s="8"/>
      <c r="G86" s="7"/>
      <c r="H86" s="8"/>
      <c r="I86" s="8"/>
      <c r="J86" s="8"/>
      <c r="K86" s="8"/>
      <c r="L86" s="8"/>
      <c r="M86" s="8"/>
      <c r="N86" s="8"/>
      <c r="O86" s="8"/>
      <c r="P86" s="8"/>
      <c r="R86" s="95"/>
      <c r="T86" s="95"/>
      <c r="V86" s="95"/>
      <c r="X86" s="95"/>
      <c r="Z86" s="95"/>
      <c r="AB86" s="95"/>
      <c r="AD86" s="95"/>
      <c r="AF86" s="95"/>
      <c r="AH86" s="95"/>
      <c r="AJ86" s="95"/>
      <c r="AL86" s="95"/>
      <c r="AN86" s="95"/>
      <c r="AP86" s="95"/>
    </row>
    <row r="87" spans="2:42" ht="3.75" customHeight="1" x14ac:dyDescent="0.3">
      <c r="B87" s="13"/>
      <c r="C87" s="14"/>
      <c r="D87" s="14"/>
      <c r="E87" s="14"/>
      <c r="F87" s="14"/>
      <c r="G87" s="14"/>
      <c r="H87" s="14"/>
      <c r="I87" s="14"/>
      <c r="J87" s="14"/>
      <c r="K87" s="14"/>
      <c r="L87" s="14"/>
      <c r="M87" s="14"/>
      <c r="N87" s="14"/>
      <c r="O87" s="14"/>
      <c r="P87" s="14"/>
    </row>
    <row r="88" spans="2:42" ht="14.25" customHeight="1" x14ac:dyDescent="0.3">
      <c r="B88" s="6" t="s">
        <v>438</v>
      </c>
    </row>
    <row r="89" spans="2:42" ht="14.25" customHeight="1" x14ac:dyDescent="0.3">
      <c r="B89" s="4"/>
    </row>
    <row r="90" spans="2:42" ht="30" customHeight="1" x14ac:dyDescent="0.3">
      <c r="B90" s="115" t="s">
        <v>428</v>
      </c>
      <c r="C90" s="115"/>
      <c r="D90" s="115"/>
      <c r="E90" s="115"/>
      <c r="F90" s="115"/>
      <c r="G90" s="115"/>
      <c r="H90" s="115"/>
      <c r="I90" s="115"/>
      <c r="J90" s="115"/>
      <c r="K90" s="115"/>
      <c r="L90" s="115"/>
      <c r="M90" s="115"/>
      <c r="N90" s="115"/>
      <c r="O90" s="115"/>
      <c r="P90" s="115"/>
    </row>
    <row r="91" spans="2:42" ht="14.25" customHeight="1" x14ac:dyDescent="0.3">
      <c r="B91" s="15" t="s">
        <v>27</v>
      </c>
      <c r="C91" s="125">
        <v>2001</v>
      </c>
      <c r="D91" s="126"/>
      <c r="E91" s="129">
        <v>2005</v>
      </c>
      <c r="F91" s="130"/>
      <c r="G91" s="125">
        <v>2009</v>
      </c>
      <c r="H91" s="126"/>
      <c r="I91" s="129">
        <v>2013</v>
      </c>
      <c r="J91" s="126"/>
      <c r="K91" s="129">
        <v>2017</v>
      </c>
      <c r="L91" s="126"/>
      <c r="M91" s="125">
        <v>2021</v>
      </c>
      <c r="N91" s="130"/>
      <c r="O91" s="125">
        <v>2025</v>
      </c>
      <c r="P91" s="130"/>
    </row>
    <row r="92" spans="2:42" ht="14.25" customHeight="1" x14ac:dyDescent="0.3">
      <c r="B92" s="134" t="s">
        <v>0</v>
      </c>
      <c r="C92" s="132">
        <v>44911</v>
      </c>
      <c r="D92" s="128"/>
      <c r="E92" s="119">
        <v>44843</v>
      </c>
      <c r="F92" s="118"/>
      <c r="G92" s="137">
        <v>44845</v>
      </c>
      <c r="H92" s="127"/>
      <c r="I92" s="135">
        <v>44833</v>
      </c>
      <c r="J92" s="128"/>
      <c r="K92" s="135">
        <v>44835</v>
      </c>
      <c r="L92" s="128"/>
      <c r="M92" s="123">
        <v>44830</v>
      </c>
      <c r="N92" s="143"/>
      <c r="O92" s="123">
        <v>45942</v>
      </c>
      <c r="P92" s="143"/>
    </row>
    <row r="93" spans="2:42" ht="14.25" customHeight="1" x14ac:dyDescent="0.3">
      <c r="B93" s="133"/>
      <c r="C93" s="74" t="s">
        <v>4</v>
      </c>
      <c r="D93" s="72" t="s">
        <v>5</v>
      </c>
      <c r="E93" s="72" t="s">
        <v>4</v>
      </c>
      <c r="F93" s="72" t="s">
        <v>5</v>
      </c>
      <c r="G93" s="71" t="s">
        <v>4</v>
      </c>
      <c r="H93" s="71" t="s">
        <v>5</v>
      </c>
      <c r="I93" s="72" t="s">
        <v>4</v>
      </c>
      <c r="J93" s="71" t="s">
        <v>5</v>
      </c>
      <c r="K93" s="68" t="s">
        <v>4</v>
      </c>
      <c r="L93" s="71" t="s">
        <v>5</v>
      </c>
      <c r="M93" s="68" t="s">
        <v>4</v>
      </c>
      <c r="N93" s="71" t="s">
        <v>5</v>
      </c>
      <c r="O93" s="68" t="s">
        <v>4</v>
      </c>
      <c r="P93" s="71" t="s">
        <v>5</v>
      </c>
    </row>
    <row r="94" spans="2:42" ht="24.75" customHeight="1" x14ac:dyDescent="0.3">
      <c r="B94" s="6" t="s">
        <v>1</v>
      </c>
      <c r="C94" s="16">
        <v>822</v>
      </c>
      <c r="D94" s="23">
        <v>100</v>
      </c>
      <c r="E94" s="25">
        <v>776</v>
      </c>
      <c r="F94" s="24">
        <v>100</v>
      </c>
      <c r="G94" s="16">
        <v>737</v>
      </c>
      <c r="H94" s="23">
        <v>100</v>
      </c>
      <c r="I94" s="25">
        <v>684</v>
      </c>
      <c r="J94" s="24">
        <v>100</v>
      </c>
      <c r="K94" s="25">
        <v>634</v>
      </c>
      <c r="L94" s="24">
        <v>100</v>
      </c>
      <c r="M94" s="25">
        <v>606</v>
      </c>
      <c r="N94" s="24">
        <v>100</v>
      </c>
      <c r="O94" s="25">
        <v>567</v>
      </c>
      <c r="P94" s="24">
        <v>100</v>
      </c>
      <c r="R94" s="95"/>
      <c r="T94" s="95"/>
      <c r="V94" s="95"/>
      <c r="X94" s="95"/>
      <c r="Z94" s="95"/>
      <c r="AB94" s="95"/>
      <c r="AD94" s="95"/>
      <c r="AF94" s="95"/>
      <c r="AH94" s="95"/>
      <c r="AJ94" s="95"/>
      <c r="AL94" s="95"/>
      <c r="AN94" s="95"/>
      <c r="AP94" s="95"/>
    </row>
    <row r="95" spans="2:42" ht="24.75" customHeight="1" x14ac:dyDescent="0.3">
      <c r="B95" s="87" t="s">
        <v>28</v>
      </c>
      <c r="C95" s="16">
        <v>568</v>
      </c>
      <c r="D95" s="23">
        <f>C95*100/C94</f>
        <v>69.099756690997566</v>
      </c>
      <c r="E95" s="25">
        <v>525</v>
      </c>
      <c r="F95" s="24">
        <f>E95*100/E94</f>
        <v>67.654639175257728</v>
      </c>
      <c r="G95" s="16">
        <v>495</v>
      </c>
      <c r="H95" s="23">
        <f>G95*100/G94</f>
        <v>67.164179104477611</v>
      </c>
      <c r="I95" s="25">
        <v>470</v>
      </c>
      <c r="J95" s="24">
        <f>I95*100/I94</f>
        <v>68.713450292397667</v>
      </c>
      <c r="K95" s="25">
        <v>435</v>
      </c>
      <c r="L95" s="24">
        <f>K95*100/K94</f>
        <v>68.611987381703472</v>
      </c>
      <c r="M95" s="25">
        <v>437</v>
      </c>
      <c r="N95" s="24">
        <f>M95*100/M94</f>
        <v>72.112211221122109</v>
      </c>
      <c r="O95" s="25">
        <v>412</v>
      </c>
      <c r="P95" s="24">
        <f>O95*100/O94</f>
        <v>72.663139329806</v>
      </c>
      <c r="R95" s="95"/>
      <c r="T95" s="95"/>
      <c r="V95" s="95"/>
      <c r="X95" s="95"/>
      <c r="Z95" s="95"/>
      <c r="AB95" s="95"/>
      <c r="AD95" s="95"/>
      <c r="AF95" s="95"/>
      <c r="AH95" s="95"/>
      <c r="AJ95" s="95"/>
      <c r="AL95" s="95"/>
      <c r="AN95" s="95"/>
      <c r="AP95" s="95"/>
    </row>
    <row r="96" spans="2:42" ht="24.75" customHeight="1" x14ac:dyDescent="0.3">
      <c r="B96" s="87" t="s">
        <v>2</v>
      </c>
      <c r="C96" s="16">
        <v>30</v>
      </c>
      <c r="D96" s="23">
        <f>C96*100/C95</f>
        <v>5.28169014084507</v>
      </c>
      <c r="E96" s="25">
        <v>9</v>
      </c>
      <c r="F96" s="24">
        <f>E96*100/E95</f>
        <v>1.7142857142857142</v>
      </c>
      <c r="G96" s="16">
        <v>9</v>
      </c>
      <c r="H96" s="23">
        <f>G96*100/G95</f>
        <v>1.8181818181818181</v>
      </c>
      <c r="I96" s="25">
        <v>2</v>
      </c>
      <c r="J96" s="24">
        <f>I96*100/I95</f>
        <v>0.42553191489361702</v>
      </c>
      <c r="K96" s="25">
        <v>2</v>
      </c>
      <c r="L96" s="24">
        <f>K96*100/K95</f>
        <v>0.45977011494252873</v>
      </c>
      <c r="M96" s="25">
        <v>3</v>
      </c>
      <c r="N96" s="24">
        <f>M96*100/M95</f>
        <v>0.68649885583524028</v>
      </c>
      <c r="O96" s="25">
        <v>1</v>
      </c>
      <c r="P96" s="24">
        <f>O96*100/O95</f>
        <v>0.24271844660194175</v>
      </c>
      <c r="R96" s="95"/>
      <c r="T96" s="95"/>
      <c r="V96" s="95"/>
      <c r="X96" s="95"/>
      <c r="Z96" s="95"/>
      <c r="AB96" s="95"/>
      <c r="AD96" s="95"/>
      <c r="AF96" s="95"/>
      <c r="AH96" s="95"/>
      <c r="AJ96" s="95"/>
      <c r="AL96" s="95"/>
      <c r="AN96" s="95"/>
      <c r="AP96" s="95"/>
    </row>
    <row r="97" spans="2:42" ht="24.75" customHeight="1" x14ac:dyDescent="0.3">
      <c r="B97" s="87" t="s">
        <v>3</v>
      </c>
      <c r="C97" s="16">
        <v>14</v>
      </c>
      <c r="D97" s="23">
        <f>C97*100/C95</f>
        <v>2.464788732394366</v>
      </c>
      <c r="E97" s="25">
        <v>8</v>
      </c>
      <c r="F97" s="24">
        <f>E97*100/E95</f>
        <v>1.5238095238095237</v>
      </c>
      <c r="G97" s="16">
        <v>7</v>
      </c>
      <c r="H97" s="23">
        <f>G97*100/G95</f>
        <v>1.4141414141414141</v>
      </c>
      <c r="I97" s="25">
        <v>8</v>
      </c>
      <c r="J97" s="24">
        <f>I97*100/I95</f>
        <v>1.7021276595744681</v>
      </c>
      <c r="K97" s="25">
        <v>17</v>
      </c>
      <c r="L97" s="24">
        <f>K97*100/K95</f>
        <v>3.9080459770114944</v>
      </c>
      <c r="M97" s="25">
        <v>7</v>
      </c>
      <c r="N97" s="24">
        <f>M97*100/M95</f>
        <v>1.6018306636155606</v>
      </c>
      <c r="O97" s="25">
        <v>6</v>
      </c>
      <c r="P97" s="24">
        <f>O97*100/O95</f>
        <v>1.4563106796116505</v>
      </c>
      <c r="R97" s="95"/>
      <c r="T97" s="95"/>
      <c r="V97" s="95"/>
      <c r="X97" s="95"/>
      <c r="Z97" s="95"/>
      <c r="AB97" s="95"/>
      <c r="AD97" s="95"/>
      <c r="AF97" s="95"/>
      <c r="AH97" s="95"/>
      <c r="AJ97" s="95"/>
      <c r="AL97" s="95"/>
      <c r="AN97" s="95"/>
      <c r="AP97" s="95"/>
    </row>
    <row r="98" spans="2:42" ht="24.75" customHeight="1" x14ac:dyDescent="0.3">
      <c r="B98" s="87" t="s">
        <v>7</v>
      </c>
      <c r="C98" s="7"/>
      <c r="D98" s="8"/>
      <c r="E98" s="16">
        <v>5</v>
      </c>
      <c r="F98" s="23">
        <f>E98*100/E95</f>
        <v>0.95238095238095233</v>
      </c>
      <c r="G98" s="16">
        <v>13</v>
      </c>
      <c r="H98" s="23">
        <f>G98*100/G95</f>
        <v>2.6262626262626263</v>
      </c>
      <c r="I98" s="16">
        <v>7</v>
      </c>
      <c r="J98" s="23">
        <f>I98*100/I95</f>
        <v>1.4893617021276595</v>
      </c>
      <c r="K98" s="7"/>
      <c r="L98" s="8"/>
      <c r="M98" s="7"/>
      <c r="N98" s="8"/>
      <c r="O98" s="7"/>
      <c r="P98" s="8"/>
      <c r="R98" s="95"/>
      <c r="T98" s="95"/>
      <c r="V98" s="95"/>
      <c r="X98" s="95"/>
      <c r="Z98" s="95"/>
      <c r="AB98" s="95"/>
      <c r="AD98" s="95"/>
      <c r="AF98" s="95"/>
      <c r="AH98" s="95"/>
      <c r="AJ98" s="95"/>
      <c r="AL98" s="95"/>
      <c r="AN98" s="95"/>
      <c r="AP98" s="95"/>
    </row>
    <row r="99" spans="2:42" ht="24.75" customHeight="1" x14ac:dyDescent="0.3">
      <c r="B99" s="87" t="s">
        <v>8</v>
      </c>
      <c r="C99" s="8"/>
      <c r="D99" s="8"/>
      <c r="E99" s="25">
        <v>24</v>
      </c>
      <c r="F99" s="24">
        <f>E99*100/E95</f>
        <v>4.5714285714285712</v>
      </c>
      <c r="G99" s="16">
        <v>33</v>
      </c>
      <c r="H99" s="23">
        <f>G99*100/G95</f>
        <v>6.666666666666667</v>
      </c>
      <c r="I99" s="16">
        <v>118</v>
      </c>
      <c r="J99" s="23">
        <f>I99*100/I95</f>
        <v>25.106382978723403</v>
      </c>
      <c r="K99" s="25">
        <v>171</v>
      </c>
      <c r="L99" s="24">
        <f>K99*100/K95</f>
        <v>39.310344827586206</v>
      </c>
      <c r="M99" s="25">
        <v>153</v>
      </c>
      <c r="N99" s="24">
        <f>M99*100/M95</f>
        <v>35.011441647597252</v>
      </c>
      <c r="O99" s="25">
        <v>181</v>
      </c>
      <c r="P99" s="24">
        <f>O99*100/O95</f>
        <v>43.932038834951456</v>
      </c>
      <c r="R99" s="95"/>
      <c r="T99" s="95"/>
      <c r="V99" s="95"/>
      <c r="X99" s="95"/>
      <c r="Z99" s="95"/>
      <c r="AB99" s="95"/>
      <c r="AD99" s="95"/>
      <c r="AF99" s="95"/>
      <c r="AH99" s="95"/>
      <c r="AJ99" s="95"/>
      <c r="AL99" s="95"/>
      <c r="AN99" s="95"/>
      <c r="AP99" s="95"/>
    </row>
    <row r="100" spans="2:42" ht="24.75" customHeight="1" x14ac:dyDescent="0.3">
      <c r="B100" s="87" t="s">
        <v>13</v>
      </c>
      <c r="C100" s="8"/>
      <c r="D100" s="8"/>
      <c r="E100" s="8"/>
      <c r="F100" s="8"/>
      <c r="G100" s="16">
        <v>6</v>
      </c>
      <c r="H100" s="23">
        <f>G100*100/G95</f>
        <v>1.2121212121212122</v>
      </c>
      <c r="I100" s="7"/>
      <c r="J100" s="8"/>
      <c r="K100" s="25">
        <v>5</v>
      </c>
      <c r="L100" s="24">
        <f>K100*100/K95</f>
        <v>1.1494252873563218</v>
      </c>
      <c r="M100" s="7"/>
      <c r="N100" s="8"/>
      <c r="O100" s="7"/>
      <c r="P100" s="8"/>
      <c r="R100" s="95"/>
      <c r="T100" s="95"/>
      <c r="V100" s="95"/>
      <c r="X100" s="95"/>
      <c r="Z100" s="95"/>
      <c r="AB100" s="95"/>
      <c r="AD100" s="95"/>
      <c r="AF100" s="95"/>
      <c r="AH100" s="95"/>
      <c r="AJ100" s="95"/>
      <c r="AL100" s="95"/>
      <c r="AN100" s="95"/>
      <c r="AP100" s="95"/>
    </row>
    <row r="101" spans="2:42" ht="24.75" customHeight="1" x14ac:dyDescent="0.3">
      <c r="B101" s="87" t="s">
        <v>15</v>
      </c>
      <c r="C101" s="16">
        <v>18</v>
      </c>
      <c r="D101" s="23">
        <f>C101*100/C95</f>
        <v>3.1690140845070425</v>
      </c>
      <c r="E101" s="25">
        <v>15</v>
      </c>
      <c r="F101" s="24">
        <f>E101*100/E95</f>
        <v>2.8571428571428572</v>
      </c>
      <c r="G101" s="16">
        <v>16</v>
      </c>
      <c r="H101" s="23">
        <f>G101*100/G95</f>
        <v>3.2323232323232323</v>
      </c>
      <c r="I101" s="25">
        <v>17</v>
      </c>
      <c r="J101" s="24">
        <f>I101*100/I95</f>
        <v>3.6170212765957448</v>
      </c>
      <c r="K101" s="25">
        <v>6</v>
      </c>
      <c r="L101" s="24">
        <f>K101*100/K95</f>
        <v>1.3793103448275863</v>
      </c>
      <c r="M101" s="25">
        <v>5</v>
      </c>
      <c r="N101" s="24">
        <f>M101*100/M95</f>
        <v>1.1441647597254005</v>
      </c>
      <c r="O101" s="25">
        <v>14</v>
      </c>
      <c r="P101" s="24">
        <f>O101*100/O95</f>
        <v>3.3980582524271843</v>
      </c>
      <c r="R101" s="95"/>
      <c r="T101" s="95"/>
      <c r="V101" s="95"/>
      <c r="X101" s="95"/>
      <c r="Z101" s="95"/>
      <c r="AB101" s="95"/>
      <c r="AD101" s="95"/>
      <c r="AF101" s="95"/>
      <c r="AH101" s="95"/>
      <c r="AJ101" s="95"/>
      <c r="AL101" s="95"/>
      <c r="AN101" s="95"/>
      <c r="AP101" s="95"/>
    </row>
    <row r="102" spans="2:42" ht="24.75" customHeight="1" x14ac:dyDescent="0.3">
      <c r="B102" s="87" t="s">
        <v>19</v>
      </c>
      <c r="C102" s="16">
        <v>313</v>
      </c>
      <c r="D102" s="23">
        <f>C102*100/C95</f>
        <v>55.105633802816904</v>
      </c>
      <c r="E102" s="25">
        <v>367</v>
      </c>
      <c r="F102" s="24">
        <f>E102*100/E95</f>
        <v>69.904761904761898</v>
      </c>
      <c r="G102" s="16">
        <v>324</v>
      </c>
      <c r="H102" s="23">
        <f>G102*100/G95</f>
        <v>65.454545454545453</v>
      </c>
      <c r="I102" s="25">
        <v>210</v>
      </c>
      <c r="J102" s="24">
        <f>I102*100/I95</f>
        <v>44.680851063829785</v>
      </c>
      <c r="K102" s="25">
        <v>177</v>
      </c>
      <c r="L102" s="24">
        <f>K102*100/K95</f>
        <v>40.689655172413794</v>
      </c>
      <c r="M102" s="25">
        <v>221</v>
      </c>
      <c r="N102" s="24">
        <f>M102*100/M95</f>
        <v>50.572082379862699</v>
      </c>
      <c r="O102" s="25">
        <v>210</v>
      </c>
      <c r="P102" s="24">
        <f>O102*100/O95</f>
        <v>50.970873786407765</v>
      </c>
      <c r="R102" s="95"/>
      <c r="T102" s="95"/>
      <c r="V102" s="95"/>
      <c r="X102" s="95"/>
      <c r="Z102" s="95"/>
      <c r="AB102" s="95"/>
      <c r="AD102" s="95"/>
      <c r="AF102" s="95"/>
      <c r="AH102" s="95"/>
      <c r="AJ102" s="95"/>
      <c r="AL102" s="95"/>
      <c r="AN102" s="95"/>
      <c r="AP102" s="95"/>
    </row>
    <row r="103" spans="2:42" ht="24.75" customHeight="1" x14ac:dyDescent="0.3">
      <c r="B103" s="87" t="s">
        <v>20</v>
      </c>
      <c r="C103" s="7"/>
      <c r="D103" s="7"/>
      <c r="E103" s="16">
        <v>97</v>
      </c>
      <c r="F103" s="16">
        <f>E103*100/E95</f>
        <v>18.476190476190474</v>
      </c>
      <c r="G103" s="16">
        <v>87</v>
      </c>
      <c r="H103" s="23">
        <f>G103*100/G95</f>
        <v>17.575757575757574</v>
      </c>
      <c r="I103" s="16">
        <v>102</v>
      </c>
      <c r="J103" s="23">
        <f>I103*100/I95</f>
        <v>21.702127659574469</v>
      </c>
      <c r="K103" s="16">
        <v>34</v>
      </c>
      <c r="L103" s="23">
        <f>K103*100/K95</f>
        <v>7.8160919540229887</v>
      </c>
      <c r="M103" s="25">
        <v>43</v>
      </c>
      <c r="N103" s="24">
        <f>M103*100/M95</f>
        <v>9.8398169336384438</v>
      </c>
      <c r="O103" s="8"/>
      <c r="P103" s="8"/>
      <c r="R103" s="95"/>
      <c r="T103" s="95"/>
      <c r="V103" s="95"/>
      <c r="X103" s="95"/>
      <c r="Z103" s="95"/>
      <c r="AB103" s="95"/>
      <c r="AD103" s="95"/>
      <c r="AF103" s="95"/>
      <c r="AH103" s="95"/>
      <c r="AJ103" s="95"/>
      <c r="AL103" s="95"/>
      <c r="AN103" s="95"/>
      <c r="AP103" s="95"/>
    </row>
    <row r="104" spans="2:42" ht="24.75" customHeight="1" x14ac:dyDescent="0.3">
      <c r="B104" s="87" t="s">
        <v>52</v>
      </c>
      <c r="C104" s="16">
        <v>169</v>
      </c>
      <c r="D104" s="23">
        <f>C104*100/C95</f>
        <v>29.753521126760564</v>
      </c>
      <c r="E104" s="7"/>
      <c r="F104" s="8"/>
      <c r="G104" s="7"/>
      <c r="H104" s="8"/>
      <c r="I104" s="7"/>
      <c r="J104" s="7"/>
      <c r="K104" s="7"/>
      <c r="L104" s="8"/>
      <c r="M104" s="8"/>
      <c r="N104" s="8"/>
      <c r="O104" s="8"/>
      <c r="P104" s="8"/>
      <c r="R104" s="95"/>
      <c r="T104" s="95"/>
      <c r="V104" s="95"/>
      <c r="X104" s="95"/>
      <c r="Z104" s="95"/>
      <c r="AB104" s="95"/>
      <c r="AD104" s="95"/>
      <c r="AF104" s="95"/>
      <c r="AH104" s="95"/>
      <c r="AJ104" s="95"/>
      <c r="AL104" s="95"/>
      <c r="AN104" s="95"/>
      <c r="AP104" s="95"/>
    </row>
    <row r="105" spans="2:42" ht="24.75" customHeight="1" x14ac:dyDescent="0.3">
      <c r="B105" s="87" t="s">
        <v>22</v>
      </c>
      <c r="C105" s="7"/>
      <c r="D105" s="7"/>
      <c r="E105" s="7"/>
      <c r="F105" s="8"/>
      <c r="G105" s="7"/>
      <c r="H105" s="8"/>
      <c r="I105" s="22">
        <v>6</v>
      </c>
      <c r="J105" s="23">
        <f>I105*100/I95</f>
        <v>1.2765957446808511</v>
      </c>
      <c r="K105" s="25">
        <v>3</v>
      </c>
      <c r="L105" s="24">
        <f>K105*100/K95</f>
        <v>0.68965517241379315</v>
      </c>
      <c r="M105" s="8"/>
      <c r="N105" s="8"/>
      <c r="O105" s="8"/>
      <c r="P105" s="8"/>
      <c r="R105" s="95"/>
      <c r="T105" s="95"/>
      <c r="V105" s="95"/>
      <c r="X105" s="95"/>
      <c r="Z105" s="95"/>
      <c r="AB105" s="95"/>
      <c r="AD105" s="95"/>
      <c r="AF105" s="95"/>
      <c r="AH105" s="95"/>
      <c r="AJ105" s="95"/>
      <c r="AL105" s="95"/>
      <c r="AN105" s="95"/>
      <c r="AP105" s="95"/>
    </row>
    <row r="106" spans="2:42" ht="24.75" customHeight="1" x14ac:dyDescent="0.3">
      <c r="B106" s="6" t="s">
        <v>23</v>
      </c>
      <c r="C106" s="7"/>
      <c r="D106" s="7"/>
      <c r="E106" s="7"/>
      <c r="F106" s="8"/>
      <c r="G106" s="7"/>
      <c r="H106" s="8"/>
      <c r="I106" s="8"/>
      <c r="J106" s="8"/>
      <c r="K106" s="8"/>
      <c r="L106" s="8"/>
      <c r="M106" s="63">
        <v>5</v>
      </c>
      <c r="N106" s="24">
        <f>M106*100/M95</f>
        <v>1.1441647597254005</v>
      </c>
      <c r="O106" s="8"/>
      <c r="P106" s="8"/>
      <c r="R106" s="95"/>
      <c r="T106" s="95"/>
      <c r="V106" s="95"/>
      <c r="X106" s="95"/>
      <c r="Z106" s="95"/>
      <c r="AB106" s="95"/>
      <c r="AD106" s="95"/>
      <c r="AF106" s="95"/>
      <c r="AH106" s="95"/>
      <c r="AJ106" s="95"/>
      <c r="AL106" s="95"/>
      <c r="AN106" s="95"/>
      <c r="AP106" s="95"/>
    </row>
    <row r="107" spans="2:42" ht="24.75" customHeight="1" x14ac:dyDescent="0.3">
      <c r="B107" s="6" t="s">
        <v>63</v>
      </c>
      <c r="C107" s="7"/>
      <c r="D107" s="7"/>
      <c r="E107" s="7"/>
      <c r="F107" s="8"/>
      <c r="G107" s="7"/>
      <c r="H107" s="8"/>
      <c r="I107" s="8"/>
      <c r="J107" s="8"/>
      <c r="K107" s="25">
        <v>20</v>
      </c>
      <c r="L107" s="24">
        <f>K107*100/K95</f>
        <v>4.5977011494252871</v>
      </c>
      <c r="M107" s="8"/>
      <c r="N107" s="8"/>
      <c r="O107" s="8"/>
      <c r="P107" s="8"/>
      <c r="R107" s="95"/>
      <c r="T107" s="95"/>
      <c r="V107" s="95"/>
      <c r="X107" s="95"/>
      <c r="Z107" s="95"/>
      <c r="AB107" s="95"/>
      <c r="AD107" s="95"/>
      <c r="AF107" s="95"/>
      <c r="AH107" s="95"/>
      <c r="AJ107" s="95"/>
      <c r="AL107" s="95"/>
      <c r="AN107" s="95"/>
      <c r="AP107" s="95"/>
    </row>
    <row r="108" spans="2:42" ht="24.75" customHeight="1" x14ac:dyDescent="0.3">
      <c r="B108" s="6" t="s">
        <v>24</v>
      </c>
      <c r="C108" s="25">
        <v>24</v>
      </c>
      <c r="D108" s="24">
        <f>C108*100/C95</f>
        <v>4.225352112676056</v>
      </c>
      <c r="E108" s="7"/>
      <c r="F108" s="8"/>
      <c r="G108" s="7"/>
      <c r="H108" s="8"/>
      <c r="I108" s="8"/>
      <c r="J108" s="8"/>
      <c r="K108" s="8"/>
      <c r="L108" s="8"/>
      <c r="M108" s="8"/>
      <c r="N108" s="8"/>
      <c r="O108" s="8"/>
      <c r="P108" s="8"/>
      <c r="R108" s="95"/>
      <c r="T108" s="95"/>
      <c r="V108" s="95"/>
      <c r="X108" s="95"/>
      <c r="Z108" s="95"/>
      <c r="AB108" s="95"/>
      <c r="AD108" s="95"/>
      <c r="AF108" s="95"/>
      <c r="AH108" s="95"/>
      <c r="AJ108" s="95"/>
      <c r="AL108" s="95"/>
      <c r="AN108" s="95"/>
      <c r="AP108" s="95"/>
    </row>
    <row r="109" spans="2:42" ht="3.75" customHeight="1" x14ac:dyDescent="0.3">
      <c r="B109" s="13"/>
      <c r="C109" s="14"/>
      <c r="D109" s="14"/>
      <c r="E109" s="14"/>
      <c r="F109" s="14"/>
      <c r="G109" s="14"/>
      <c r="H109" s="14"/>
      <c r="I109" s="14"/>
      <c r="J109" s="14"/>
      <c r="K109" s="14"/>
      <c r="L109" s="14"/>
      <c r="M109" s="14"/>
      <c r="N109" s="14"/>
      <c r="O109" s="14"/>
      <c r="P109" s="14"/>
    </row>
    <row r="110" spans="2:42" ht="14.25" customHeight="1" x14ac:dyDescent="0.3">
      <c r="B110" s="6" t="s">
        <v>438</v>
      </c>
    </row>
    <row r="111" spans="2:42" ht="14.25" customHeight="1" x14ac:dyDescent="0.3"/>
    <row r="112" spans="2:42" ht="30" customHeight="1" x14ac:dyDescent="0.3">
      <c r="B112" s="115" t="s">
        <v>265</v>
      </c>
      <c r="C112" s="115"/>
      <c r="D112" s="115"/>
      <c r="E112" s="115"/>
      <c r="F112" s="115"/>
      <c r="G112" s="115"/>
      <c r="H112" s="115"/>
      <c r="I112" s="115"/>
      <c r="J112" s="115"/>
      <c r="K112" s="115"/>
      <c r="L112" s="115"/>
      <c r="M112" s="115"/>
      <c r="N112" s="115"/>
      <c r="O112" s="115"/>
      <c r="P112" s="115"/>
    </row>
    <row r="113" spans="2:42" ht="14.25" customHeight="1" x14ac:dyDescent="0.3">
      <c r="B113" s="15" t="s">
        <v>27</v>
      </c>
      <c r="C113" s="125">
        <v>2001</v>
      </c>
      <c r="D113" s="126"/>
      <c r="E113" s="129">
        <v>2005</v>
      </c>
      <c r="F113" s="130"/>
      <c r="G113" s="125">
        <v>2009</v>
      </c>
      <c r="H113" s="126"/>
      <c r="I113" s="129">
        <v>2013</v>
      </c>
      <c r="J113" s="126"/>
      <c r="K113" s="129">
        <v>2017</v>
      </c>
      <c r="L113" s="126"/>
      <c r="M113" s="125">
        <v>2021</v>
      </c>
      <c r="N113" s="130"/>
      <c r="O113" s="125">
        <v>2025</v>
      </c>
      <c r="P113" s="130"/>
    </row>
    <row r="114" spans="2:42" ht="15" customHeight="1" x14ac:dyDescent="0.3">
      <c r="B114" s="134" t="s">
        <v>0</v>
      </c>
      <c r="C114" s="132">
        <v>44911</v>
      </c>
      <c r="D114" s="128"/>
      <c r="E114" s="119">
        <v>44843</v>
      </c>
      <c r="F114" s="118"/>
      <c r="G114" s="137">
        <v>44845</v>
      </c>
      <c r="H114" s="127"/>
      <c r="I114" s="135">
        <v>44833</v>
      </c>
      <c r="J114" s="128"/>
      <c r="K114" s="135">
        <v>44835</v>
      </c>
      <c r="L114" s="128"/>
      <c r="M114" s="123">
        <v>44830</v>
      </c>
      <c r="N114" s="143"/>
      <c r="O114" s="123">
        <v>45942</v>
      </c>
      <c r="P114" s="143"/>
    </row>
    <row r="115" spans="2:42" ht="14.25" customHeight="1" x14ac:dyDescent="0.3">
      <c r="B115" s="133"/>
      <c r="C115" s="74" t="s">
        <v>4</v>
      </c>
      <c r="D115" s="72" t="s">
        <v>5</v>
      </c>
      <c r="E115" s="72" t="s">
        <v>4</v>
      </c>
      <c r="F115" s="72" t="s">
        <v>5</v>
      </c>
      <c r="G115" s="71" t="s">
        <v>4</v>
      </c>
      <c r="H115" s="71" t="s">
        <v>5</v>
      </c>
      <c r="I115" s="72" t="s">
        <v>4</v>
      </c>
      <c r="J115" s="71" t="s">
        <v>5</v>
      </c>
      <c r="K115" s="68" t="s">
        <v>4</v>
      </c>
      <c r="L115" s="71" t="s">
        <v>5</v>
      </c>
      <c r="M115" s="68" t="s">
        <v>4</v>
      </c>
      <c r="N115" s="71" t="s">
        <v>5</v>
      </c>
      <c r="O115" s="68" t="s">
        <v>4</v>
      </c>
      <c r="P115" s="71" t="s">
        <v>5</v>
      </c>
    </row>
    <row r="116" spans="2:42" ht="24.75" customHeight="1" x14ac:dyDescent="0.3">
      <c r="B116" s="6" t="s">
        <v>1</v>
      </c>
      <c r="C116" s="16">
        <v>324</v>
      </c>
      <c r="D116" s="23">
        <v>100</v>
      </c>
      <c r="E116" s="25">
        <v>388</v>
      </c>
      <c r="F116" s="24">
        <v>100</v>
      </c>
      <c r="G116" s="16">
        <v>382</v>
      </c>
      <c r="H116" s="23">
        <v>100</v>
      </c>
      <c r="I116" s="25">
        <v>334</v>
      </c>
      <c r="J116" s="24">
        <v>100</v>
      </c>
      <c r="K116" s="25">
        <v>293</v>
      </c>
      <c r="L116" s="24">
        <v>100</v>
      </c>
      <c r="M116" s="25">
        <v>255</v>
      </c>
      <c r="N116" s="24">
        <v>100</v>
      </c>
      <c r="O116" s="25">
        <v>203</v>
      </c>
      <c r="P116" s="24">
        <v>100</v>
      </c>
      <c r="R116" s="95"/>
      <c r="T116" s="95"/>
      <c r="V116" s="95"/>
      <c r="X116" s="95"/>
      <c r="Z116" s="95"/>
      <c r="AB116" s="95"/>
      <c r="AD116" s="95"/>
      <c r="AF116" s="95"/>
      <c r="AH116" s="95"/>
      <c r="AJ116" s="95"/>
      <c r="AL116" s="95"/>
      <c r="AN116" s="95"/>
      <c r="AP116" s="95"/>
    </row>
    <row r="117" spans="2:42" ht="24.75" customHeight="1" x14ac:dyDescent="0.3">
      <c r="B117" s="87" t="s">
        <v>28</v>
      </c>
      <c r="C117" s="16">
        <v>231</v>
      </c>
      <c r="D117" s="23">
        <f>C117*100/C116</f>
        <v>71.296296296296291</v>
      </c>
      <c r="E117" s="25">
        <v>227</v>
      </c>
      <c r="F117" s="24">
        <f>E117*100/E116</f>
        <v>58.505154639175259</v>
      </c>
      <c r="G117" s="16">
        <v>214</v>
      </c>
      <c r="H117" s="23">
        <f>G117*100/G116</f>
        <v>56.02094240837696</v>
      </c>
      <c r="I117" s="25">
        <v>191</v>
      </c>
      <c r="J117" s="24">
        <f>I117*100/I116</f>
        <v>57.185628742514972</v>
      </c>
      <c r="K117" s="25">
        <v>163</v>
      </c>
      <c r="L117" s="24">
        <f>K117*100/K116</f>
        <v>55.631399317406142</v>
      </c>
      <c r="M117" s="25">
        <v>166</v>
      </c>
      <c r="N117" s="24">
        <f>M117*100/M116</f>
        <v>65.098039215686271</v>
      </c>
      <c r="O117" s="25">
        <v>128</v>
      </c>
      <c r="P117" s="24">
        <f>O117*100/O116</f>
        <v>63.054187192118228</v>
      </c>
      <c r="R117" s="95"/>
      <c r="T117" s="95"/>
      <c r="V117" s="95"/>
      <c r="X117" s="95"/>
      <c r="Z117" s="95"/>
      <c r="AB117" s="95"/>
      <c r="AD117" s="95"/>
      <c r="AF117" s="95"/>
      <c r="AH117" s="95"/>
      <c r="AJ117" s="95"/>
      <c r="AL117" s="95"/>
      <c r="AN117" s="95"/>
      <c r="AP117" s="95"/>
    </row>
    <row r="118" spans="2:42" ht="24.75" customHeight="1" x14ac:dyDescent="0.3">
      <c r="B118" s="87" t="s">
        <v>2</v>
      </c>
      <c r="C118" s="16">
        <v>4</v>
      </c>
      <c r="D118" s="23">
        <f>C118*100/C117</f>
        <v>1.7316017316017316</v>
      </c>
      <c r="E118" s="25">
        <v>3</v>
      </c>
      <c r="F118" s="24">
        <f>E118*100/E117</f>
        <v>1.3215859030837005</v>
      </c>
      <c r="G118" s="16">
        <v>4</v>
      </c>
      <c r="H118" s="23">
        <f>G118*100/G117</f>
        <v>1.8691588785046729</v>
      </c>
      <c r="I118" s="63">
        <v>0</v>
      </c>
      <c r="J118" s="24">
        <f>I118*100/I117</f>
        <v>0</v>
      </c>
      <c r="K118" s="25">
        <v>1</v>
      </c>
      <c r="L118" s="24">
        <f>K118*100/K117</f>
        <v>0.61349693251533743</v>
      </c>
      <c r="M118" s="25">
        <v>2</v>
      </c>
      <c r="N118" s="24">
        <f>M118*100/M117</f>
        <v>1.2048192771084338</v>
      </c>
      <c r="O118" s="25">
        <v>1</v>
      </c>
      <c r="P118" s="24">
        <f>O118*100/O117</f>
        <v>0.78125</v>
      </c>
      <c r="R118" s="95"/>
      <c r="T118" s="95"/>
      <c r="V118" s="95"/>
      <c r="X118" s="95"/>
      <c r="Z118" s="95"/>
      <c r="AB118" s="95"/>
      <c r="AD118" s="95"/>
      <c r="AF118" s="95"/>
      <c r="AH118" s="95"/>
      <c r="AJ118" s="95"/>
      <c r="AL118" s="95"/>
      <c r="AN118" s="95"/>
      <c r="AP118" s="95"/>
    </row>
    <row r="119" spans="2:42" ht="24.75" customHeight="1" x14ac:dyDescent="0.3">
      <c r="B119" s="87" t="s">
        <v>3</v>
      </c>
      <c r="C119" s="16">
        <v>12</v>
      </c>
      <c r="D119" s="23">
        <f>C119*100/C117</f>
        <v>5.1948051948051948</v>
      </c>
      <c r="E119" s="25">
        <v>7</v>
      </c>
      <c r="F119" s="24">
        <f>E119*100/E117</f>
        <v>3.0837004405286343</v>
      </c>
      <c r="G119" s="16">
        <v>8</v>
      </c>
      <c r="H119" s="23">
        <f>G119*100/G117</f>
        <v>3.7383177570093458</v>
      </c>
      <c r="I119" s="25">
        <v>6</v>
      </c>
      <c r="J119" s="24">
        <f>I119*100/I117</f>
        <v>3.1413612565445028</v>
      </c>
      <c r="K119" s="25">
        <v>4</v>
      </c>
      <c r="L119" s="24">
        <f>K119*100/K117</f>
        <v>2.4539877300613497</v>
      </c>
      <c r="M119" s="25">
        <v>3</v>
      </c>
      <c r="N119" s="24">
        <f>M119*100/M117</f>
        <v>1.8072289156626506</v>
      </c>
      <c r="O119" s="25">
        <v>5</v>
      </c>
      <c r="P119" s="24">
        <f>O119*100/O117</f>
        <v>3.90625</v>
      </c>
      <c r="R119" s="95"/>
      <c r="T119" s="95"/>
      <c r="V119" s="95"/>
      <c r="X119" s="95"/>
      <c r="Z119" s="95"/>
      <c r="AB119" s="95"/>
      <c r="AD119" s="95"/>
      <c r="AF119" s="95"/>
      <c r="AH119" s="95"/>
      <c r="AJ119" s="95"/>
      <c r="AL119" s="95"/>
      <c r="AN119" s="95"/>
      <c r="AP119" s="95"/>
    </row>
    <row r="120" spans="2:42" ht="24.75" customHeight="1" x14ac:dyDescent="0.3">
      <c r="B120" s="87" t="s">
        <v>7</v>
      </c>
      <c r="C120" s="8"/>
      <c r="D120" s="8"/>
      <c r="E120" s="16">
        <v>3</v>
      </c>
      <c r="F120" s="23">
        <f>E120*100/E117</f>
        <v>1.3215859030837005</v>
      </c>
      <c r="G120" s="16">
        <v>4</v>
      </c>
      <c r="H120" s="23">
        <f>G120*100/G117</f>
        <v>1.8691588785046729</v>
      </c>
      <c r="I120" s="16">
        <v>2</v>
      </c>
      <c r="J120" s="23">
        <f>I120*100/I117</f>
        <v>1.0471204188481675</v>
      </c>
      <c r="K120" s="7"/>
      <c r="L120" s="8"/>
      <c r="M120" s="7"/>
      <c r="N120" s="8"/>
      <c r="O120" s="7"/>
      <c r="P120" s="8"/>
      <c r="R120" s="95"/>
      <c r="T120" s="95"/>
      <c r="V120" s="95"/>
      <c r="X120" s="95"/>
      <c r="Z120" s="95"/>
      <c r="AB120" s="95"/>
      <c r="AD120" s="95"/>
      <c r="AF120" s="95"/>
      <c r="AH120" s="95"/>
      <c r="AJ120" s="95"/>
      <c r="AL120" s="95"/>
      <c r="AN120" s="95"/>
      <c r="AP120" s="95"/>
    </row>
    <row r="121" spans="2:42" ht="24.75" customHeight="1" x14ac:dyDescent="0.3">
      <c r="B121" s="87" t="s">
        <v>8</v>
      </c>
      <c r="C121" s="8"/>
      <c r="D121" s="8"/>
      <c r="E121" s="16">
        <v>6</v>
      </c>
      <c r="F121" s="23">
        <f>E121*100/E117</f>
        <v>2.643171806167401</v>
      </c>
      <c r="G121" s="16">
        <v>6</v>
      </c>
      <c r="H121" s="23">
        <f>G121*100/G117</f>
        <v>2.8037383177570092</v>
      </c>
      <c r="I121" s="16">
        <v>69</v>
      </c>
      <c r="J121" s="23">
        <f>I121*100/I117</f>
        <v>36.125654450261777</v>
      </c>
      <c r="K121" s="25">
        <v>90</v>
      </c>
      <c r="L121" s="24">
        <f>K121*100/K117</f>
        <v>55.214723926380366</v>
      </c>
      <c r="M121" s="25">
        <v>109</v>
      </c>
      <c r="N121" s="24">
        <f>M121*100/M117</f>
        <v>65.662650602409641</v>
      </c>
      <c r="O121" s="25">
        <v>96</v>
      </c>
      <c r="P121" s="24">
        <f>O121*100/O117</f>
        <v>75</v>
      </c>
      <c r="R121" s="95"/>
      <c r="T121" s="95"/>
      <c r="V121" s="95"/>
      <c r="X121" s="95"/>
      <c r="Z121" s="95"/>
      <c r="AB121" s="95"/>
      <c r="AD121" s="95"/>
      <c r="AF121" s="95"/>
      <c r="AH121" s="95"/>
      <c r="AJ121" s="95"/>
      <c r="AL121" s="95"/>
      <c r="AN121" s="95"/>
      <c r="AP121" s="95"/>
    </row>
    <row r="122" spans="2:42" ht="24.75" customHeight="1" x14ac:dyDescent="0.3">
      <c r="B122" s="87" t="s">
        <v>13</v>
      </c>
      <c r="C122" s="8"/>
      <c r="D122" s="8"/>
      <c r="E122" s="8"/>
      <c r="F122" s="8"/>
      <c r="G122" s="16">
        <v>2</v>
      </c>
      <c r="H122" s="23">
        <f>G122*100/G117</f>
        <v>0.93457943925233644</v>
      </c>
      <c r="I122" s="7"/>
      <c r="J122" s="8"/>
      <c r="K122" s="22">
        <v>0</v>
      </c>
      <c r="L122" s="23">
        <v>0</v>
      </c>
      <c r="M122" s="7"/>
      <c r="N122" s="8"/>
      <c r="O122" s="7"/>
      <c r="P122" s="8"/>
      <c r="R122" s="95"/>
      <c r="T122" s="95"/>
      <c r="V122" s="95"/>
      <c r="X122" s="95"/>
      <c r="Z122" s="95"/>
      <c r="AB122" s="95"/>
      <c r="AD122" s="95"/>
      <c r="AF122" s="95"/>
      <c r="AH122" s="95"/>
      <c r="AJ122" s="95"/>
      <c r="AL122" s="95"/>
      <c r="AN122" s="95"/>
      <c r="AP122" s="95"/>
    </row>
    <row r="123" spans="2:42" ht="24.75" customHeight="1" x14ac:dyDescent="0.3">
      <c r="B123" s="87" t="s">
        <v>15</v>
      </c>
      <c r="C123" s="22">
        <v>6</v>
      </c>
      <c r="D123" s="23">
        <f>C123*100/C117</f>
        <v>2.5974025974025974</v>
      </c>
      <c r="E123" s="25">
        <v>3</v>
      </c>
      <c r="F123" s="24">
        <f>E123*100/E117</f>
        <v>1.3215859030837005</v>
      </c>
      <c r="G123" s="16">
        <v>3</v>
      </c>
      <c r="H123" s="23">
        <f>G123*100/G117</f>
        <v>1.4018691588785046</v>
      </c>
      <c r="I123" s="25">
        <v>2</v>
      </c>
      <c r="J123" s="24">
        <f>I123*100/I117</f>
        <v>1.0471204188481675</v>
      </c>
      <c r="K123" s="25">
        <v>1</v>
      </c>
      <c r="L123" s="24">
        <f>K123*100/K117</f>
        <v>0.61349693251533743</v>
      </c>
      <c r="M123" s="63">
        <v>0</v>
      </c>
      <c r="N123" s="24">
        <f>M123*100/M117</f>
        <v>0</v>
      </c>
      <c r="O123" s="63">
        <v>1</v>
      </c>
      <c r="P123" s="24">
        <f>O123*100/O117</f>
        <v>0.78125</v>
      </c>
      <c r="R123" s="95"/>
      <c r="T123" s="95"/>
      <c r="V123" s="95"/>
      <c r="X123" s="95"/>
      <c r="Z123" s="95"/>
      <c r="AB123" s="95"/>
      <c r="AD123" s="95"/>
      <c r="AF123" s="95"/>
      <c r="AH123" s="95"/>
      <c r="AJ123" s="95"/>
      <c r="AL123" s="95"/>
      <c r="AN123" s="95"/>
      <c r="AP123" s="95"/>
    </row>
    <row r="124" spans="2:42" ht="24.75" customHeight="1" x14ac:dyDescent="0.3">
      <c r="B124" s="87" t="s">
        <v>19</v>
      </c>
      <c r="C124" s="16">
        <v>186</v>
      </c>
      <c r="D124" s="23">
        <f>C124*100/C117</f>
        <v>80.519480519480524</v>
      </c>
      <c r="E124" s="25">
        <v>165</v>
      </c>
      <c r="F124" s="24">
        <f>E124*100/E117</f>
        <v>72.687224669603523</v>
      </c>
      <c r="G124" s="16">
        <v>150</v>
      </c>
      <c r="H124" s="23">
        <f>G124*100/G117</f>
        <v>70.09345794392523</v>
      </c>
      <c r="I124" s="25">
        <v>93</v>
      </c>
      <c r="J124" s="24">
        <f>I124*100/I117</f>
        <v>48.691099476439788</v>
      </c>
      <c r="K124" s="25">
        <v>62</v>
      </c>
      <c r="L124" s="24">
        <f>K124*100/K117</f>
        <v>38.036809815950917</v>
      </c>
      <c r="M124" s="25">
        <v>39</v>
      </c>
      <c r="N124" s="24">
        <f>M124*100/M117</f>
        <v>23.493975903614459</v>
      </c>
      <c r="O124" s="25">
        <v>25</v>
      </c>
      <c r="P124" s="24">
        <f>O124*100/O117</f>
        <v>19.53125</v>
      </c>
      <c r="R124" s="95"/>
      <c r="T124" s="95"/>
      <c r="V124" s="95"/>
      <c r="X124" s="95"/>
      <c r="Z124" s="95"/>
      <c r="AB124" s="95"/>
      <c r="AD124" s="95"/>
      <c r="AF124" s="95"/>
      <c r="AH124" s="95"/>
      <c r="AJ124" s="95"/>
      <c r="AL124" s="95"/>
      <c r="AN124" s="95"/>
      <c r="AP124" s="95"/>
    </row>
    <row r="125" spans="2:42" ht="24.75" customHeight="1" x14ac:dyDescent="0.3">
      <c r="B125" s="87" t="s">
        <v>20</v>
      </c>
      <c r="C125" s="7"/>
      <c r="D125" s="7"/>
      <c r="E125" s="25">
        <v>40</v>
      </c>
      <c r="F125" s="24">
        <f>E125*100/E117</f>
        <v>17.621145374449338</v>
      </c>
      <c r="G125" s="16">
        <v>37</v>
      </c>
      <c r="H125" s="23">
        <f>G125*100/G117</f>
        <v>17.289719626168225</v>
      </c>
      <c r="I125" s="16">
        <v>18</v>
      </c>
      <c r="J125" s="23">
        <f>I125*100/I117</f>
        <v>9.4240837696335085</v>
      </c>
      <c r="K125" s="16">
        <v>2</v>
      </c>
      <c r="L125" s="23">
        <f>K125*100/K117</f>
        <v>1.2269938650306749</v>
      </c>
      <c r="M125" s="25">
        <v>12</v>
      </c>
      <c r="N125" s="24">
        <f>M125*100/M117</f>
        <v>7.2289156626506026</v>
      </c>
      <c r="O125" s="8"/>
      <c r="P125" s="8"/>
      <c r="R125" s="95"/>
      <c r="T125" s="95"/>
      <c r="V125" s="95"/>
      <c r="X125" s="95"/>
      <c r="Z125" s="95"/>
      <c r="AB125" s="95"/>
      <c r="AD125" s="95"/>
      <c r="AF125" s="95"/>
      <c r="AH125" s="95"/>
      <c r="AJ125" s="95"/>
      <c r="AL125" s="95"/>
      <c r="AN125" s="95"/>
      <c r="AP125" s="95"/>
    </row>
    <row r="126" spans="2:42" ht="24.75" customHeight="1" x14ac:dyDescent="0.3">
      <c r="B126" s="6" t="s">
        <v>52</v>
      </c>
      <c r="C126" s="16">
        <v>18</v>
      </c>
      <c r="D126" s="23">
        <f>C126*100/C117</f>
        <v>7.7922077922077921</v>
      </c>
      <c r="E126" s="7"/>
      <c r="F126" s="8"/>
      <c r="G126" s="7"/>
      <c r="H126" s="8"/>
      <c r="I126" s="7"/>
      <c r="J126" s="7"/>
      <c r="K126" s="7"/>
      <c r="L126" s="8"/>
      <c r="M126" s="8"/>
      <c r="N126" s="8"/>
      <c r="O126" s="8"/>
      <c r="P126" s="8"/>
      <c r="R126" s="95"/>
      <c r="T126" s="95"/>
      <c r="V126" s="95"/>
      <c r="X126" s="95"/>
      <c r="Z126" s="95"/>
      <c r="AB126" s="95"/>
      <c r="AD126" s="95"/>
      <c r="AF126" s="95"/>
      <c r="AH126" s="95"/>
      <c r="AJ126" s="95"/>
      <c r="AL126" s="95"/>
      <c r="AN126" s="95"/>
      <c r="AP126" s="95"/>
    </row>
    <row r="127" spans="2:42" ht="24.75" customHeight="1" x14ac:dyDescent="0.3">
      <c r="B127" s="6" t="s">
        <v>22</v>
      </c>
      <c r="C127" s="57"/>
      <c r="D127" s="31"/>
      <c r="E127" s="7"/>
      <c r="F127" s="8"/>
      <c r="G127" s="7"/>
      <c r="H127" s="8"/>
      <c r="I127" s="33">
        <v>1</v>
      </c>
      <c r="J127" s="33">
        <f>I127*100/I117</f>
        <v>0.52356020942408377</v>
      </c>
      <c r="K127" s="22">
        <v>0</v>
      </c>
      <c r="L127" s="23">
        <v>0</v>
      </c>
      <c r="M127" s="8"/>
      <c r="N127" s="8"/>
      <c r="O127" s="8"/>
      <c r="P127" s="8"/>
      <c r="R127" s="95"/>
      <c r="T127" s="95"/>
      <c r="V127" s="95"/>
      <c r="X127" s="95"/>
      <c r="Z127" s="95"/>
      <c r="AB127" s="95"/>
      <c r="AD127" s="95"/>
      <c r="AF127" s="95"/>
      <c r="AH127" s="95"/>
      <c r="AJ127" s="95"/>
      <c r="AL127" s="95"/>
      <c r="AN127" s="95"/>
      <c r="AP127" s="95"/>
    </row>
    <row r="128" spans="2:42" ht="24.75" customHeight="1" x14ac:dyDescent="0.3">
      <c r="B128" s="6" t="s">
        <v>23</v>
      </c>
      <c r="C128" s="57"/>
      <c r="D128" s="31"/>
      <c r="E128" s="7"/>
      <c r="F128" s="8"/>
      <c r="G128" s="7"/>
      <c r="H128" s="8"/>
      <c r="I128" s="8"/>
      <c r="J128" s="8"/>
      <c r="K128" s="8"/>
      <c r="L128" s="8"/>
      <c r="M128" s="46">
        <v>1</v>
      </c>
      <c r="N128" s="32">
        <f>M128*100/M117</f>
        <v>0.60240963855421692</v>
      </c>
      <c r="O128" s="8"/>
      <c r="P128" s="8"/>
      <c r="R128" s="95"/>
      <c r="T128" s="95"/>
      <c r="V128" s="95"/>
      <c r="X128" s="95"/>
      <c r="Z128" s="95"/>
      <c r="AB128" s="95"/>
      <c r="AD128" s="95"/>
      <c r="AF128" s="95"/>
      <c r="AH128" s="95"/>
      <c r="AJ128" s="95"/>
      <c r="AL128" s="95"/>
      <c r="AN128" s="95"/>
      <c r="AP128" s="95"/>
    </row>
    <row r="129" spans="2:42" ht="24.75" customHeight="1" x14ac:dyDescent="0.3">
      <c r="B129" s="6" t="s">
        <v>63</v>
      </c>
      <c r="C129" s="57"/>
      <c r="D129" s="31"/>
      <c r="E129" s="7"/>
      <c r="F129" s="8"/>
      <c r="G129" s="7"/>
      <c r="H129" s="8"/>
      <c r="I129" s="8"/>
      <c r="J129" s="8"/>
      <c r="K129" s="33">
        <v>3</v>
      </c>
      <c r="L129" s="33">
        <f>K129*100/K117</f>
        <v>1.8404907975460123</v>
      </c>
      <c r="M129" s="8"/>
      <c r="N129" s="8"/>
      <c r="O129" s="8"/>
      <c r="P129" s="8"/>
      <c r="R129" s="95"/>
      <c r="T129" s="95"/>
      <c r="V129" s="95"/>
      <c r="X129" s="95"/>
      <c r="Z129" s="95"/>
      <c r="AB129" s="95"/>
      <c r="AD129" s="95"/>
      <c r="AF129" s="95"/>
      <c r="AH129" s="95"/>
      <c r="AJ129" s="95"/>
      <c r="AL129" s="95"/>
      <c r="AN129" s="95"/>
      <c r="AP129" s="95"/>
    </row>
    <row r="130" spans="2:42" ht="24.75" customHeight="1" x14ac:dyDescent="0.3">
      <c r="B130" s="6" t="s">
        <v>24</v>
      </c>
      <c r="C130" s="33">
        <v>5</v>
      </c>
      <c r="D130" s="32">
        <f>C130*100/C117</f>
        <v>2.1645021645021645</v>
      </c>
      <c r="E130" s="7"/>
      <c r="F130" s="8"/>
      <c r="G130" s="7"/>
      <c r="H130" s="8"/>
      <c r="I130" s="8"/>
      <c r="J130" s="8"/>
      <c r="K130" s="7"/>
      <c r="L130" s="8"/>
      <c r="M130" s="8"/>
      <c r="N130" s="8"/>
      <c r="O130" s="8"/>
      <c r="P130" s="8"/>
      <c r="R130" s="95"/>
      <c r="T130" s="95"/>
      <c r="V130" s="95"/>
      <c r="X130" s="95"/>
      <c r="Z130" s="95"/>
      <c r="AB130" s="95"/>
      <c r="AD130" s="95"/>
      <c r="AF130" s="95"/>
      <c r="AH130" s="95"/>
      <c r="AJ130" s="95"/>
      <c r="AL130" s="95"/>
      <c r="AN130" s="95"/>
      <c r="AP130" s="95"/>
    </row>
    <row r="131" spans="2:42" ht="3.75" customHeight="1" x14ac:dyDescent="0.3">
      <c r="B131" s="13"/>
      <c r="C131" s="14"/>
      <c r="D131" s="14"/>
      <c r="E131" s="14"/>
      <c r="F131" s="14"/>
      <c r="G131" s="14"/>
      <c r="H131" s="14"/>
      <c r="I131" s="14"/>
      <c r="J131" s="14"/>
      <c r="K131" s="14"/>
      <c r="L131" s="14"/>
      <c r="M131" s="14"/>
      <c r="N131" s="14"/>
      <c r="O131" s="14"/>
      <c r="P131" s="14"/>
    </row>
    <row r="132" spans="2:42" ht="14.25" customHeight="1" x14ac:dyDescent="0.3">
      <c r="B132" s="6" t="s">
        <v>438</v>
      </c>
    </row>
    <row r="133" spans="2:42" ht="27" customHeight="1" x14ac:dyDescent="0.3">
      <c r="C133" s="18"/>
      <c r="D133" s="5"/>
      <c r="E133" s="18"/>
      <c r="F133" s="5"/>
      <c r="G133" s="18"/>
      <c r="H133" s="5"/>
      <c r="I133" s="18"/>
      <c r="J133" s="5"/>
      <c r="K133" s="18"/>
      <c r="L133" s="5"/>
      <c r="M133" s="18"/>
      <c r="N133" s="5"/>
      <c r="O133" s="18"/>
      <c r="P133" s="5"/>
      <c r="Q133" s="18">
        <f>SUM(Q118:Q126)-Q117</f>
        <v>0</v>
      </c>
      <c r="R133" s="5"/>
    </row>
    <row r="134" spans="2:42" ht="27" customHeight="1" x14ac:dyDescent="0.3">
      <c r="C134" s="19"/>
      <c r="D134" s="5"/>
      <c r="E134" s="19"/>
      <c r="F134" s="5"/>
      <c r="G134" s="19"/>
      <c r="H134" s="5"/>
      <c r="I134" s="19"/>
      <c r="J134" s="5"/>
      <c r="K134" s="19"/>
      <c r="L134" s="5"/>
      <c r="M134" s="19"/>
      <c r="N134" s="5"/>
      <c r="O134" s="19"/>
      <c r="P134" s="5"/>
      <c r="Q134" s="19">
        <f>+Q116-Q117</f>
        <v>0</v>
      </c>
      <c r="R134" s="5"/>
    </row>
    <row r="135" spans="2:42" ht="27" customHeight="1" x14ac:dyDescent="0.3">
      <c r="C135" s="19"/>
      <c r="D135" s="5"/>
      <c r="E135" s="19"/>
      <c r="F135" s="5"/>
      <c r="G135" s="19"/>
      <c r="H135" s="5"/>
      <c r="I135" s="19"/>
      <c r="J135" s="5"/>
      <c r="K135" s="19"/>
      <c r="L135" s="5"/>
      <c r="M135" s="19"/>
      <c r="N135" s="5"/>
      <c r="O135" s="19"/>
      <c r="P135" s="5"/>
      <c r="Q135" s="19">
        <f>+Q118-Q119</f>
        <v>0</v>
      </c>
      <c r="R135" s="5"/>
    </row>
  </sheetData>
  <mergeCells count="97">
    <mergeCell ref="M113:N113"/>
    <mergeCell ref="M114:N114"/>
    <mergeCell ref="B2:P2"/>
    <mergeCell ref="C3:D3"/>
    <mergeCell ref="E3:F3"/>
    <mergeCell ref="G3:H3"/>
    <mergeCell ref="I3:J3"/>
    <mergeCell ref="K3:L3"/>
    <mergeCell ref="O3:P3"/>
    <mergeCell ref="M3:N3"/>
    <mergeCell ref="B4:B5"/>
    <mergeCell ref="O25:P25"/>
    <mergeCell ref="K4:L4"/>
    <mergeCell ref="O4:P4"/>
    <mergeCell ref="B24:P24"/>
    <mergeCell ref="C4:D4"/>
    <mergeCell ref="E4:F4"/>
    <mergeCell ref="G4:H4"/>
    <mergeCell ref="I4:J4"/>
    <mergeCell ref="C25:D25"/>
    <mergeCell ref="E25:F25"/>
    <mergeCell ref="G25:H25"/>
    <mergeCell ref="I25:J25"/>
    <mergeCell ref="K25:L25"/>
    <mergeCell ref="M4:N4"/>
    <mergeCell ref="M25:N25"/>
    <mergeCell ref="O47:P47"/>
    <mergeCell ref="K26:L26"/>
    <mergeCell ref="O26:P26"/>
    <mergeCell ref="B46:P46"/>
    <mergeCell ref="C26:D26"/>
    <mergeCell ref="E26:F26"/>
    <mergeCell ref="G26:H26"/>
    <mergeCell ref="I26:J26"/>
    <mergeCell ref="B26:B27"/>
    <mergeCell ref="C47:D47"/>
    <mergeCell ref="E47:F47"/>
    <mergeCell ref="G47:H47"/>
    <mergeCell ref="I47:J47"/>
    <mergeCell ref="K47:L47"/>
    <mergeCell ref="M26:N26"/>
    <mergeCell ref="M47:N47"/>
    <mergeCell ref="O69:P69"/>
    <mergeCell ref="K48:L48"/>
    <mergeCell ref="O48:P48"/>
    <mergeCell ref="B68:P68"/>
    <mergeCell ref="C48:D48"/>
    <mergeCell ref="E48:F48"/>
    <mergeCell ref="G48:H48"/>
    <mergeCell ref="I48:J48"/>
    <mergeCell ref="B48:B49"/>
    <mergeCell ref="C69:D69"/>
    <mergeCell ref="E69:F69"/>
    <mergeCell ref="G69:H69"/>
    <mergeCell ref="I69:J69"/>
    <mergeCell ref="K69:L69"/>
    <mergeCell ref="M48:N48"/>
    <mergeCell ref="M69:N69"/>
    <mergeCell ref="O91:P91"/>
    <mergeCell ref="K70:L70"/>
    <mergeCell ref="O70:P70"/>
    <mergeCell ref="B90:P90"/>
    <mergeCell ref="C70:D70"/>
    <mergeCell ref="E70:F70"/>
    <mergeCell ref="G70:H70"/>
    <mergeCell ref="I70:J70"/>
    <mergeCell ref="B70:B71"/>
    <mergeCell ref="C91:D91"/>
    <mergeCell ref="E91:F91"/>
    <mergeCell ref="G91:H91"/>
    <mergeCell ref="I91:J91"/>
    <mergeCell ref="K91:L91"/>
    <mergeCell ref="M70:N70"/>
    <mergeCell ref="M91:N91"/>
    <mergeCell ref="B112:P112"/>
    <mergeCell ref="C92:D92"/>
    <mergeCell ref="E92:F92"/>
    <mergeCell ref="G92:H92"/>
    <mergeCell ref="I92:J92"/>
    <mergeCell ref="B92:B93"/>
    <mergeCell ref="M92:N92"/>
    <mergeCell ref="B1:P1"/>
    <mergeCell ref="K114:L114"/>
    <mergeCell ref="O114:P114"/>
    <mergeCell ref="C114:D114"/>
    <mergeCell ref="E114:F114"/>
    <mergeCell ref="G114:H114"/>
    <mergeCell ref="I114:J114"/>
    <mergeCell ref="B114:B115"/>
    <mergeCell ref="C113:D113"/>
    <mergeCell ref="E113:F113"/>
    <mergeCell ref="G113:H113"/>
    <mergeCell ref="I113:J113"/>
    <mergeCell ref="K113:L113"/>
    <mergeCell ref="O113:P113"/>
    <mergeCell ref="K92:L92"/>
    <mergeCell ref="O92:P92"/>
  </mergeCells>
  <conditionalFormatting sqref="C23">
    <cfRule type="cellIs" dxfId="502" priority="140" operator="greaterThan">
      <formula>0</formula>
    </cfRule>
  </conditionalFormatting>
  <conditionalFormatting sqref="C45">
    <cfRule type="cellIs" dxfId="501" priority="114" operator="greaterThan">
      <formula>0</formula>
    </cfRule>
  </conditionalFormatting>
  <conditionalFormatting sqref="C134">
    <cfRule type="cellIs" dxfId="500" priority="24" operator="lessThan">
      <formula>0</formula>
    </cfRule>
  </conditionalFormatting>
  <conditionalFormatting sqref="C135">
    <cfRule type="cellIs" dxfId="499" priority="23" operator="greaterThan">
      <formula>0</formula>
    </cfRule>
  </conditionalFormatting>
  <conditionalFormatting sqref="C22:P22">
    <cfRule type="cellIs" dxfId="498" priority="10" operator="notEqual">
      <formula>0</formula>
    </cfRule>
  </conditionalFormatting>
  <conditionalFormatting sqref="C44:P44">
    <cfRule type="cellIs" dxfId="497" priority="9" operator="notEqual">
      <formula>0</formula>
    </cfRule>
  </conditionalFormatting>
  <conditionalFormatting sqref="C66:P66">
    <cfRule type="cellIs" dxfId="496" priority="8" operator="notEqual">
      <formula>0</formula>
    </cfRule>
  </conditionalFormatting>
  <conditionalFormatting sqref="C88:P88">
    <cfRule type="cellIs" dxfId="495" priority="7" operator="notEqual">
      <formula>0</formula>
    </cfRule>
  </conditionalFormatting>
  <conditionalFormatting sqref="C110:P110">
    <cfRule type="cellIs" dxfId="494" priority="6" operator="notEqual">
      <formula>0</formula>
    </cfRule>
  </conditionalFormatting>
  <conditionalFormatting sqref="C132:P132">
    <cfRule type="cellIs" dxfId="493" priority="5" operator="notEqual">
      <formula>0</formula>
    </cfRule>
  </conditionalFormatting>
  <conditionalFormatting sqref="E23">
    <cfRule type="cellIs" dxfId="492" priority="138" operator="greaterThan">
      <formula>0</formula>
    </cfRule>
  </conditionalFormatting>
  <conditionalFormatting sqref="E45">
    <cfRule type="cellIs" dxfId="491" priority="112" operator="greaterThan">
      <formula>0</formula>
    </cfRule>
  </conditionalFormatting>
  <conditionalFormatting sqref="E134">
    <cfRule type="cellIs" dxfId="490" priority="22" operator="lessThan">
      <formula>0</formula>
    </cfRule>
  </conditionalFormatting>
  <conditionalFormatting sqref="E135">
    <cfRule type="cellIs" dxfId="489" priority="21" operator="greaterThan">
      <formula>0</formula>
    </cfRule>
  </conditionalFormatting>
  <conditionalFormatting sqref="G23">
    <cfRule type="cellIs" dxfId="488" priority="136" operator="greaterThan">
      <formula>0</formula>
    </cfRule>
  </conditionalFormatting>
  <conditionalFormatting sqref="G45">
    <cfRule type="cellIs" dxfId="487" priority="110" operator="greaterThan">
      <formula>0</formula>
    </cfRule>
  </conditionalFormatting>
  <conditionalFormatting sqref="G134">
    <cfRule type="cellIs" dxfId="486" priority="20" operator="lessThan">
      <formula>0</formula>
    </cfRule>
  </conditionalFormatting>
  <conditionalFormatting sqref="G135">
    <cfRule type="cellIs" dxfId="485" priority="19" operator="greaterThan">
      <formula>0</formula>
    </cfRule>
  </conditionalFormatting>
  <conditionalFormatting sqref="I23">
    <cfRule type="cellIs" dxfId="484" priority="134" operator="greaterThan">
      <formula>0</formula>
    </cfRule>
  </conditionalFormatting>
  <conditionalFormatting sqref="I45">
    <cfRule type="cellIs" dxfId="483" priority="108" operator="greaterThan">
      <formula>0</formula>
    </cfRule>
  </conditionalFormatting>
  <conditionalFormatting sqref="I134">
    <cfRule type="cellIs" dxfId="482" priority="18" operator="lessThan">
      <formula>0</formula>
    </cfRule>
  </conditionalFormatting>
  <conditionalFormatting sqref="I135">
    <cfRule type="cellIs" dxfId="481" priority="17" operator="greaterThan">
      <formula>0</formula>
    </cfRule>
  </conditionalFormatting>
  <conditionalFormatting sqref="K23">
    <cfRule type="cellIs" dxfId="480" priority="132" operator="greaterThan">
      <formula>0</formula>
    </cfRule>
  </conditionalFormatting>
  <conditionalFormatting sqref="K45">
    <cfRule type="cellIs" dxfId="479" priority="106" operator="greaterThan">
      <formula>0</formula>
    </cfRule>
  </conditionalFormatting>
  <conditionalFormatting sqref="K134">
    <cfRule type="cellIs" dxfId="478" priority="16" operator="lessThan">
      <formula>0</formula>
    </cfRule>
  </conditionalFormatting>
  <conditionalFormatting sqref="K135">
    <cfRule type="cellIs" dxfId="477" priority="15" operator="greaterThan">
      <formula>0</formula>
    </cfRule>
  </conditionalFormatting>
  <conditionalFormatting sqref="M23">
    <cfRule type="cellIs" dxfId="476" priority="4" operator="greaterThan">
      <formula>0</formula>
    </cfRule>
  </conditionalFormatting>
  <conditionalFormatting sqref="M45">
    <cfRule type="cellIs" dxfId="475" priority="3" operator="greaterThan">
      <formula>0</formula>
    </cfRule>
  </conditionalFormatting>
  <conditionalFormatting sqref="M134">
    <cfRule type="cellIs" dxfId="474" priority="2" operator="lessThan">
      <formula>0</formula>
    </cfRule>
  </conditionalFormatting>
  <conditionalFormatting sqref="M135">
    <cfRule type="cellIs" dxfId="473" priority="1" operator="greaterThan">
      <formula>0</formula>
    </cfRule>
  </conditionalFormatting>
  <conditionalFormatting sqref="O23">
    <cfRule type="cellIs" dxfId="472" priority="130" operator="greaterThan">
      <formula>0</formula>
    </cfRule>
  </conditionalFormatting>
  <conditionalFormatting sqref="O45">
    <cfRule type="cellIs" dxfId="471" priority="104" operator="greaterThan">
      <formula>0</formula>
    </cfRule>
  </conditionalFormatting>
  <conditionalFormatting sqref="O134">
    <cfRule type="cellIs" dxfId="470" priority="14" operator="lessThan">
      <formula>0</formula>
    </cfRule>
  </conditionalFormatting>
  <conditionalFormatting sqref="O135">
    <cfRule type="cellIs" dxfId="469" priority="13" operator="greaterThan">
      <formula>0</formula>
    </cfRule>
  </conditionalFormatting>
  <conditionalFormatting sqref="Q134">
    <cfRule type="cellIs" dxfId="468" priority="12" operator="lessThan">
      <formula>0</formula>
    </cfRule>
  </conditionalFormatting>
  <conditionalFormatting sqref="Q135">
    <cfRule type="cellIs" dxfId="467" priority="11" operator="greaterThan">
      <formula>0</formula>
    </cfRule>
  </conditionalFormatting>
  <hyperlinks>
    <hyperlink ref="R3" location="ÍNDICE!A1" display="(Voltar ao Índice)" xr:uid="{6ECAD156-C8D7-4046-8278-7D9C37D7B5FD}"/>
  </hyperlinks>
  <printOptions horizontalCentered="1"/>
  <pageMargins left="0.47244094488188981" right="0.47244094488188981" top="0.6692913385826772" bottom="0.6692913385826772" header="0" footer="0"/>
  <pageSetup paperSize="9" scale="52" fitToHeight="3" orientation="landscape"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BD36"/>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27" customHeight="1"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358</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30" customHeight="1" x14ac:dyDescent="0.3">
      <c r="B2" s="115" t="s">
        <v>121</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6" ht="14.25" customHeight="1" x14ac:dyDescent="0.3">
      <c r="B3" s="15" t="s">
        <v>27</v>
      </c>
      <c r="C3" s="125">
        <v>1976</v>
      </c>
      <c r="D3" s="126"/>
      <c r="E3" s="125">
        <v>1979</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6"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6" ht="14.25" customHeight="1" x14ac:dyDescent="0.3">
      <c r="B5" s="133"/>
      <c r="C5" s="71" t="s">
        <v>4</v>
      </c>
      <c r="D5" s="71" t="s">
        <v>5</v>
      </c>
      <c r="E5" s="71" t="s">
        <v>4</v>
      </c>
      <c r="F5" s="71" t="s">
        <v>5</v>
      </c>
      <c r="G5" s="71" t="s">
        <v>4</v>
      </c>
      <c r="H5" s="71" t="s">
        <v>5</v>
      </c>
      <c r="I5" s="71" t="s">
        <v>4</v>
      </c>
      <c r="J5" s="71" t="s">
        <v>5</v>
      </c>
      <c r="K5" s="71" t="s">
        <v>4</v>
      </c>
      <c r="L5" s="67" t="s">
        <v>5</v>
      </c>
      <c r="M5" s="71" t="s">
        <v>4</v>
      </c>
      <c r="N5" s="67" t="s">
        <v>5</v>
      </c>
      <c r="O5" s="71" t="s">
        <v>4</v>
      </c>
      <c r="P5" s="71" t="s">
        <v>5</v>
      </c>
      <c r="Q5" s="68" t="s">
        <v>4</v>
      </c>
      <c r="R5" s="72" t="s">
        <v>5</v>
      </c>
      <c r="S5" s="72" t="s">
        <v>4</v>
      </c>
      <c r="T5" s="72" t="s">
        <v>5</v>
      </c>
      <c r="U5" s="71" t="s">
        <v>4</v>
      </c>
      <c r="V5" s="71" t="s">
        <v>5</v>
      </c>
      <c r="W5" s="72" t="s">
        <v>4</v>
      </c>
      <c r="X5" s="71" t="s">
        <v>5</v>
      </c>
      <c r="Y5" s="68" t="s">
        <v>4</v>
      </c>
      <c r="Z5" s="71" t="s">
        <v>5</v>
      </c>
      <c r="AA5" s="75" t="s">
        <v>4</v>
      </c>
      <c r="AB5" s="75" t="s">
        <v>5</v>
      </c>
      <c r="AC5" s="75" t="s">
        <v>4</v>
      </c>
      <c r="AD5" s="75" t="s">
        <v>5</v>
      </c>
    </row>
    <row r="6" spans="2:56" ht="24.75" customHeight="1" x14ac:dyDescent="0.3">
      <c r="B6" s="6" t="s">
        <v>1</v>
      </c>
      <c r="C6" s="16">
        <v>6701</v>
      </c>
      <c r="D6" s="23">
        <v>100</v>
      </c>
      <c r="E6" s="16">
        <v>6727</v>
      </c>
      <c r="F6" s="23">
        <v>100</v>
      </c>
      <c r="G6" s="16">
        <v>7255</v>
      </c>
      <c r="H6" s="23">
        <v>100</v>
      </c>
      <c r="I6" s="16">
        <v>7554</v>
      </c>
      <c r="J6" s="23">
        <v>100</v>
      </c>
      <c r="K6" s="16">
        <v>8152</v>
      </c>
      <c r="L6" s="23">
        <v>100</v>
      </c>
      <c r="M6" s="16">
        <v>8432</v>
      </c>
      <c r="N6" s="23">
        <v>100</v>
      </c>
      <c r="O6" s="16">
        <v>8657</v>
      </c>
      <c r="P6" s="23">
        <v>100</v>
      </c>
      <c r="Q6" s="16">
        <v>8561</v>
      </c>
      <c r="R6" s="23">
        <v>100</v>
      </c>
      <c r="S6" s="25">
        <v>8806</v>
      </c>
      <c r="T6" s="24">
        <v>100</v>
      </c>
      <c r="U6" s="16">
        <v>9080</v>
      </c>
      <c r="V6" s="23">
        <v>100</v>
      </c>
      <c r="W6" s="25">
        <v>8516</v>
      </c>
      <c r="X6" s="24">
        <v>100</v>
      </c>
      <c r="Y6" s="25">
        <v>7977</v>
      </c>
      <c r="Z6" s="24">
        <v>100</v>
      </c>
      <c r="AA6" s="25">
        <v>7467</v>
      </c>
      <c r="AB6" s="24">
        <v>100</v>
      </c>
      <c r="AC6" s="25">
        <v>6844</v>
      </c>
      <c r="AD6" s="24">
        <v>100</v>
      </c>
      <c r="AF6" s="95"/>
      <c r="AH6" s="95"/>
      <c r="AJ6" s="95"/>
      <c r="AL6" s="95"/>
      <c r="AN6" s="95"/>
      <c r="AP6" s="95"/>
      <c r="AR6" s="95"/>
      <c r="AT6" s="95"/>
      <c r="AV6" s="95"/>
      <c r="AX6" s="95"/>
      <c r="AZ6" s="95"/>
      <c r="BB6" s="95"/>
      <c r="BD6" s="95"/>
    </row>
    <row r="7" spans="2:56" ht="24.75" customHeight="1" x14ac:dyDescent="0.3">
      <c r="B7" s="87" t="s">
        <v>28</v>
      </c>
      <c r="C7" s="16">
        <v>4179</v>
      </c>
      <c r="D7" s="23">
        <f>C7*100/C6</f>
        <v>62.3638262945829</v>
      </c>
      <c r="E7" s="16">
        <v>5346</v>
      </c>
      <c r="F7" s="23">
        <f>E7*100/E6</f>
        <v>79.470789356325255</v>
      </c>
      <c r="G7" s="16">
        <v>5079</v>
      </c>
      <c r="H7" s="23">
        <f>G7*100/G6</f>
        <v>70.006891798759483</v>
      </c>
      <c r="I7" s="16">
        <v>5061</v>
      </c>
      <c r="J7" s="23">
        <f>I7*100/I6</f>
        <v>66.997617156473396</v>
      </c>
      <c r="K7" s="16">
        <v>5174</v>
      </c>
      <c r="L7" s="23">
        <f>K7*100/K6</f>
        <v>63.469087340529931</v>
      </c>
      <c r="M7" s="16">
        <v>5365</v>
      </c>
      <c r="N7" s="23">
        <f>M7*100/M6</f>
        <v>63.626660341555976</v>
      </c>
      <c r="O7" s="16">
        <v>5352</v>
      </c>
      <c r="P7" s="23">
        <f>O7*100/O6</f>
        <v>61.822802356474533</v>
      </c>
      <c r="Q7" s="16">
        <v>5234</v>
      </c>
      <c r="R7" s="23">
        <f>Q7*100/Q6</f>
        <v>61.137717556360236</v>
      </c>
      <c r="S7" s="25">
        <v>5440</v>
      </c>
      <c r="T7" s="24">
        <f>S7*100/S6</f>
        <v>61.776061776061773</v>
      </c>
      <c r="U7" s="16">
        <v>5305</v>
      </c>
      <c r="V7" s="23">
        <f>U7*100/U6</f>
        <v>58.425110132158594</v>
      </c>
      <c r="W7" s="25">
        <v>5038</v>
      </c>
      <c r="X7" s="24">
        <f>W7*100/W6</f>
        <v>59.159229685298264</v>
      </c>
      <c r="Y7" s="25">
        <v>4625</v>
      </c>
      <c r="Z7" s="24">
        <f>Y7*100/Y6</f>
        <v>57.979190171743767</v>
      </c>
      <c r="AA7" s="25">
        <v>4679</v>
      </c>
      <c r="AB7" s="24">
        <f>AA7*100/AA6</f>
        <v>62.662381143698944</v>
      </c>
      <c r="AC7" s="25">
        <v>4466</v>
      </c>
      <c r="AD7" s="24">
        <f>AC7*100/AC6</f>
        <v>65.254237288135599</v>
      </c>
      <c r="AF7" s="95"/>
      <c r="AH7" s="95"/>
      <c r="AJ7" s="95"/>
      <c r="AL7" s="95"/>
      <c r="AN7" s="95"/>
      <c r="AP7" s="95"/>
      <c r="AR7" s="95"/>
      <c r="AT7" s="95"/>
      <c r="AV7" s="95"/>
      <c r="AX7" s="95"/>
      <c r="AZ7" s="95"/>
      <c r="BB7" s="95"/>
      <c r="BD7" s="95"/>
    </row>
    <row r="8" spans="2:56" ht="24.75" customHeight="1" x14ac:dyDescent="0.3">
      <c r="B8" s="87" t="s">
        <v>2</v>
      </c>
      <c r="C8" s="16">
        <v>44</v>
      </c>
      <c r="D8" s="23">
        <f t="shared" ref="D8" si="0">C8*100/C7</f>
        <v>1.0528834649437664</v>
      </c>
      <c r="E8" s="16">
        <v>22</v>
      </c>
      <c r="F8" s="23">
        <f t="shared" ref="F8" si="1">E8*100/E7</f>
        <v>0.41152263374485598</v>
      </c>
      <c r="G8" s="16">
        <v>70</v>
      </c>
      <c r="H8" s="23">
        <f>G8*100/G7</f>
        <v>1.3782240598543021</v>
      </c>
      <c r="I8" s="16">
        <v>63</v>
      </c>
      <c r="J8" s="23">
        <f>I8*100/I7</f>
        <v>1.2448132780082988</v>
      </c>
      <c r="K8" s="16">
        <v>68</v>
      </c>
      <c r="L8" s="23">
        <f>K8*100/K7</f>
        <v>1.3142636258214149</v>
      </c>
      <c r="M8" s="16">
        <v>79</v>
      </c>
      <c r="N8" s="23">
        <f>M8*100/M7</f>
        <v>1.4725069897483691</v>
      </c>
      <c r="O8" s="16">
        <v>130</v>
      </c>
      <c r="P8" s="23">
        <f>O8*100/O7</f>
        <v>2.4289985052316889</v>
      </c>
      <c r="Q8" s="16">
        <v>104</v>
      </c>
      <c r="R8" s="23">
        <f>Q8*100/Q7</f>
        <v>1.9870080244554833</v>
      </c>
      <c r="S8" s="25">
        <v>102</v>
      </c>
      <c r="T8" s="24">
        <f>S8*100/S7</f>
        <v>1.875</v>
      </c>
      <c r="U8" s="16">
        <v>55</v>
      </c>
      <c r="V8" s="23">
        <f>U8*100/U7</f>
        <v>1.0367577756833177</v>
      </c>
      <c r="W8" s="25">
        <v>46</v>
      </c>
      <c r="X8" s="24">
        <f>W8*100/W7</f>
        <v>0.9130607383882493</v>
      </c>
      <c r="Y8" s="25">
        <v>40</v>
      </c>
      <c r="Z8" s="24">
        <f>Y8*100/Y7</f>
        <v>0.86486486486486491</v>
      </c>
      <c r="AA8" s="25">
        <v>37</v>
      </c>
      <c r="AB8" s="24">
        <f>AA8*100/AA7</f>
        <v>0.79076725796110281</v>
      </c>
      <c r="AC8" s="25">
        <v>35</v>
      </c>
      <c r="AD8" s="24">
        <f>AC8*100/AC7</f>
        <v>0.78369905956112851</v>
      </c>
      <c r="AF8" s="95"/>
      <c r="AH8" s="95"/>
      <c r="AJ8" s="95"/>
      <c r="AL8" s="95"/>
      <c r="AN8" s="95"/>
      <c r="AP8" s="95"/>
      <c r="AR8" s="95"/>
      <c r="AT8" s="95"/>
      <c r="AV8" s="95"/>
      <c r="AX8" s="95"/>
      <c r="AZ8" s="95"/>
      <c r="BB8" s="95"/>
      <c r="BD8" s="95"/>
    </row>
    <row r="9" spans="2:56" ht="24.75" customHeight="1" x14ac:dyDescent="0.3">
      <c r="B9" s="87" t="s">
        <v>3</v>
      </c>
      <c r="C9" s="22">
        <v>91</v>
      </c>
      <c r="D9" s="23">
        <f>C9*100/C7</f>
        <v>2.1775544388609713</v>
      </c>
      <c r="E9" s="16">
        <v>72</v>
      </c>
      <c r="F9" s="23">
        <f>E9*100/E7</f>
        <v>1.3468013468013469</v>
      </c>
      <c r="G9" s="16">
        <v>70</v>
      </c>
      <c r="H9" s="23">
        <f>G9*100/G7</f>
        <v>1.3782240598543021</v>
      </c>
      <c r="I9" s="16">
        <v>71</v>
      </c>
      <c r="J9" s="23">
        <f>I9*100/I7</f>
        <v>1.4028848053744318</v>
      </c>
      <c r="K9" s="16">
        <v>100</v>
      </c>
      <c r="L9" s="23">
        <f>K9*100/K7</f>
        <v>1.9327406262079629</v>
      </c>
      <c r="M9" s="16">
        <v>94</v>
      </c>
      <c r="N9" s="23">
        <f>M9*100/M7</f>
        <v>1.7520969245107176</v>
      </c>
      <c r="O9" s="16">
        <v>149</v>
      </c>
      <c r="P9" s="23">
        <f>O9*100/O7</f>
        <v>2.7840059790732434</v>
      </c>
      <c r="Q9" s="16">
        <v>135</v>
      </c>
      <c r="R9" s="23">
        <f>Q9*100/Q7</f>
        <v>2.5792892625143296</v>
      </c>
      <c r="S9" s="25">
        <v>129</v>
      </c>
      <c r="T9" s="24">
        <f>S9*100/S7</f>
        <v>2.3713235294117645</v>
      </c>
      <c r="U9" s="16">
        <v>113</v>
      </c>
      <c r="V9" s="23">
        <f>U9*100/U7</f>
        <v>2.1300659754948161</v>
      </c>
      <c r="W9" s="25">
        <v>130</v>
      </c>
      <c r="X9" s="24">
        <f>W9*100/W7</f>
        <v>2.5803890432711394</v>
      </c>
      <c r="Y9" s="25">
        <v>129</v>
      </c>
      <c r="Z9" s="24">
        <f>Y9*100/Y7</f>
        <v>2.7891891891891891</v>
      </c>
      <c r="AA9" s="25">
        <v>85</v>
      </c>
      <c r="AB9" s="24">
        <f>AA9*100/AA7</f>
        <v>1.8166274845052361</v>
      </c>
      <c r="AC9" s="25">
        <v>83</v>
      </c>
      <c r="AD9" s="24">
        <f>AC9*100/AC7</f>
        <v>1.8584863412449619</v>
      </c>
      <c r="AF9" s="95"/>
      <c r="AH9" s="95"/>
      <c r="AJ9" s="95"/>
      <c r="AL9" s="95"/>
      <c r="AN9" s="95"/>
      <c r="AP9" s="95"/>
      <c r="AR9" s="95"/>
      <c r="AT9" s="95"/>
      <c r="AV9" s="95"/>
      <c r="AX9" s="95"/>
      <c r="AZ9" s="95"/>
      <c r="BB9" s="95"/>
      <c r="BD9" s="95"/>
    </row>
    <row r="10" spans="2:56" ht="24.75" customHeight="1" x14ac:dyDescent="0.3">
      <c r="B10" s="87" t="s">
        <v>6</v>
      </c>
      <c r="C10" s="7"/>
      <c r="D10" s="9"/>
      <c r="E10" s="16">
        <v>95</v>
      </c>
      <c r="F10" s="23">
        <f>E10*100/E7</f>
        <v>1.7770295548073325</v>
      </c>
      <c r="G10" s="16">
        <v>34</v>
      </c>
      <c r="H10" s="23">
        <f>G10*100/G7</f>
        <v>0.66942311478637528</v>
      </c>
      <c r="I10" s="25">
        <v>50</v>
      </c>
      <c r="J10" s="24">
        <f>I10*100/I7</f>
        <v>0.98794704603833239</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c r="BB10" s="95"/>
      <c r="BD10" s="95"/>
    </row>
    <row r="11" spans="2:56" ht="24.75" customHeight="1" x14ac:dyDescent="0.3">
      <c r="B11" s="87" t="s">
        <v>7</v>
      </c>
      <c r="C11" s="7"/>
      <c r="D11" s="9"/>
      <c r="E11" s="7"/>
      <c r="F11" s="8"/>
      <c r="G11" s="7"/>
      <c r="H11" s="8"/>
      <c r="I11" s="7"/>
      <c r="J11" s="8"/>
      <c r="K11" s="7"/>
      <c r="L11" s="8"/>
      <c r="M11" s="7"/>
      <c r="N11" s="8"/>
      <c r="O11" s="7"/>
      <c r="P11" s="8"/>
      <c r="Q11" s="8"/>
      <c r="R11" s="8"/>
      <c r="S11" s="25">
        <v>70</v>
      </c>
      <c r="T11" s="24">
        <f>S11*100/S7</f>
        <v>1.286764705882353</v>
      </c>
      <c r="U11" s="16">
        <v>85</v>
      </c>
      <c r="V11" s="23">
        <f>U11*100/U7</f>
        <v>1.6022620169651272</v>
      </c>
      <c r="W11" s="16">
        <v>60</v>
      </c>
      <c r="X11" s="23">
        <f>W11*100/W7</f>
        <v>1.1909487892020643</v>
      </c>
      <c r="Y11" s="7"/>
      <c r="Z11" s="8"/>
      <c r="AA11" s="7"/>
      <c r="AB11" s="8"/>
      <c r="AC11" s="7"/>
      <c r="AD11" s="8"/>
      <c r="AF11" s="95"/>
      <c r="AH11" s="95"/>
      <c r="AJ11" s="95"/>
      <c r="AL11" s="95"/>
      <c r="AN11" s="95"/>
      <c r="AP11" s="95"/>
      <c r="AR11" s="95"/>
      <c r="AT11" s="95"/>
      <c r="AV11" s="95"/>
      <c r="AX11" s="95"/>
      <c r="AZ11" s="95"/>
      <c r="BB11" s="95"/>
      <c r="BD11" s="95"/>
    </row>
    <row r="12" spans="2:56" ht="24.75" customHeight="1" x14ac:dyDescent="0.3">
      <c r="B12" s="87" t="s">
        <v>29</v>
      </c>
      <c r="C12" s="16">
        <v>426</v>
      </c>
      <c r="D12" s="23">
        <f>C12*100/C7</f>
        <v>10.193826274228284</v>
      </c>
      <c r="E12" s="16">
        <v>553</v>
      </c>
      <c r="F12" s="23">
        <f>E12*100/E7</f>
        <v>10.344182566404788</v>
      </c>
      <c r="G12" s="16">
        <v>504</v>
      </c>
      <c r="H12" s="23">
        <f>G12*100/G7</f>
        <v>9.9232132309509744</v>
      </c>
      <c r="I12" s="16">
        <v>1691</v>
      </c>
      <c r="J12" s="23">
        <f>I12*100/I7</f>
        <v>33.412369097016402</v>
      </c>
      <c r="K12" s="16">
        <v>639</v>
      </c>
      <c r="L12" s="23">
        <f>K12*100/K7</f>
        <v>12.350212601468883</v>
      </c>
      <c r="M12" s="8"/>
      <c r="N12" s="8"/>
      <c r="O12" s="8"/>
      <c r="P12" s="8"/>
      <c r="Q12" s="8"/>
      <c r="R12" s="8"/>
      <c r="S12" s="7"/>
      <c r="T12" s="8"/>
      <c r="U12" s="7"/>
      <c r="V12" s="8"/>
      <c r="W12" s="7"/>
      <c r="X12" s="8"/>
      <c r="Y12" s="7"/>
      <c r="Z12" s="8"/>
      <c r="AA12" s="7"/>
      <c r="AB12" s="8"/>
      <c r="AC12" s="7"/>
      <c r="AD12" s="8"/>
      <c r="AF12" s="95"/>
      <c r="AH12" s="95"/>
      <c r="AJ12" s="95"/>
      <c r="AL12" s="95"/>
      <c r="AN12" s="95"/>
      <c r="AP12" s="95"/>
      <c r="AR12" s="95"/>
      <c r="AT12" s="95"/>
      <c r="AV12" s="95"/>
      <c r="AX12" s="95"/>
      <c r="AZ12" s="95"/>
      <c r="BB12" s="95"/>
      <c r="BD12" s="95"/>
    </row>
    <row r="13" spans="2:56" ht="24.75" customHeight="1" x14ac:dyDescent="0.3">
      <c r="B13" s="87" t="s">
        <v>8</v>
      </c>
      <c r="C13" s="7"/>
      <c r="D13" s="7"/>
      <c r="E13" s="7"/>
      <c r="F13" s="8"/>
      <c r="G13" s="7"/>
      <c r="H13" s="8"/>
      <c r="I13" s="7"/>
      <c r="J13" s="8"/>
      <c r="K13" s="7"/>
      <c r="L13" s="8"/>
      <c r="M13" s="63">
        <v>206</v>
      </c>
      <c r="N13" s="24">
        <f>M13*100/M7</f>
        <v>3.8397017707362533</v>
      </c>
      <c r="O13" s="16">
        <v>158</v>
      </c>
      <c r="P13" s="23">
        <f>O13*100/O7</f>
        <v>2.9521674140508223</v>
      </c>
      <c r="Q13" s="8"/>
      <c r="R13" s="8"/>
      <c r="S13" s="25">
        <v>292</v>
      </c>
      <c r="T13" s="24">
        <f>S13*100/S7</f>
        <v>5.367647058823529</v>
      </c>
      <c r="U13" s="16">
        <v>638</v>
      </c>
      <c r="V13" s="23">
        <f>U13*100/U7</f>
        <v>12.026390197926485</v>
      </c>
      <c r="W13" s="16">
        <v>2606</v>
      </c>
      <c r="X13" s="23">
        <f>W13*100/W7</f>
        <v>51.726875744342991</v>
      </c>
      <c r="Y13" s="25">
        <v>2797</v>
      </c>
      <c r="Z13" s="24">
        <f>Y13*100/Y7</f>
        <v>60.475675675675674</v>
      </c>
      <c r="AA13" s="25">
        <v>2720</v>
      </c>
      <c r="AB13" s="24">
        <f>AA13*100/AA7</f>
        <v>58.132079504167557</v>
      </c>
      <c r="AC13" s="25">
        <v>2856</v>
      </c>
      <c r="AD13" s="24">
        <f>AC13*100/AC7</f>
        <v>63.949843260188089</v>
      </c>
      <c r="AF13" s="95"/>
      <c r="AH13" s="95"/>
      <c r="AJ13" s="95"/>
      <c r="AL13" s="95"/>
      <c r="AN13" s="95"/>
      <c r="AP13" s="95"/>
      <c r="AR13" s="95"/>
      <c r="AT13" s="95"/>
      <c r="AV13" s="95"/>
      <c r="AX13" s="95"/>
      <c r="AZ13" s="95"/>
      <c r="BB13" s="95"/>
      <c r="BD13" s="95"/>
    </row>
    <row r="14" spans="2:56" ht="24.75" customHeight="1" x14ac:dyDescent="0.3">
      <c r="B14" s="87" t="s">
        <v>10</v>
      </c>
      <c r="C14" s="7"/>
      <c r="D14" s="7"/>
      <c r="E14" s="7"/>
      <c r="F14" s="8"/>
      <c r="G14" s="7"/>
      <c r="H14" s="8"/>
      <c r="I14" s="7"/>
      <c r="J14" s="8"/>
      <c r="K14" s="7"/>
      <c r="L14" s="8"/>
      <c r="M14" s="7"/>
      <c r="N14" s="7"/>
      <c r="O14" s="7"/>
      <c r="P14" s="7"/>
      <c r="Q14" s="7"/>
      <c r="R14" s="7"/>
      <c r="S14" s="7"/>
      <c r="T14" s="7"/>
      <c r="U14" s="7"/>
      <c r="V14" s="7"/>
      <c r="W14" s="7"/>
      <c r="X14" s="7"/>
      <c r="Y14" s="7"/>
      <c r="Z14" s="7"/>
      <c r="AA14" s="7"/>
      <c r="AB14" s="7"/>
      <c r="AC14" s="25">
        <v>150</v>
      </c>
      <c r="AD14" s="24">
        <f>AC14*100/AC7</f>
        <v>3.3587102552619794</v>
      </c>
      <c r="AF14" s="95"/>
      <c r="AH14" s="95"/>
      <c r="AJ14" s="95"/>
      <c r="AL14" s="95"/>
      <c r="AN14" s="95"/>
      <c r="AP14" s="95"/>
      <c r="AR14" s="95"/>
      <c r="AT14" s="95"/>
      <c r="AV14" s="95"/>
      <c r="AX14" s="95"/>
      <c r="AZ14" s="95"/>
      <c r="BB14" s="95"/>
      <c r="BD14" s="95"/>
    </row>
    <row r="15" spans="2:56" ht="24.75" customHeight="1" x14ac:dyDescent="0.3">
      <c r="B15" s="87" t="s">
        <v>31</v>
      </c>
      <c r="C15" s="16">
        <v>79</v>
      </c>
      <c r="D15" s="78">
        <f>C15*100/C7</f>
        <v>1.8904044029672171</v>
      </c>
      <c r="E15" s="7"/>
      <c r="F15" s="8"/>
      <c r="G15" s="7"/>
      <c r="H15" s="8"/>
      <c r="I15" s="7"/>
      <c r="J15" s="8"/>
      <c r="K15" s="7"/>
      <c r="L15" s="8"/>
      <c r="M15" s="8"/>
      <c r="N15" s="8"/>
      <c r="O15" s="8"/>
      <c r="P15" s="8"/>
      <c r="Q15" s="8"/>
      <c r="R15" s="8"/>
      <c r="S15" s="7"/>
      <c r="T15" s="8"/>
      <c r="U15" s="7"/>
      <c r="V15" s="8"/>
      <c r="W15" s="7"/>
      <c r="X15" s="8"/>
      <c r="Y15" s="7"/>
      <c r="Z15" s="8"/>
      <c r="AA15" s="8"/>
      <c r="AB15" s="8"/>
      <c r="AC15" s="8"/>
      <c r="AD15" s="8"/>
      <c r="AF15" s="95"/>
      <c r="AH15" s="95"/>
      <c r="AJ15" s="95"/>
      <c r="AL15" s="95"/>
      <c r="AN15" s="95"/>
      <c r="AP15" s="95"/>
      <c r="AR15" s="95"/>
      <c r="AT15" s="95"/>
      <c r="AV15" s="95"/>
      <c r="AX15" s="95"/>
      <c r="AZ15" s="95"/>
      <c r="BB15" s="95"/>
      <c r="BD15" s="95"/>
    </row>
    <row r="16" spans="2:56" ht="24.75" customHeight="1" x14ac:dyDescent="0.3">
      <c r="B16" s="87" t="s">
        <v>13</v>
      </c>
      <c r="C16" s="7"/>
      <c r="D16" s="9"/>
      <c r="E16" s="7"/>
      <c r="F16" s="8"/>
      <c r="G16" s="7"/>
      <c r="H16" s="8"/>
      <c r="I16" s="7"/>
      <c r="J16" s="8"/>
      <c r="K16" s="7"/>
      <c r="L16" s="8"/>
      <c r="M16" s="7"/>
      <c r="N16" s="8"/>
      <c r="O16" s="7"/>
      <c r="P16" s="8"/>
      <c r="Q16" s="7"/>
      <c r="R16" s="8"/>
      <c r="S16" s="7"/>
      <c r="T16" s="8"/>
      <c r="U16" s="25">
        <v>42</v>
      </c>
      <c r="V16" s="24">
        <f>U16*100/U7</f>
        <v>0.79170593779453347</v>
      </c>
      <c r="W16" s="7"/>
      <c r="X16" s="8"/>
      <c r="Y16" s="25">
        <v>36</v>
      </c>
      <c r="Z16" s="24">
        <f>Y16*100/Y7</f>
        <v>0.77837837837837842</v>
      </c>
      <c r="AA16" s="8"/>
      <c r="AB16" s="8"/>
      <c r="AC16" s="8"/>
      <c r="AD16" s="8"/>
      <c r="AF16" s="95"/>
      <c r="AH16" s="95"/>
      <c r="AJ16" s="95"/>
      <c r="AL16" s="95"/>
      <c r="AN16" s="95"/>
      <c r="AP16" s="95"/>
      <c r="AR16" s="95"/>
      <c r="AT16" s="95"/>
      <c r="AV16" s="95"/>
      <c r="AX16" s="95"/>
      <c r="AZ16" s="95"/>
      <c r="BB16" s="95"/>
      <c r="BD16" s="95"/>
    </row>
    <row r="17" spans="2:56" ht="24.75" customHeight="1" x14ac:dyDescent="0.3">
      <c r="B17" s="87" t="s">
        <v>15</v>
      </c>
      <c r="C17" s="7"/>
      <c r="D17" s="9"/>
      <c r="E17" s="7"/>
      <c r="F17" s="8"/>
      <c r="G17" s="7"/>
      <c r="H17" s="8"/>
      <c r="I17" s="7"/>
      <c r="J17" s="8"/>
      <c r="K17" s="16">
        <v>36</v>
      </c>
      <c r="L17" s="23">
        <f>K17*100/K7</f>
        <v>0.69578662543486669</v>
      </c>
      <c r="M17" s="25">
        <v>15</v>
      </c>
      <c r="N17" s="24">
        <f>M17*100/M7</f>
        <v>0.27958993476234856</v>
      </c>
      <c r="O17" s="16">
        <v>65</v>
      </c>
      <c r="P17" s="23">
        <f>O17*100/O7</f>
        <v>1.2144992526158445</v>
      </c>
      <c r="Q17" s="16">
        <v>120</v>
      </c>
      <c r="R17" s="23">
        <f>Q17*100/Q7</f>
        <v>2.2927015666794039</v>
      </c>
      <c r="S17" s="25">
        <v>86</v>
      </c>
      <c r="T17" s="24">
        <f>S17*100/S7</f>
        <v>1.5808823529411764</v>
      </c>
      <c r="U17" s="16">
        <v>83</v>
      </c>
      <c r="V17" s="23">
        <f>U17*100/U7</f>
        <v>1.5645617342130067</v>
      </c>
      <c r="W17" s="25">
        <v>72</v>
      </c>
      <c r="X17" s="24">
        <f>W17*100/W7</f>
        <v>1.4291385470424771</v>
      </c>
      <c r="Y17" s="25">
        <v>82</v>
      </c>
      <c r="Z17" s="24">
        <f>Y17*100/Y7</f>
        <v>1.7729729729729731</v>
      </c>
      <c r="AA17" s="25">
        <v>43</v>
      </c>
      <c r="AB17" s="24">
        <f>AA17*100/AA7</f>
        <v>0.91899978627911949</v>
      </c>
      <c r="AC17" s="25">
        <v>55</v>
      </c>
      <c r="AD17" s="24">
        <f>AC17*100/AC7</f>
        <v>1.2315270935960592</v>
      </c>
      <c r="AF17" s="95"/>
      <c r="AH17" s="95"/>
      <c r="AJ17" s="95"/>
      <c r="AL17" s="95"/>
      <c r="AN17" s="95"/>
      <c r="AP17" s="95"/>
      <c r="AR17" s="95"/>
      <c r="AT17" s="95"/>
      <c r="AV17" s="95"/>
      <c r="AX17" s="95"/>
      <c r="AZ17" s="95"/>
      <c r="BB17" s="95"/>
      <c r="BD17" s="95"/>
    </row>
    <row r="18" spans="2:56" ht="24.75" customHeight="1" x14ac:dyDescent="0.3">
      <c r="B18" s="87" t="s">
        <v>19</v>
      </c>
      <c r="C18" s="16">
        <v>3146</v>
      </c>
      <c r="D18" s="23">
        <f>C18*100/C7</f>
        <v>75.281167743479301</v>
      </c>
      <c r="E18" s="16">
        <v>4188</v>
      </c>
      <c r="F18" s="23">
        <f>E18*100/E7</f>
        <v>78.338945005611677</v>
      </c>
      <c r="G18" s="16">
        <v>3845</v>
      </c>
      <c r="H18" s="23">
        <f>G18*100/G7</f>
        <v>75.70387871628273</v>
      </c>
      <c r="I18" s="16">
        <v>2960</v>
      </c>
      <c r="J18" s="23">
        <f>I18*100/I7</f>
        <v>58.486465125469273</v>
      </c>
      <c r="K18" s="16">
        <v>3621</v>
      </c>
      <c r="L18" s="23">
        <f>K18*100/K7</f>
        <v>69.98453807499034</v>
      </c>
      <c r="M18" s="16">
        <v>3354</v>
      </c>
      <c r="N18" s="23">
        <f>M18*100/M7</f>
        <v>62.516309412861141</v>
      </c>
      <c r="O18" s="16">
        <v>3305</v>
      </c>
      <c r="P18" s="23">
        <f>O18*100/O7</f>
        <v>61.752615844544096</v>
      </c>
      <c r="Q18" s="16">
        <v>3077</v>
      </c>
      <c r="R18" s="23">
        <f>Q18*100/Q7</f>
        <v>58.788689338937715</v>
      </c>
      <c r="S18" s="25">
        <v>3163</v>
      </c>
      <c r="T18" s="24">
        <f>S18*100/S7</f>
        <v>58.143382352941174</v>
      </c>
      <c r="U18" s="16">
        <v>3101</v>
      </c>
      <c r="V18" s="23">
        <f>U18*100/U7</f>
        <v>58.454288407163055</v>
      </c>
      <c r="W18" s="25">
        <v>1667</v>
      </c>
      <c r="X18" s="24">
        <f>W18*100/W7</f>
        <v>33.088527193330684</v>
      </c>
      <c r="Y18" s="25">
        <v>1038</v>
      </c>
      <c r="Z18" s="24">
        <f>Y18*100/Y7</f>
        <v>22.443243243243245</v>
      </c>
      <c r="AA18" s="25">
        <v>1267</v>
      </c>
      <c r="AB18" s="24">
        <f>AA18*100/AA7</f>
        <v>27.078435563154521</v>
      </c>
      <c r="AC18" s="25">
        <v>1287</v>
      </c>
      <c r="AD18" s="24">
        <f>AC18*100/AC7</f>
        <v>28.817733990147783</v>
      </c>
      <c r="AF18" s="95"/>
      <c r="AH18" s="95"/>
      <c r="AJ18" s="95"/>
      <c r="AL18" s="95"/>
      <c r="AN18" s="95"/>
      <c r="AP18" s="95"/>
      <c r="AR18" s="95"/>
      <c r="AT18" s="95"/>
      <c r="AV18" s="95"/>
      <c r="AX18" s="95"/>
      <c r="AZ18" s="95"/>
      <c r="BB18" s="95"/>
      <c r="BD18" s="95"/>
    </row>
    <row r="19" spans="2:56" ht="24.75" customHeight="1" x14ac:dyDescent="0.3">
      <c r="B19" s="87" t="s">
        <v>20</v>
      </c>
      <c r="C19" s="25">
        <v>393</v>
      </c>
      <c r="D19" s="24">
        <f>C19*100/C7</f>
        <v>9.4041636755204596</v>
      </c>
      <c r="E19" s="16">
        <v>335</v>
      </c>
      <c r="F19" s="23">
        <f>E19*100/E7</f>
        <v>6.2663673774784883</v>
      </c>
      <c r="G19" s="16">
        <v>515</v>
      </c>
      <c r="H19" s="23">
        <f>G19*100/G7</f>
        <v>10.139791297499508</v>
      </c>
      <c r="I19" s="16">
        <v>146</v>
      </c>
      <c r="J19" s="23">
        <f>I19*100/I7</f>
        <v>2.8848053744319304</v>
      </c>
      <c r="K19" s="16">
        <v>643</v>
      </c>
      <c r="L19" s="23">
        <f>K19*100/K7</f>
        <v>12.427522226517201</v>
      </c>
      <c r="M19" s="16">
        <v>1567</v>
      </c>
      <c r="N19" s="23">
        <f>M19*100/M7</f>
        <v>29.207828518173347</v>
      </c>
      <c r="O19" s="16">
        <v>1470</v>
      </c>
      <c r="P19" s="23">
        <f>O19*100/O7</f>
        <v>27.466367713004484</v>
      </c>
      <c r="Q19" s="7"/>
      <c r="R19" s="7"/>
      <c r="S19" s="25">
        <v>1598</v>
      </c>
      <c r="T19" s="24">
        <f>S19*100/S7</f>
        <v>29.375</v>
      </c>
      <c r="U19" s="16">
        <v>1188</v>
      </c>
      <c r="V19" s="23">
        <f>U19*100/U7</f>
        <v>22.39396795475966</v>
      </c>
      <c r="W19" s="16">
        <v>392</v>
      </c>
      <c r="X19" s="23">
        <f>W19*100/W7</f>
        <v>7.7808654227868201</v>
      </c>
      <c r="Y19" s="25">
        <v>167</v>
      </c>
      <c r="Z19" s="24">
        <f>Y19*100/Y7</f>
        <v>3.6108108108108108</v>
      </c>
      <c r="AA19" s="25">
        <v>499</v>
      </c>
      <c r="AB19" s="24">
        <f>AA19*100/AA7</f>
        <v>10.664671938448386</v>
      </c>
      <c r="AC19" s="8"/>
      <c r="AD19" s="8"/>
      <c r="AF19" s="95"/>
      <c r="AH19" s="95"/>
      <c r="AJ19" s="95"/>
      <c r="AL19" s="95"/>
      <c r="AN19" s="95"/>
      <c r="AP19" s="95"/>
      <c r="AR19" s="95"/>
      <c r="AT19" s="95"/>
      <c r="AV19" s="95"/>
      <c r="AX19" s="95"/>
      <c r="AZ19" s="95"/>
      <c r="BB19" s="95"/>
      <c r="BD19" s="95"/>
    </row>
    <row r="20" spans="2:56" ht="24.75" customHeight="1" x14ac:dyDescent="0.3">
      <c r="B20" s="87" t="s">
        <v>52</v>
      </c>
      <c r="C20" s="7"/>
      <c r="D20" s="8"/>
      <c r="E20" s="7"/>
      <c r="F20" s="8"/>
      <c r="G20" s="7"/>
      <c r="H20" s="8"/>
      <c r="I20" s="7"/>
      <c r="J20" s="8"/>
      <c r="K20" s="8"/>
      <c r="L20" s="8"/>
      <c r="M20" s="7"/>
      <c r="N20" s="8"/>
      <c r="O20" s="7"/>
      <c r="P20" s="7"/>
      <c r="Q20" s="16">
        <v>1661</v>
      </c>
      <c r="R20" s="23">
        <f>Q20*100/Q7</f>
        <v>31.734810852120749</v>
      </c>
      <c r="S20" s="7"/>
      <c r="T20" s="8"/>
      <c r="U20" s="7"/>
      <c r="V20" s="8"/>
      <c r="W20" s="7"/>
      <c r="X20" s="7"/>
      <c r="Y20" s="7"/>
      <c r="Z20" s="8"/>
      <c r="AA20" s="8"/>
      <c r="AB20" s="8"/>
      <c r="AC20" s="8"/>
      <c r="AD20" s="8"/>
      <c r="AF20" s="95"/>
      <c r="AH20" s="95"/>
      <c r="AJ20" s="95"/>
      <c r="AL20" s="95"/>
      <c r="AN20" s="95"/>
      <c r="AP20" s="95"/>
      <c r="AR20" s="95"/>
      <c r="AT20" s="95"/>
      <c r="AV20" s="95"/>
      <c r="AX20" s="95"/>
      <c r="AZ20" s="95"/>
      <c r="BB20" s="95"/>
      <c r="BD20" s="95"/>
    </row>
    <row r="21" spans="2:56" ht="24.75" customHeight="1" x14ac:dyDescent="0.3">
      <c r="B21" s="87" t="s">
        <v>21</v>
      </c>
      <c r="C21" s="7"/>
      <c r="D21" s="8"/>
      <c r="E21" s="7"/>
      <c r="F21" s="8"/>
      <c r="G21" s="7"/>
      <c r="H21" s="8"/>
      <c r="I21" s="7"/>
      <c r="J21" s="8"/>
      <c r="K21" s="8"/>
      <c r="L21" s="8"/>
      <c r="M21" s="25">
        <v>28</v>
      </c>
      <c r="N21" s="24">
        <f>M21*100/M7</f>
        <v>0.52190121155638391</v>
      </c>
      <c r="O21" s="7"/>
      <c r="P21" s="8"/>
      <c r="Q21" s="7"/>
      <c r="R21" s="7"/>
      <c r="S21" s="7"/>
      <c r="T21" s="8"/>
      <c r="U21" s="7"/>
      <c r="V21" s="8"/>
      <c r="W21" s="7"/>
      <c r="X21" s="7"/>
      <c r="Y21" s="7"/>
      <c r="Z21" s="8"/>
      <c r="AA21" s="8"/>
      <c r="AB21" s="8"/>
      <c r="AC21" s="8"/>
      <c r="AD21" s="8"/>
      <c r="AF21" s="95"/>
      <c r="AH21" s="95"/>
      <c r="AJ21" s="95"/>
      <c r="AL21" s="95"/>
      <c r="AN21" s="95"/>
      <c r="AP21" s="95"/>
      <c r="AR21" s="95"/>
      <c r="AT21" s="95"/>
      <c r="AV21" s="95"/>
      <c r="AX21" s="95"/>
      <c r="AZ21" s="95"/>
      <c r="BB21" s="95"/>
      <c r="BD21" s="95"/>
    </row>
    <row r="22" spans="2:56" ht="24.75" customHeight="1" x14ac:dyDescent="0.3">
      <c r="B22" s="87" t="s">
        <v>22</v>
      </c>
      <c r="C22" s="7"/>
      <c r="D22" s="8"/>
      <c r="E22" s="7"/>
      <c r="F22" s="8"/>
      <c r="G22" s="7"/>
      <c r="H22" s="8"/>
      <c r="I22" s="7"/>
      <c r="J22" s="8"/>
      <c r="K22" s="8"/>
      <c r="L22" s="8"/>
      <c r="M22" s="7"/>
      <c r="N22" s="8"/>
      <c r="O22" s="7"/>
      <c r="P22" s="8"/>
      <c r="Q22" s="7"/>
      <c r="R22" s="7"/>
      <c r="S22" s="7"/>
      <c r="T22" s="8"/>
      <c r="U22" s="7"/>
      <c r="V22" s="8"/>
      <c r="W22" s="25">
        <v>65</v>
      </c>
      <c r="X22" s="79">
        <f>W22*100/W7</f>
        <v>1.2901945216355697</v>
      </c>
      <c r="Y22" s="25">
        <v>31</v>
      </c>
      <c r="Z22" s="24">
        <f>Y22*100/Y7</f>
        <v>0.67027027027027031</v>
      </c>
      <c r="AA22" s="8"/>
      <c r="AB22" s="8"/>
      <c r="AC22" s="8"/>
      <c r="AD22" s="8"/>
      <c r="AF22" s="95"/>
      <c r="AH22" s="95"/>
      <c r="AJ22" s="95"/>
      <c r="AL22" s="95"/>
      <c r="AN22" s="95"/>
      <c r="AP22" s="95"/>
      <c r="AR22" s="95"/>
      <c r="AT22" s="95"/>
      <c r="AV22" s="95"/>
      <c r="AX22" s="95"/>
      <c r="AZ22" s="95"/>
      <c r="BB22" s="95"/>
      <c r="BD22" s="95"/>
    </row>
    <row r="23" spans="2:56" ht="24.75" customHeight="1" x14ac:dyDescent="0.3">
      <c r="B23" s="87" t="s">
        <v>23</v>
      </c>
      <c r="C23" s="7"/>
      <c r="D23" s="8"/>
      <c r="E23" s="7"/>
      <c r="F23" s="8"/>
      <c r="G23" s="7"/>
      <c r="H23" s="8"/>
      <c r="I23" s="7"/>
      <c r="J23" s="8"/>
      <c r="K23" s="8"/>
      <c r="L23" s="8"/>
      <c r="M23" s="7"/>
      <c r="N23" s="8"/>
      <c r="O23" s="7"/>
      <c r="P23" s="8"/>
      <c r="Q23" s="7"/>
      <c r="R23" s="7"/>
      <c r="S23" s="7"/>
      <c r="T23" s="8"/>
      <c r="U23" s="7"/>
      <c r="V23" s="8"/>
      <c r="W23" s="8"/>
      <c r="X23" s="8"/>
      <c r="Y23" s="8"/>
      <c r="Z23" s="8"/>
      <c r="AA23" s="25">
        <v>28</v>
      </c>
      <c r="AB23" s="24">
        <f>AA23*100/AA7</f>
        <v>0.59841846548407784</v>
      </c>
      <c r="AC23" s="8"/>
      <c r="AD23" s="8"/>
      <c r="AF23" s="95"/>
      <c r="AH23" s="95"/>
      <c r="AJ23" s="95"/>
      <c r="AL23" s="95"/>
      <c r="AN23" s="95"/>
      <c r="AP23" s="95"/>
      <c r="AR23" s="95"/>
      <c r="AT23" s="95"/>
      <c r="AV23" s="95"/>
      <c r="AX23" s="95"/>
      <c r="AZ23" s="95"/>
      <c r="BB23" s="95"/>
      <c r="BD23" s="95"/>
    </row>
    <row r="24" spans="2:56" ht="24.75" customHeight="1" x14ac:dyDescent="0.3">
      <c r="B24" s="87" t="s">
        <v>63</v>
      </c>
      <c r="C24" s="7"/>
      <c r="D24" s="8"/>
      <c r="E24" s="7"/>
      <c r="F24" s="8"/>
      <c r="G24" s="7"/>
      <c r="H24" s="8"/>
      <c r="I24" s="7"/>
      <c r="J24" s="8"/>
      <c r="K24" s="8"/>
      <c r="L24" s="8"/>
      <c r="M24" s="7"/>
      <c r="N24" s="8"/>
      <c r="O24" s="7"/>
      <c r="P24" s="8"/>
      <c r="Q24" s="7"/>
      <c r="R24" s="7"/>
      <c r="S24" s="7"/>
      <c r="T24" s="8"/>
      <c r="U24" s="7"/>
      <c r="V24" s="8"/>
      <c r="W24" s="8"/>
      <c r="X24" s="8"/>
      <c r="Y24" s="25">
        <v>305</v>
      </c>
      <c r="Z24" s="24">
        <f>Y24*100/Y7</f>
        <v>6.5945945945945947</v>
      </c>
      <c r="AA24" s="7"/>
      <c r="AB24" s="8"/>
      <c r="AC24" s="7"/>
      <c r="AD24" s="8"/>
      <c r="AF24" s="95"/>
      <c r="AH24" s="95"/>
      <c r="AJ24" s="95"/>
      <c r="AL24" s="95"/>
      <c r="AN24" s="95"/>
      <c r="AP24" s="95"/>
      <c r="AR24" s="95"/>
      <c r="AT24" s="95"/>
      <c r="AV24" s="95"/>
      <c r="AX24" s="95"/>
      <c r="AZ24" s="95"/>
      <c r="BB24" s="95"/>
      <c r="BD24" s="95"/>
    </row>
    <row r="25" spans="2:56" ht="24.75" customHeight="1" x14ac:dyDescent="0.3">
      <c r="B25" s="6" t="s">
        <v>24</v>
      </c>
      <c r="C25" s="7"/>
      <c r="D25" s="8"/>
      <c r="E25" s="63">
        <v>81</v>
      </c>
      <c r="F25" s="24">
        <f>E25*100/E7</f>
        <v>1.5151515151515151</v>
      </c>
      <c r="G25" s="63">
        <v>41</v>
      </c>
      <c r="H25" s="24">
        <f>G25*100/G7</f>
        <v>0.80724552077180545</v>
      </c>
      <c r="I25" s="25">
        <v>80</v>
      </c>
      <c r="J25" s="24">
        <f>I25*100/I7</f>
        <v>1.5807152736613317</v>
      </c>
      <c r="K25" s="63">
        <v>67</v>
      </c>
      <c r="L25" s="24">
        <f>K25*100/K7</f>
        <v>1.2949362195593352</v>
      </c>
      <c r="M25" s="25">
        <v>22</v>
      </c>
      <c r="N25" s="24">
        <f>M25*100/M7</f>
        <v>0.41006523765144454</v>
      </c>
      <c r="O25" s="16">
        <v>75</v>
      </c>
      <c r="P25" s="23">
        <f>O25*100/O7</f>
        <v>1.4013452914798206</v>
      </c>
      <c r="Q25" s="25">
        <v>137</v>
      </c>
      <c r="R25" s="24">
        <f>Q25*100/Q7</f>
        <v>2.6175009552923196</v>
      </c>
      <c r="S25" s="7"/>
      <c r="T25" s="8"/>
      <c r="U25" s="7"/>
      <c r="V25" s="8"/>
      <c r="W25" s="8"/>
      <c r="X25" s="8"/>
      <c r="Y25" s="8"/>
      <c r="Z25" s="8"/>
      <c r="AA25" s="8"/>
      <c r="AB25" s="8"/>
      <c r="AC25" s="8"/>
      <c r="AD25" s="8"/>
      <c r="AF25" s="95"/>
      <c r="AH25" s="95"/>
      <c r="AJ25" s="95"/>
      <c r="AL25" s="95"/>
      <c r="AN25" s="95"/>
      <c r="AP25" s="95"/>
      <c r="AR25" s="95"/>
      <c r="AT25" s="95"/>
      <c r="AV25" s="95"/>
      <c r="AX25" s="95"/>
      <c r="AZ25" s="95"/>
      <c r="BB25" s="95"/>
      <c r="BD25" s="95"/>
    </row>
    <row r="26" spans="2:56" ht="3.75" customHeight="1" x14ac:dyDescent="0.3">
      <c r="B26" s="13"/>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row r="27" spans="2:56" ht="15" customHeight="1" x14ac:dyDescent="0.3">
      <c r="B27" s="6" t="s">
        <v>439</v>
      </c>
      <c r="C27" s="4"/>
      <c r="D27" s="5"/>
      <c r="E27" s="4"/>
      <c r="F27" s="5"/>
      <c r="G27" s="18"/>
      <c r="H27" s="5"/>
      <c r="I27" s="4"/>
      <c r="J27" s="5"/>
      <c r="K27" s="4"/>
      <c r="L27" s="5"/>
      <c r="M27" s="4"/>
      <c r="N27" s="5"/>
      <c r="O27" s="4"/>
      <c r="P27" s="5"/>
      <c r="Q27" s="4"/>
      <c r="R27" s="5"/>
      <c r="S27" s="4"/>
      <c r="T27" s="5"/>
      <c r="U27" s="4"/>
      <c r="V27" s="5"/>
      <c r="W27" s="4"/>
      <c r="X27" s="5"/>
      <c r="Y27" s="4"/>
      <c r="Z27" s="5"/>
    </row>
    <row r="28" spans="2:56" ht="24.75" customHeight="1" x14ac:dyDescent="0.3">
      <c r="B28" s="1"/>
    </row>
    <row r="29" spans="2:56" ht="24.75" customHeight="1" x14ac:dyDescent="0.3">
      <c r="B29" s="1"/>
    </row>
    <row r="30" spans="2:56" ht="24.75" customHeight="1" x14ac:dyDescent="0.3">
      <c r="B30" s="1"/>
    </row>
    <row r="31" spans="2:56" ht="3.75" customHeight="1" x14ac:dyDescent="0.3">
      <c r="B31" s="6"/>
      <c r="C31" s="4"/>
      <c r="D31" s="4"/>
      <c r="E31" s="4"/>
      <c r="F31" s="4"/>
      <c r="G31" s="18"/>
      <c r="H31" s="4"/>
      <c r="I31" s="4"/>
      <c r="J31" s="4"/>
      <c r="K31" s="4"/>
      <c r="L31" s="4"/>
      <c r="M31" s="4"/>
      <c r="N31" s="4"/>
      <c r="O31" s="4"/>
      <c r="P31" s="4"/>
      <c r="Q31" s="4"/>
      <c r="R31" s="4"/>
      <c r="S31" s="4"/>
      <c r="T31" s="4"/>
      <c r="U31" s="4"/>
      <c r="V31" s="4"/>
      <c r="W31" s="4"/>
      <c r="X31" s="4"/>
      <c r="Y31" s="4"/>
      <c r="Z31" s="4"/>
    </row>
    <row r="32" spans="2:56" ht="14" x14ac:dyDescent="0.3">
      <c r="B32" s="6"/>
      <c r="C32" s="4"/>
      <c r="D32" s="5"/>
      <c r="E32" s="4"/>
      <c r="F32" s="5"/>
      <c r="G32" s="18"/>
      <c r="H32" s="5"/>
      <c r="I32" s="4"/>
      <c r="J32" s="5"/>
      <c r="K32" s="4"/>
      <c r="L32" s="5"/>
      <c r="M32" s="4"/>
      <c r="N32" s="5"/>
      <c r="O32" s="4"/>
      <c r="P32" s="5"/>
      <c r="Q32" s="4"/>
      <c r="R32" s="5"/>
      <c r="S32" s="4"/>
      <c r="T32" s="5"/>
      <c r="U32" s="4"/>
      <c r="V32" s="5"/>
      <c r="W32" s="4"/>
      <c r="X32" s="5"/>
      <c r="Y32" s="4"/>
      <c r="Z32" s="5"/>
    </row>
    <row r="33" spans="2:30" ht="14" x14ac:dyDescent="0.3">
      <c r="B33" s="6"/>
      <c r="C33" s="4"/>
      <c r="D33" s="5"/>
      <c r="E33" s="4"/>
      <c r="F33" s="5"/>
      <c r="G33" s="18"/>
      <c r="H33" s="5"/>
      <c r="I33" s="4"/>
      <c r="J33" s="5"/>
      <c r="K33" s="4"/>
      <c r="L33" s="5"/>
      <c r="M33" s="4"/>
      <c r="N33" s="5"/>
      <c r="O33" s="4"/>
      <c r="P33" s="5"/>
      <c r="Q33" s="4"/>
      <c r="R33" s="5"/>
      <c r="S33" s="4"/>
      <c r="T33" s="5"/>
      <c r="U33" s="4"/>
      <c r="V33" s="5"/>
      <c r="W33" s="4"/>
      <c r="X33" s="5"/>
      <c r="Y33" s="4"/>
      <c r="Z33" s="5"/>
    </row>
    <row r="34" spans="2:30" ht="27" customHeight="1" x14ac:dyDescent="0.3">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row>
    <row r="35" spans="2:30" ht="27" customHeight="1" x14ac:dyDescent="0.3">
      <c r="C35" s="19"/>
      <c r="E35" s="19"/>
      <c r="G35" s="19"/>
      <c r="I35" s="19"/>
      <c r="K35" s="19"/>
      <c r="M35" s="19"/>
      <c r="O35" s="19"/>
      <c r="Q35" s="19"/>
      <c r="S35" s="19"/>
      <c r="U35" s="19"/>
      <c r="W35" s="19"/>
      <c r="Y35" s="19"/>
      <c r="AA35" s="19"/>
      <c r="AC35" s="19"/>
    </row>
    <row r="36" spans="2:30" ht="27" customHeight="1" x14ac:dyDescent="0.3">
      <c r="C36" s="19"/>
      <c r="E36" s="19"/>
      <c r="G36" s="19"/>
      <c r="I36" s="19"/>
      <c r="K36" s="19"/>
      <c r="M36" s="19"/>
      <c r="O36" s="19"/>
      <c r="Q36" s="19"/>
      <c r="S36" s="19"/>
      <c r="U36" s="19"/>
      <c r="W36" s="19"/>
      <c r="Y36" s="19"/>
      <c r="AA36" s="19"/>
      <c r="AC36" s="19"/>
    </row>
  </sheetData>
  <mergeCells count="31">
    <mergeCell ref="K4:L4"/>
    <mergeCell ref="Y4:Z4"/>
    <mergeCell ref="AC4:AD4"/>
    <mergeCell ref="M4:N4"/>
    <mergeCell ref="O4:P4"/>
    <mergeCell ref="Q4:R4"/>
    <mergeCell ref="S4:T4"/>
    <mergeCell ref="U4:V4"/>
    <mergeCell ref="W4:X4"/>
    <mergeCell ref="AA4:AB4"/>
    <mergeCell ref="B4:B5"/>
    <mergeCell ref="C4:D4"/>
    <mergeCell ref="E4:F4"/>
    <mergeCell ref="G4:H4"/>
    <mergeCell ref="I4:J4"/>
    <mergeCell ref="B1:AD1"/>
    <mergeCell ref="B2:AD2"/>
    <mergeCell ref="C3:D3"/>
    <mergeCell ref="E3:F3"/>
    <mergeCell ref="G3:H3"/>
    <mergeCell ref="I3:J3"/>
    <mergeCell ref="K3:L3"/>
    <mergeCell ref="M3:N3"/>
    <mergeCell ref="O3:P3"/>
    <mergeCell ref="Q3:R3"/>
    <mergeCell ref="S3:T3"/>
    <mergeCell ref="U3:V3"/>
    <mergeCell ref="W3:X3"/>
    <mergeCell ref="Y3:Z3"/>
    <mergeCell ref="AC3:AD3"/>
    <mergeCell ref="AA3:AB3"/>
  </mergeCells>
  <conditionalFormatting sqref="C35">
    <cfRule type="cellIs" dxfId="466" priority="28" operator="lessThan">
      <formula>0</formula>
    </cfRule>
  </conditionalFormatting>
  <conditionalFormatting sqref="C36">
    <cfRule type="cellIs" dxfId="465" priority="27" operator="greaterThan">
      <formula>0</formula>
    </cfRule>
  </conditionalFormatting>
  <conditionalFormatting sqref="E35">
    <cfRule type="cellIs" dxfId="464" priority="26" operator="lessThan">
      <formula>0</formula>
    </cfRule>
  </conditionalFormatting>
  <conditionalFormatting sqref="E36">
    <cfRule type="cellIs" dxfId="463" priority="25" operator="greaterThan">
      <formula>0</formula>
    </cfRule>
  </conditionalFormatting>
  <conditionalFormatting sqref="G35">
    <cfRule type="cellIs" dxfId="462" priority="24" operator="lessThan">
      <formula>0</formula>
    </cfRule>
  </conditionalFormatting>
  <conditionalFormatting sqref="G36">
    <cfRule type="cellIs" dxfId="461" priority="23" operator="greaterThan">
      <formula>0</formula>
    </cfRule>
  </conditionalFormatting>
  <conditionalFormatting sqref="I35">
    <cfRule type="cellIs" dxfId="460" priority="22" operator="lessThan">
      <formula>0</formula>
    </cfRule>
  </conditionalFormatting>
  <conditionalFormatting sqref="I36">
    <cfRule type="cellIs" dxfId="459" priority="21" operator="greaterThan">
      <formula>0</formula>
    </cfRule>
  </conditionalFormatting>
  <conditionalFormatting sqref="K35">
    <cfRule type="cellIs" dxfId="458" priority="20" operator="lessThan">
      <formula>0</formula>
    </cfRule>
  </conditionalFormatting>
  <conditionalFormatting sqref="K36">
    <cfRule type="cellIs" dxfId="457" priority="19" operator="greaterThan">
      <formula>0</formula>
    </cfRule>
  </conditionalFormatting>
  <conditionalFormatting sqref="M35">
    <cfRule type="cellIs" dxfId="456" priority="18" operator="lessThan">
      <formula>0</formula>
    </cfRule>
  </conditionalFormatting>
  <conditionalFormatting sqref="M36">
    <cfRule type="cellIs" dxfId="455" priority="17" operator="greaterThan">
      <formula>0</formula>
    </cfRule>
  </conditionalFormatting>
  <conditionalFormatting sqref="O35">
    <cfRule type="cellIs" dxfId="454" priority="16" operator="lessThan">
      <formula>0</formula>
    </cfRule>
  </conditionalFormatting>
  <conditionalFormatting sqref="O36">
    <cfRule type="cellIs" dxfId="453" priority="15" operator="greaterThan">
      <formula>0</formula>
    </cfRule>
  </conditionalFormatting>
  <conditionalFormatting sqref="Q35">
    <cfRule type="cellIs" dxfId="452" priority="14" operator="lessThan">
      <formula>0</formula>
    </cfRule>
  </conditionalFormatting>
  <conditionalFormatting sqref="Q36">
    <cfRule type="cellIs" dxfId="451" priority="13" operator="greaterThan">
      <formula>0</formula>
    </cfRule>
  </conditionalFormatting>
  <conditionalFormatting sqref="S35">
    <cfRule type="cellIs" dxfId="450" priority="12" operator="lessThan">
      <formula>0</formula>
    </cfRule>
  </conditionalFormatting>
  <conditionalFormatting sqref="S36">
    <cfRule type="cellIs" dxfId="449" priority="11" operator="greaterThan">
      <formula>0</formula>
    </cfRule>
  </conditionalFormatting>
  <conditionalFormatting sqref="U35">
    <cfRule type="cellIs" dxfId="448" priority="10" operator="lessThan">
      <formula>0</formula>
    </cfRule>
  </conditionalFormatting>
  <conditionalFormatting sqref="U36">
    <cfRule type="cellIs" dxfId="447" priority="9" operator="greaterThan">
      <formula>0</formula>
    </cfRule>
  </conditionalFormatting>
  <conditionalFormatting sqref="W35">
    <cfRule type="cellIs" dxfId="446" priority="8" operator="lessThan">
      <formula>0</formula>
    </cfRule>
  </conditionalFormatting>
  <conditionalFormatting sqref="W36">
    <cfRule type="cellIs" dxfId="445" priority="7" operator="greaterThan">
      <formula>0</formula>
    </cfRule>
  </conditionalFormatting>
  <conditionalFormatting sqref="Y35">
    <cfRule type="cellIs" dxfId="444" priority="6" operator="lessThan">
      <formula>0</formula>
    </cfRule>
  </conditionalFormatting>
  <conditionalFormatting sqref="Y36">
    <cfRule type="cellIs" dxfId="443" priority="5" operator="greaterThan">
      <formula>0</formula>
    </cfRule>
  </conditionalFormatting>
  <conditionalFormatting sqref="AA35">
    <cfRule type="cellIs" dxfId="442" priority="2" operator="lessThan">
      <formula>0</formula>
    </cfRule>
  </conditionalFormatting>
  <conditionalFormatting sqref="AA36">
    <cfRule type="cellIs" dxfId="441" priority="1" operator="greaterThan">
      <formula>0</formula>
    </cfRule>
  </conditionalFormatting>
  <conditionalFormatting sqref="AC35">
    <cfRule type="cellIs" dxfId="440" priority="4" operator="lessThan">
      <formula>0</formula>
    </cfRule>
  </conditionalFormatting>
  <conditionalFormatting sqref="AC36">
    <cfRule type="cellIs" dxfId="439" priority="3" operator="greaterThan">
      <formula>0</formula>
    </cfRule>
  </conditionalFormatting>
  <hyperlinks>
    <hyperlink ref="AF3" location="ÍNDICE!A1" display="(Voltar ao Índice)" xr:uid="{62AB225B-F87F-4049-AF13-4252699C7763}"/>
  </hyperlinks>
  <printOptions horizontalCentered="1"/>
  <pageMargins left="0.47244094488188981" right="0.47244094488188981" top="0.6692913385826772" bottom="0.6692913385826772" header="0" footer="0"/>
  <pageSetup paperSize="9" scale="50" fitToHeight="3" orientation="landscape"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783BA-D9C7-46E2-BD0A-3E8C86605B74}">
  <sheetPr>
    <pageSetUpPr fitToPage="1"/>
  </sheetPr>
  <dimension ref="B1:AP141"/>
  <sheetViews>
    <sheetView showGridLines="0" zoomScaleNormal="100" workbookViewId="0">
      <selection activeCell="B1" sqref="B1:P1"/>
    </sheetView>
  </sheetViews>
  <sheetFormatPr defaultColWidth="9.1796875" defaultRowHeight="27" customHeight="1"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42" ht="30" customHeight="1" x14ac:dyDescent="0.3">
      <c r="B1" s="115" t="s">
        <v>359</v>
      </c>
      <c r="C1" s="115"/>
      <c r="D1" s="115"/>
      <c r="E1" s="115"/>
      <c r="F1" s="115"/>
      <c r="G1" s="115"/>
      <c r="H1" s="115"/>
      <c r="I1" s="115"/>
      <c r="J1" s="115"/>
      <c r="K1" s="115"/>
      <c r="L1" s="115"/>
      <c r="M1" s="115"/>
      <c r="N1" s="115"/>
      <c r="O1" s="115"/>
      <c r="P1" s="115"/>
    </row>
    <row r="2" spans="2:42" ht="30" customHeight="1" x14ac:dyDescent="0.3">
      <c r="B2" s="115" t="s">
        <v>429</v>
      </c>
      <c r="C2" s="115"/>
      <c r="D2" s="115"/>
      <c r="E2" s="115"/>
      <c r="F2" s="115"/>
      <c r="G2" s="115"/>
      <c r="H2" s="115"/>
      <c r="I2" s="115"/>
      <c r="J2" s="115"/>
      <c r="K2" s="115"/>
      <c r="L2" s="115"/>
      <c r="M2" s="115"/>
      <c r="N2" s="115"/>
      <c r="O2" s="115"/>
      <c r="P2" s="115"/>
    </row>
    <row r="3" spans="2:42" ht="14.25" customHeight="1"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42" ht="15" customHeight="1" x14ac:dyDescent="0.3">
      <c r="B4" s="127" t="s">
        <v>0</v>
      </c>
      <c r="C4" s="135">
        <v>44911</v>
      </c>
      <c r="D4" s="128"/>
      <c r="E4" s="119">
        <v>44843</v>
      </c>
      <c r="F4" s="118"/>
      <c r="G4" s="137">
        <v>44845</v>
      </c>
      <c r="H4" s="127"/>
      <c r="I4" s="135">
        <v>44833</v>
      </c>
      <c r="J4" s="128"/>
      <c r="K4" s="135">
        <v>44835</v>
      </c>
      <c r="L4" s="128"/>
      <c r="M4" s="123">
        <v>44830</v>
      </c>
      <c r="N4" s="143"/>
      <c r="O4" s="123">
        <v>45942</v>
      </c>
      <c r="P4" s="143"/>
    </row>
    <row r="5" spans="2:42" ht="14.25" customHeight="1" x14ac:dyDescent="0.3">
      <c r="B5" s="128"/>
      <c r="C5" s="68" t="s">
        <v>4</v>
      </c>
      <c r="D5" s="72" t="s">
        <v>5</v>
      </c>
      <c r="E5" s="72" t="s">
        <v>4</v>
      </c>
      <c r="F5" s="72" t="s">
        <v>5</v>
      </c>
      <c r="G5" s="71" t="s">
        <v>4</v>
      </c>
      <c r="H5" s="71" t="s">
        <v>5</v>
      </c>
      <c r="I5" s="72" t="s">
        <v>4</v>
      </c>
      <c r="J5" s="71" t="s">
        <v>5</v>
      </c>
      <c r="K5" s="68" t="s">
        <v>4</v>
      </c>
      <c r="L5" s="71" t="s">
        <v>5</v>
      </c>
      <c r="M5" s="75" t="s">
        <v>4</v>
      </c>
      <c r="N5" s="75" t="s">
        <v>5</v>
      </c>
      <c r="O5" s="75" t="s">
        <v>4</v>
      </c>
      <c r="P5" s="75" t="s">
        <v>5</v>
      </c>
    </row>
    <row r="6" spans="2:42" ht="24.75" customHeight="1" x14ac:dyDescent="0.3">
      <c r="B6" s="6" t="s">
        <v>1</v>
      </c>
      <c r="C6" s="16">
        <v>526</v>
      </c>
      <c r="D6" s="23">
        <v>100</v>
      </c>
      <c r="E6" s="25">
        <v>508</v>
      </c>
      <c r="F6" s="24">
        <v>100</v>
      </c>
      <c r="G6" s="16">
        <v>495</v>
      </c>
      <c r="H6" s="23">
        <v>100</v>
      </c>
      <c r="I6" s="25">
        <v>455</v>
      </c>
      <c r="J6" s="24">
        <v>100</v>
      </c>
      <c r="K6" s="25">
        <v>429</v>
      </c>
      <c r="L6" s="24">
        <v>100</v>
      </c>
      <c r="M6" s="25">
        <v>397</v>
      </c>
      <c r="N6" s="24">
        <v>100</v>
      </c>
      <c r="O6" s="25">
        <v>380</v>
      </c>
      <c r="P6" s="24">
        <v>100</v>
      </c>
      <c r="R6" s="95"/>
      <c r="T6" s="95"/>
      <c r="V6" s="95"/>
      <c r="X6" s="95"/>
      <c r="Z6" s="95"/>
      <c r="AB6" s="95"/>
      <c r="AD6" s="95"/>
      <c r="AF6" s="95"/>
      <c r="AH6" s="95"/>
      <c r="AJ6" s="95"/>
      <c r="AL6" s="95"/>
      <c r="AN6" s="95"/>
      <c r="AP6" s="95"/>
    </row>
    <row r="7" spans="2:42" ht="24.75" customHeight="1" x14ac:dyDescent="0.3">
      <c r="B7" s="87" t="s">
        <v>28</v>
      </c>
      <c r="C7" s="16">
        <v>348</v>
      </c>
      <c r="D7" s="23">
        <f>C7*100/C6</f>
        <v>66.159695817490501</v>
      </c>
      <c r="E7" s="25">
        <v>345</v>
      </c>
      <c r="F7" s="24">
        <f>E7*100/E6</f>
        <v>67.913385826771659</v>
      </c>
      <c r="G7" s="16">
        <v>338</v>
      </c>
      <c r="H7" s="23">
        <f>G7*100/G6</f>
        <v>68.282828282828277</v>
      </c>
      <c r="I7" s="25">
        <v>304</v>
      </c>
      <c r="J7" s="24">
        <f>I7*100/I6</f>
        <v>66.813186813186817</v>
      </c>
      <c r="K7" s="25">
        <v>293</v>
      </c>
      <c r="L7" s="24">
        <f>K7*100/K6</f>
        <v>68.298368298368302</v>
      </c>
      <c r="M7" s="25">
        <v>266</v>
      </c>
      <c r="N7" s="24">
        <f>M7*100/M6</f>
        <v>67.002518891687657</v>
      </c>
      <c r="O7" s="25">
        <v>258</v>
      </c>
      <c r="P7" s="24">
        <f>O7*100/O6</f>
        <v>67.89473684210526</v>
      </c>
      <c r="R7" s="95"/>
      <c r="T7" s="95"/>
      <c r="V7" s="95"/>
      <c r="X7" s="95"/>
      <c r="Z7" s="95"/>
      <c r="AB7" s="95"/>
      <c r="AD7" s="95"/>
      <c r="AF7" s="95"/>
      <c r="AH7" s="95"/>
      <c r="AJ7" s="95"/>
      <c r="AL7" s="95"/>
      <c r="AN7" s="95"/>
      <c r="AP7" s="95"/>
    </row>
    <row r="8" spans="2:42" ht="24.75" customHeight="1" x14ac:dyDescent="0.3">
      <c r="B8" s="87" t="s">
        <v>2</v>
      </c>
      <c r="C8" s="16">
        <v>7</v>
      </c>
      <c r="D8" s="23">
        <f>C8*100/C7</f>
        <v>2.0114942528735633</v>
      </c>
      <c r="E8" s="25">
        <v>5</v>
      </c>
      <c r="F8" s="24">
        <f>E8*100/E7</f>
        <v>1.4492753623188406</v>
      </c>
      <c r="G8" s="16">
        <v>2</v>
      </c>
      <c r="H8" s="23">
        <f>G8*100/G7</f>
        <v>0.59171597633136097</v>
      </c>
      <c r="I8" s="25">
        <v>3</v>
      </c>
      <c r="J8" s="24">
        <f>I8*100/I7</f>
        <v>0.98684210526315785</v>
      </c>
      <c r="K8" s="25">
        <v>3</v>
      </c>
      <c r="L8" s="24">
        <f>K8*100/K7</f>
        <v>1.0238907849829351</v>
      </c>
      <c r="M8" s="63">
        <v>1</v>
      </c>
      <c r="N8" s="24">
        <f>M8*100/M7</f>
        <v>0.37593984962406013</v>
      </c>
      <c r="O8" s="63">
        <v>2</v>
      </c>
      <c r="P8" s="24">
        <f>O8*100/O7</f>
        <v>0.77519379844961245</v>
      </c>
      <c r="R8" s="95"/>
      <c r="T8" s="95"/>
      <c r="V8" s="95"/>
      <c r="X8" s="95"/>
      <c r="Z8" s="95"/>
      <c r="AB8" s="95"/>
      <c r="AD8" s="95"/>
      <c r="AF8" s="95"/>
      <c r="AH8" s="95"/>
      <c r="AJ8" s="95"/>
      <c r="AL8" s="95"/>
      <c r="AN8" s="95"/>
      <c r="AP8" s="95"/>
    </row>
    <row r="9" spans="2:42" ht="24.75" customHeight="1" x14ac:dyDescent="0.3">
      <c r="B9" s="87" t="s">
        <v>3</v>
      </c>
      <c r="C9" s="16">
        <v>10</v>
      </c>
      <c r="D9" s="23">
        <f>C9*100/C7</f>
        <v>2.8735632183908044</v>
      </c>
      <c r="E9" s="25">
        <v>11</v>
      </c>
      <c r="F9" s="24">
        <f>E9*100/E7</f>
        <v>3.1884057971014492</v>
      </c>
      <c r="G9" s="16">
        <v>4</v>
      </c>
      <c r="H9" s="23">
        <f>G9*100/G7</f>
        <v>1.1834319526627219</v>
      </c>
      <c r="I9" s="25">
        <v>9</v>
      </c>
      <c r="J9" s="24">
        <f>I9*100/I7</f>
        <v>2.9605263157894739</v>
      </c>
      <c r="K9" s="25">
        <v>7</v>
      </c>
      <c r="L9" s="24">
        <f>K9*100/K7</f>
        <v>2.3890784982935154</v>
      </c>
      <c r="M9" s="25">
        <v>6</v>
      </c>
      <c r="N9" s="24">
        <f>M9*100/M7</f>
        <v>2.255639097744361</v>
      </c>
      <c r="O9" s="25">
        <v>5</v>
      </c>
      <c r="P9" s="24">
        <f>O9*100/O7</f>
        <v>1.9379844961240309</v>
      </c>
      <c r="R9" s="95"/>
      <c r="T9" s="95"/>
      <c r="V9" s="95"/>
      <c r="X9" s="95"/>
      <c r="Z9" s="95"/>
      <c r="AB9" s="95"/>
      <c r="AD9" s="95"/>
      <c r="AF9" s="95"/>
      <c r="AH9" s="95"/>
      <c r="AJ9" s="95"/>
      <c r="AL9" s="95"/>
      <c r="AN9" s="95"/>
      <c r="AP9" s="95"/>
    </row>
    <row r="10" spans="2:42" ht="24.75" customHeight="1" x14ac:dyDescent="0.3">
      <c r="B10" s="87" t="s">
        <v>7</v>
      </c>
      <c r="C10" s="8"/>
      <c r="D10" s="8"/>
      <c r="E10" s="16">
        <v>1</v>
      </c>
      <c r="F10" s="23">
        <f>E10*100/E7</f>
        <v>0.28985507246376813</v>
      </c>
      <c r="G10" s="16">
        <v>1</v>
      </c>
      <c r="H10" s="23">
        <f>G10*100/G7</f>
        <v>0.29585798816568049</v>
      </c>
      <c r="I10" s="22">
        <v>0</v>
      </c>
      <c r="J10" s="23">
        <v>0</v>
      </c>
      <c r="K10" s="7"/>
      <c r="L10" s="8"/>
      <c r="M10" s="7"/>
      <c r="N10" s="8"/>
      <c r="O10" s="7"/>
      <c r="P10" s="8"/>
      <c r="R10" s="95"/>
      <c r="T10" s="95"/>
      <c r="V10" s="95"/>
      <c r="X10" s="95"/>
      <c r="Z10" s="95"/>
      <c r="AB10" s="95"/>
      <c r="AD10" s="95"/>
      <c r="AF10" s="95"/>
      <c r="AH10" s="95"/>
      <c r="AJ10" s="95"/>
      <c r="AL10" s="95"/>
      <c r="AN10" s="95"/>
      <c r="AP10" s="95"/>
    </row>
    <row r="11" spans="2:42" ht="24.75" customHeight="1" x14ac:dyDescent="0.3">
      <c r="B11" s="87" t="s">
        <v>8</v>
      </c>
      <c r="C11" s="8"/>
      <c r="D11" s="8"/>
      <c r="E11" s="25">
        <v>6</v>
      </c>
      <c r="F11" s="24">
        <f>E11*100/E7</f>
        <v>1.7391304347826086</v>
      </c>
      <c r="G11" s="16">
        <v>30</v>
      </c>
      <c r="H11" s="23">
        <f>G11*100/G7</f>
        <v>8.8757396449704142</v>
      </c>
      <c r="I11" s="16">
        <v>151</v>
      </c>
      <c r="J11" s="23">
        <f>I11*100/I7</f>
        <v>49.671052631578945</v>
      </c>
      <c r="K11" s="25">
        <v>161</v>
      </c>
      <c r="L11" s="24">
        <f>K11*100/K7</f>
        <v>54.948805460750854</v>
      </c>
      <c r="M11" s="25">
        <v>103</v>
      </c>
      <c r="N11" s="24">
        <f>M11*100/M7</f>
        <v>38.721804511278194</v>
      </c>
      <c r="O11" s="25">
        <v>125</v>
      </c>
      <c r="P11" s="24">
        <f>O11*100/O7</f>
        <v>48.449612403100772</v>
      </c>
      <c r="R11" s="95"/>
      <c r="T11" s="95"/>
      <c r="V11" s="95"/>
      <c r="X11" s="95"/>
      <c r="Z11" s="95"/>
      <c r="AB11" s="95"/>
      <c r="AD11" s="95"/>
      <c r="AF11" s="95"/>
      <c r="AH11" s="95"/>
      <c r="AJ11" s="95"/>
      <c r="AL11" s="95"/>
      <c r="AN11" s="95"/>
      <c r="AP11" s="95"/>
    </row>
    <row r="12" spans="2:42" ht="24.75" customHeight="1" x14ac:dyDescent="0.3">
      <c r="B12" s="87" t="s">
        <v>10</v>
      </c>
      <c r="C12" s="8"/>
      <c r="D12" s="8"/>
      <c r="E12" s="8"/>
      <c r="F12" s="8"/>
      <c r="G12" s="8"/>
      <c r="H12" s="8"/>
      <c r="I12" s="8"/>
      <c r="J12" s="8"/>
      <c r="K12" s="8"/>
      <c r="L12" s="8"/>
      <c r="M12" s="8"/>
      <c r="N12" s="8"/>
      <c r="O12" s="25">
        <v>13</v>
      </c>
      <c r="P12" s="24">
        <f>O12*100/O7</f>
        <v>5.0387596899224807</v>
      </c>
      <c r="R12" s="95"/>
      <c r="T12" s="95"/>
      <c r="V12" s="95"/>
      <c r="X12" s="95"/>
      <c r="Z12" s="95"/>
      <c r="AB12" s="95"/>
      <c r="AD12" s="95"/>
      <c r="AF12" s="95"/>
      <c r="AH12" s="95"/>
      <c r="AJ12" s="95"/>
      <c r="AL12" s="95"/>
      <c r="AN12" s="95"/>
      <c r="AP12" s="95"/>
    </row>
    <row r="13" spans="2:42" ht="24.75" customHeight="1" x14ac:dyDescent="0.3">
      <c r="B13" s="87" t="s">
        <v>13</v>
      </c>
      <c r="C13" s="8"/>
      <c r="D13" s="8"/>
      <c r="E13" s="8"/>
      <c r="F13" s="8"/>
      <c r="G13" s="16">
        <v>4</v>
      </c>
      <c r="H13" s="23">
        <f>G13*100/G7</f>
        <v>1.1834319526627219</v>
      </c>
      <c r="I13" s="7"/>
      <c r="J13" s="8"/>
      <c r="K13" s="25">
        <v>2</v>
      </c>
      <c r="L13" s="24">
        <f>K13*100/K7</f>
        <v>0.68259385665529015</v>
      </c>
      <c r="M13" s="7"/>
      <c r="N13" s="8"/>
      <c r="O13" s="7"/>
      <c r="P13" s="8"/>
      <c r="R13" s="95"/>
      <c r="T13" s="95"/>
      <c r="V13" s="95"/>
      <c r="X13" s="95"/>
      <c r="Z13" s="95"/>
      <c r="AB13" s="95"/>
      <c r="AD13" s="95"/>
      <c r="AF13" s="95"/>
      <c r="AH13" s="95"/>
      <c r="AJ13" s="95"/>
      <c r="AL13" s="95"/>
      <c r="AN13" s="95"/>
      <c r="AP13" s="95"/>
    </row>
    <row r="14" spans="2:42" ht="24.75" customHeight="1" x14ac:dyDescent="0.3">
      <c r="B14" s="87" t="s">
        <v>15</v>
      </c>
      <c r="C14" s="22">
        <v>12</v>
      </c>
      <c r="D14" s="23">
        <f>C14*100/C7</f>
        <v>3.4482758620689653</v>
      </c>
      <c r="E14" s="25">
        <v>9</v>
      </c>
      <c r="F14" s="24">
        <f>E14*100/E7</f>
        <v>2.6086956521739131</v>
      </c>
      <c r="G14" s="16">
        <v>2</v>
      </c>
      <c r="H14" s="23">
        <f>G14*100/G7</f>
        <v>0.59171597633136097</v>
      </c>
      <c r="I14" s="25">
        <v>2</v>
      </c>
      <c r="J14" s="24">
        <f>I14*100/I7</f>
        <v>0.65789473684210531</v>
      </c>
      <c r="K14" s="25">
        <v>5</v>
      </c>
      <c r="L14" s="24">
        <f>K14*100/K7</f>
        <v>1.7064846416382253</v>
      </c>
      <c r="M14" s="25">
        <v>5</v>
      </c>
      <c r="N14" s="24">
        <f>M14*100/M7</f>
        <v>1.8796992481203008</v>
      </c>
      <c r="O14" s="25">
        <v>5</v>
      </c>
      <c r="P14" s="24">
        <f>O14*100/O7</f>
        <v>1.9379844961240309</v>
      </c>
      <c r="R14" s="95"/>
      <c r="T14" s="95"/>
      <c r="V14" s="95"/>
      <c r="X14" s="95"/>
      <c r="Z14" s="95"/>
      <c r="AB14" s="95"/>
      <c r="AD14" s="95"/>
      <c r="AF14" s="95"/>
      <c r="AH14" s="95"/>
      <c r="AJ14" s="95"/>
      <c r="AL14" s="95"/>
      <c r="AN14" s="95"/>
      <c r="AP14" s="95"/>
    </row>
    <row r="15" spans="2:42" ht="24.75" customHeight="1" x14ac:dyDescent="0.3">
      <c r="B15" s="87" t="s">
        <v>19</v>
      </c>
      <c r="C15" s="16">
        <v>181</v>
      </c>
      <c r="D15" s="23">
        <f>C15*100/C7</f>
        <v>52.011494252873561</v>
      </c>
      <c r="E15" s="25">
        <v>209</v>
      </c>
      <c r="F15" s="24">
        <f>E15*100/E7</f>
        <v>60.579710144927539</v>
      </c>
      <c r="G15" s="16">
        <v>238</v>
      </c>
      <c r="H15" s="23">
        <f>G15*100/G7</f>
        <v>70.414201183431956</v>
      </c>
      <c r="I15" s="25">
        <v>122</v>
      </c>
      <c r="J15" s="24">
        <f>I15*100/I7</f>
        <v>40.131578947368418</v>
      </c>
      <c r="K15" s="25">
        <v>91</v>
      </c>
      <c r="L15" s="24">
        <f>K15*100/K7</f>
        <v>31.058020477815699</v>
      </c>
      <c r="M15" s="25">
        <v>119</v>
      </c>
      <c r="N15" s="24">
        <f>M15*100/M7</f>
        <v>44.736842105263158</v>
      </c>
      <c r="O15" s="25">
        <v>108</v>
      </c>
      <c r="P15" s="24">
        <f>O15*100/O7</f>
        <v>41.860465116279073</v>
      </c>
      <c r="R15" s="95"/>
      <c r="T15" s="95"/>
      <c r="V15" s="95"/>
      <c r="X15" s="95"/>
      <c r="Z15" s="95"/>
      <c r="AB15" s="95"/>
      <c r="AD15" s="95"/>
      <c r="AF15" s="95"/>
      <c r="AH15" s="95"/>
      <c r="AJ15" s="95"/>
      <c r="AL15" s="95"/>
      <c r="AN15" s="95"/>
      <c r="AP15" s="95"/>
    </row>
    <row r="16" spans="2:42" ht="24.75" customHeight="1" x14ac:dyDescent="0.3">
      <c r="B16" s="87" t="s">
        <v>20</v>
      </c>
      <c r="C16" s="7"/>
      <c r="D16" s="7"/>
      <c r="E16" s="25">
        <v>104</v>
      </c>
      <c r="F16" s="24">
        <f>E16*100/E7</f>
        <v>30.144927536231883</v>
      </c>
      <c r="G16" s="16">
        <v>57</v>
      </c>
      <c r="H16" s="23">
        <f>G16*100/G7</f>
        <v>16.863905325443788</v>
      </c>
      <c r="I16" s="16">
        <v>13</v>
      </c>
      <c r="J16" s="23">
        <f>I16*100/I7</f>
        <v>4.2763157894736841</v>
      </c>
      <c r="K16" s="25">
        <v>12</v>
      </c>
      <c r="L16" s="24">
        <f>K16*100/K7</f>
        <v>4.0955631399317403</v>
      </c>
      <c r="M16" s="25">
        <v>30</v>
      </c>
      <c r="N16" s="24">
        <f>M16*100/M7</f>
        <v>11.278195488721805</v>
      </c>
      <c r="O16" s="63">
        <v>0</v>
      </c>
      <c r="P16" s="24">
        <f>O16*100/O7</f>
        <v>0</v>
      </c>
      <c r="R16" s="95"/>
      <c r="T16" s="95"/>
      <c r="V16" s="95"/>
      <c r="X16" s="95"/>
      <c r="Z16" s="95"/>
      <c r="AB16" s="95"/>
      <c r="AD16" s="95"/>
      <c r="AF16" s="95"/>
      <c r="AH16" s="95"/>
      <c r="AJ16" s="95"/>
      <c r="AL16" s="95"/>
      <c r="AN16" s="95"/>
      <c r="AP16" s="95"/>
    </row>
    <row r="17" spans="2:42" ht="24.75" customHeight="1" x14ac:dyDescent="0.3">
      <c r="B17" s="87" t="s">
        <v>52</v>
      </c>
      <c r="C17" s="16">
        <v>133</v>
      </c>
      <c r="D17" s="23">
        <f>C17*100/C7</f>
        <v>38.218390804597703</v>
      </c>
      <c r="E17" s="7"/>
      <c r="F17" s="8"/>
      <c r="G17" s="7"/>
      <c r="H17" s="8"/>
      <c r="I17" s="7"/>
      <c r="J17" s="7"/>
      <c r="K17" s="7"/>
      <c r="L17" s="8"/>
      <c r="M17" s="8"/>
      <c r="N17" s="8"/>
      <c r="O17" s="8"/>
      <c r="P17" s="8"/>
      <c r="R17" s="95"/>
      <c r="T17" s="95"/>
      <c r="V17" s="95"/>
      <c r="X17" s="95"/>
      <c r="Z17" s="95"/>
      <c r="AB17" s="95"/>
      <c r="AD17" s="95"/>
      <c r="AF17" s="95"/>
      <c r="AH17" s="95"/>
      <c r="AJ17" s="95"/>
      <c r="AL17" s="95"/>
      <c r="AN17" s="95"/>
      <c r="AP17" s="95"/>
    </row>
    <row r="18" spans="2:42" ht="24.75" customHeight="1" x14ac:dyDescent="0.3">
      <c r="B18" s="6" t="s">
        <v>22</v>
      </c>
      <c r="C18" s="7"/>
      <c r="D18" s="7"/>
      <c r="E18" s="7"/>
      <c r="F18" s="8"/>
      <c r="G18" s="7"/>
      <c r="H18" s="8"/>
      <c r="I18" s="25">
        <v>4</v>
      </c>
      <c r="J18" s="24">
        <f>I18*100/I7</f>
        <v>1.3157894736842106</v>
      </c>
      <c r="K18" s="25">
        <v>1</v>
      </c>
      <c r="L18" s="24">
        <f>K18*100/K7</f>
        <v>0.34129692832764508</v>
      </c>
      <c r="M18" s="8"/>
      <c r="N18" s="8"/>
      <c r="O18" s="8"/>
      <c r="P18" s="8"/>
      <c r="R18" s="95"/>
      <c r="T18" s="95"/>
      <c r="V18" s="95"/>
      <c r="X18" s="95"/>
      <c r="Z18" s="95"/>
      <c r="AB18" s="95"/>
      <c r="AD18" s="95"/>
      <c r="AF18" s="95"/>
      <c r="AH18" s="95"/>
      <c r="AJ18" s="95"/>
      <c r="AL18" s="95"/>
      <c r="AN18" s="95"/>
      <c r="AP18" s="95"/>
    </row>
    <row r="19" spans="2:42" ht="24.75" customHeight="1" x14ac:dyDescent="0.3">
      <c r="B19" s="6" t="s">
        <v>23</v>
      </c>
      <c r="C19" s="7"/>
      <c r="D19" s="7"/>
      <c r="E19" s="7"/>
      <c r="F19" s="8"/>
      <c r="G19" s="7"/>
      <c r="H19" s="8"/>
      <c r="I19" s="8"/>
      <c r="J19" s="8"/>
      <c r="K19" s="8"/>
      <c r="L19" s="8"/>
      <c r="M19" s="101">
        <v>2</v>
      </c>
      <c r="N19" s="58">
        <f>M19*100/M7</f>
        <v>0.75187969924812026</v>
      </c>
      <c r="O19" s="101">
        <v>0</v>
      </c>
      <c r="P19" s="58">
        <f>O19*100/O7</f>
        <v>0</v>
      </c>
      <c r="R19" s="95"/>
      <c r="T19" s="95"/>
      <c r="V19" s="95"/>
      <c r="X19" s="95"/>
      <c r="Z19" s="95"/>
      <c r="AB19" s="95"/>
      <c r="AD19" s="95"/>
      <c r="AF19" s="95"/>
      <c r="AH19" s="95"/>
      <c r="AJ19" s="95"/>
      <c r="AL19" s="95"/>
      <c r="AN19" s="95"/>
      <c r="AP19" s="95"/>
    </row>
    <row r="20" spans="2:42" ht="24.75" customHeight="1" x14ac:dyDescent="0.3">
      <c r="B20" s="6" t="s">
        <v>63</v>
      </c>
      <c r="C20" s="7"/>
      <c r="D20" s="7"/>
      <c r="E20" s="7"/>
      <c r="F20" s="8"/>
      <c r="G20" s="7"/>
      <c r="H20" s="8"/>
      <c r="I20" s="7"/>
      <c r="J20" s="8"/>
      <c r="K20" s="59">
        <v>11</v>
      </c>
      <c r="L20" s="58">
        <f>K20*100/K7</f>
        <v>3.7542662116040955</v>
      </c>
      <c r="M20" s="8"/>
      <c r="N20" s="8"/>
      <c r="O20" s="8"/>
      <c r="P20" s="8"/>
      <c r="R20" s="95"/>
      <c r="T20" s="95"/>
      <c r="V20" s="95"/>
      <c r="X20" s="95"/>
      <c r="Z20" s="95"/>
      <c r="AB20" s="95"/>
      <c r="AD20" s="95"/>
      <c r="AF20" s="95"/>
      <c r="AH20" s="95"/>
      <c r="AJ20" s="95"/>
      <c r="AL20" s="95"/>
      <c r="AN20" s="95"/>
      <c r="AP20" s="95"/>
    </row>
    <row r="21" spans="2:42" ht="24.75" customHeight="1" x14ac:dyDescent="0.3">
      <c r="B21" s="6" t="s">
        <v>24</v>
      </c>
      <c r="C21" s="33">
        <v>5</v>
      </c>
      <c r="D21" s="33">
        <f>C21*100/C7</f>
        <v>1.4367816091954022</v>
      </c>
      <c r="E21" s="7"/>
      <c r="F21" s="8"/>
      <c r="G21" s="7"/>
      <c r="H21" s="8"/>
      <c r="I21" s="7"/>
      <c r="J21" s="8"/>
      <c r="K21" s="8"/>
      <c r="L21" s="8"/>
      <c r="M21" s="8"/>
      <c r="N21" s="8"/>
      <c r="O21" s="8"/>
      <c r="P21" s="8"/>
      <c r="R21" s="95"/>
      <c r="T21" s="95"/>
      <c r="V21" s="95"/>
      <c r="X21" s="95"/>
      <c r="Z21" s="95"/>
      <c r="AB21" s="95"/>
      <c r="AD21" s="95"/>
      <c r="AF21" s="95"/>
      <c r="AH21" s="95"/>
      <c r="AJ21" s="95"/>
      <c r="AL21" s="95"/>
      <c r="AN21" s="95"/>
      <c r="AP21" s="95"/>
    </row>
    <row r="22" spans="2:42" ht="3.75" customHeight="1" x14ac:dyDescent="0.3">
      <c r="B22" s="13"/>
      <c r="C22" s="14"/>
      <c r="D22" s="14"/>
      <c r="E22" s="14"/>
      <c r="F22" s="14"/>
      <c r="G22" s="14"/>
      <c r="H22" s="14"/>
      <c r="I22" s="14"/>
      <c r="J22" s="14"/>
      <c r="K22" s="14"/>
      <c r="L22" s="14"/>
      <c r="M22" s="14"/>
      <c r="N22" s="14"/>
      <c r="O22" s="14"/>
      <c r="P22" s="14"/>
    </row>
    <row r="23" spans="2:42" ht="14.25" customHeight="1" x14ac:dyDescent="0.3">
      <c r="B23" s="6" t="s">
        <v>438</v>
      </c>
    </row>
    <row r="24" spans="2:42" ht="14.25" customHeight="1" x14ac:dyDescent="0.3">
      <c r="B24" s="1"/>
      <c r="C24" s="19"/>
      <c r="E24" s="19"/>
      <c r="G24" s="19"/>
      <c r="I24" s="19"/>
      <c r="K24" s="19"/>
      <c r="M24" s="19"/>
      <c r="O24" s="19"/>
    </row>
    <row r="25" spans="2:42" ht="30.75" customHeight="1" x14ac:dyDescent="0.3">
      <c r="B25" s="115" t="s">
        <v>266</v>
      </c>
      <c r="C25" s="115"/>
      <c r="D25" s="115"/>
      <c r="E25" s="115"/>
      <c r="F25" s="115"/>
      <c r="G25" s="115"/>
      <c r="H25" s="115"/>
      <c r="I25" s="115"/>
      <c r="J25" s="115"/>
      <c r="K25" s="115"/>
      <c r="L25" s="115"/>
      <c r="M25" s="115"/>
      <c r="N25" s="115"/>
      <c r="O25" s="115"/>
      <c r="P25" s="115"/>
    </row>
    <row r="26" spans="2:42" ht="15" customHeight="1" x14ac:dyDescent="0.3">
      <c r="B26" s="15" t="s">
        <v>27</v>
      </c>
      <c r="C26" s="125">
        <v>2001</v>
      </c>
      <c r="D26" s="126"/>
      <c r="E26" s="129">
        <v>2005</v>
      </c>
      <c r="F26" s="130"/>
      <c r="G26" s="125">
        <v>2009</v>
      </c>
      <c r="H26" s="126"/>
      <c r="I26" s="129">
        <v>2013</v>
      </c>
      <c r="J26" s="126"/>
      <c r="K26" s="129">
        <v>2017</v>
      </c>
      <c r="L26" s="126"/>
      <c r="M26" s="125">
        <v>2021</v>
      </c>
      <c r="N26" s="130"/>
      <c r="O26" s="125">
        <v>2025</v>
      </c>
      <c r="P26" s="130"/>
    </row>
    <row r="27" spans="2:42" ht="14.25" customHeight="1" x14ac:dyDescent="0.3">
      <c r="B27" s="134" t="s">
        <v>0</v>
      </c>
      <c r="C27" s="132">
        <v>44911</v>
      </c>
      <c r="D27" s="128"/>
      <c r="E27" s="119">
        <v>44843</v>
      </c>
      <c r="F27" s="118"/>
      <c r="G27" s="137">
        <v>44845</v>
      </c>
      <c r="H27" s="127"/>
      <c r="I27" s="135">
        <v>44833</v>
      </c>
      <c r="J27" s="128"/>
      <c r="K27" s="135">
        <v>44835</v>
      </c>
      <c r="L27" s="128"/>
      <c r="M27" s="123">
        <v>44830</v>
      </c>
      <c r="N27" s="143"/>
      <c r="O27" s="123">
        <v>45942</v>
      </c>
      <c r="P27" s="143"/>
    </row>
    <row r="28" spans="2:42" ht="14" x14ac:dyDescent="0.3">
      <c r="B28" s="133"/>
      <c r="C28" s="74" t="s">
        <v>4</v>
      </c>
      <c r="D28" s="72" t="s">
        <v>5</v>
      </c>
      <c r="E28" s="72" t="s">
        <v>4</v>
      </c>
      <c r="F28" s="72" t="s">
        <v>5</v>
      </c>
      <c r="G28" s="71" t="s">
        <v>4</v>
      </c>
      <c r="H28" s="71" t="s">
        <v>5</v>
      </c>
      <c r="I28" s="72" t="s">
        <v>4</v>
      </c>
      <c r="J28" s="71" t="s">
        <v>5</v>
      </c>
      <c r="K28" s="68" t="s">
        <v>4</v>
      </c>
      <c r="L28" s="71" t="s">
        <v>5</v>
      </c>
      <c r="M28" s="68" t="s">
        <v>4</v>
      </c>
      <c r="N28" s="71" t="s">
        <v>5</v>
      </c>
      <c r="O28" s="68" t="s">
        <v>4</v>
      </c>
      <c r="P28" s="71" t="s">
        <v>5</v>
      </c>
    </row>
    <row r="29" spans="2:42" ht="24.75" customHeight="1" x14ac:dyDescent="0.3">
      <c r="B29" s="6" t="s">
        <v>1</v>
      </c>
      <c r="C29" s="16">
        <v>1864</v>
      </c>
      <c r="D29" s="23">
        <v>100</v>
      </c>
      <c r="E29" s="25">
        <v>1871</v>
      </c>
      <c r="F29" s="24">
        <v>100</v>
      </c>
      <c r="G29" s="16">
        <v>1912</v>
      </c>
      <c r="H29" s="23">
        <v>100</v>
      </c>
      <c r="I29" s="25">
        <v>1787</v>
      </c>
      <c r="J29" s="24">
        <v>100</v>
      </c>
      <c r="K29" s="25">
        <v>1684</v>
      </c>
      <c r="L29" s="24">
        <v>100</v>
      </c>
      <c r="M29" s="25">
        <v>1589</v>
      </c>
      <c r="N29" s="24">
        <v>100</v>
      </c>
      <c r="O29" s="25">
        <v>1458</v>
      </c>
      <c r="P29" s="24">
        <v>100</v>
      </c>
      <c r="R29" s="95"/>
      <c r="T29" s="95"/>
      <c r="V29" s="95"/>
      <c r="X29" s="95"/>
      <c r="Z29" s="95"/>
      <c r="AB29" s="95"/>
      <c r="AD29" s="95"/>
      <c r="AF29" s="95"/>
      <c r="AH29" s="95"/>
      <c r="AJ29" s="95"/>
      <c r="AL29" s="95"/>
      <c r="AN29" s="95"/>
      <c r="AP29" s="95"/>
    </row>
    <row r="30" spans="2:42" ht="24.75" customHeight="1" x14ac:dyDescent="0.3">
      <c r="B30" s="87" t="s">
        <v>28</v>
      </c>
      <c r="C30" s="16">
        <v>1103</v>
      </c>
      <c r="D30" s="23">
        <f>C30*100/C29</f>
        <v>59.173819742489272</v>
      </c>
      <c r="E30" s="25">
        <v>1098</v>
      </c>
      <c r="F30" s="24">
        <f>E30*100/E29</f>
        <v>58.6851950828434</v>
      </c>
      <c r="G30" s="16">
        <v>1033</v>
      </c>
      <c r="H30" s="23">
        <f>G30*100/G29</f>
        <v>54.027196652719667</v>
      </c>
      <c r="I30" s="25">
        <v>977</v>
      </c>
      <c r="J30" s="24">
        <f>I30*100/I29</f>
        <v>54.67263570229435</v>
      </c>
      <c r="K30" s="25">
        <v>925</v>
      </c>
      <c r="L30" s="24">
        <f>K30*100/K29</f>
        <v>54.928741092636578</v>
      </c>
      <c r="M30" s="25">
        <v>928</v>
      </c>
      <c r="N30" s="24">
        <f>M30*100/M29</f>
        <v>58.401510383889239</v>
      </c>
      <c r="O30" s="25">
        <v>905</v>
      </c>
      <c r="P30" s="24">
        <f>O30*100/O29</f>
        <v>62.071330589849111</v>
      </c>
      <c r="R30" s="95"/>
      <c r="T30" s="95"/>
      <c r="V30" s="95"/>
      <c r="X30" s="95"/>
      <c r="Z30" s="95"/>
      <c r="AB30" s="95"/>
      <c r="AD30" s="95"/>
      <c r="AF30" s="95"/>
      <c r="AH30" s="95"/>
      <c r="AJ30" s="95"/>
      <c r="AL30" s="95"/>
      <c r="AN30" s="95"/>
      <c r="AP30" s="95"/>
    </row>
    <row r="31" spans="2:42" ht="24.75" customHeight="1" x14ac:dyDescent="0.3">
      <c r="B31" s="87" t="s">
        <v>2</v>
      </c>
      <c r="C31" s="16">
        <v>11</v>
      </c>
      <c r="D31" s="23">
        <f>C31*100/C30</f>
        <v>0.99728014505893015</v>
      </c>
      <c r="E31" s="25">
        <v>14</v>
      </c>
      <c r="F31" s="24">
        <f>E31*100/E30</f>
        <v>1.2750455373406193</v>
      </c>
      <c r="G31" s="16">
        <v>13</v>
      </c>
      <c r="H31" s="23">
        <f>G31*100/G30</f>
        <v>1.2584704743465633</v>
      </c>
      <c r="I31" s="25">
        <v>7</v>
      </c>
      <c r="J31" s="24">
        <f>I31*100/I30</f>
        <v>0.7164790174002047</v>
      </c>
      <c r="K31" s="25">
        <v>15</v>
      </c>
      <c r="L31" s="24">
        <f>K31*100/K30</f>
        <v>1.6216216216216217</v>
      </c>
      <c r="M31" s="25">
        <v>7</v>
      </c>
      <c r="N31" s="24">
        <f>M31*100/M30</f>
        <v>0.75431034482758619</v>
      </c>
      <c r="O31" s="25">
        <v>7</v>
      </c>
      <c r="P31" s="24">
        <f>O31*100/O30</f>
        <v>0.77348066298342544</v>
      </c>
      <c r="R31" s="95"/>
      <c r="T31" s="95"/>
      <c r="V31" s="95"/>
      <c r="X31" s="95"/>
      <c r="Z31" s="95"/>
      <c r="AB31" s="95"/>
      <c r="AD31" s="95"/>
      <c r="AF31" s="95"/>
      <c r="AH31" s="95"/>
      <c r="AJ31" s="95"/>
      <c r="AL31" s="95"/>
      <c r="AN31" s="95"/>
      <c r="AP31" s="95"/>
    </row>
    <row r="32" spans="2:42" ht="24.75" customHeight="1" x14ac:dyDescent="0.3">
      <c r="B32" s="87" t="s">
        <v>3</v>
      </c>
      <c r="C32" s="16">
        <v>31</v>
      </c>
      <c r="D32" s="23">
        <f>C32*100/C30</f>
        <v>2.8105167724388034</v>
      </c>
      <c r="E32" s="25">
        <v>28</v>
      </c>
      <c r="F32" s="24">
        <f>E32*100/E30</f>
        <v>2.5500910746812386</v>
      </c>
      <c r="G32" s="16">
        <v>23</v>
      </c>
      <c r="H32" s="23">
        <f>G32*100/G30</f>
        <v>2.2265246853823815</v>
      </c>
      <c r="I32" s="25">
        <v>36</v>
      </c>
      <c r="J32" s="24">
        <f>I32*100/I30</f>
        <v>3.6847492323439099</v>
      </c>
      <c r="K32" s="25">
        <v>21</v>
      </c>
      <c r="L32" s="24">
        <f>K32*100/K30</f>
        <v>2.2702702702702702</v>
      </c>
      <c r="M32" s="25">
        <v>17</v>
      </c>
      <c r="N32" s="24">
        <f>M32*100/M30</f>
        <v>1.8318965517241379</v>
      </c>
      <c r="O32" s="25">
        <v>14</v>
      </c>
      <c r="P32" s="24">
        <f>O32*100/O30</f>
        <v>1.5469613259668509</v>
      </c>
      <c r="R32" s="95"/>
      <c r="T32" s="95"/>
      <c r="V32" s="95"/>
      <c r="X32" s="95"/>
      <c r="Z32" s="95"/>
      <c r="AB32" s="95"/>
      <c r="AD32" s="95"/>
      <c r="AF32" s="95"/>
      <c r="AH32" s="95"/>
      <c r="AJ32" s="95"/>
      <c r="AL32" s="95"/>
      <c r="AN32" s="95"/>
      <c r="AP32" s="95"/>
    </row>
    <row r="33" spans="2:42" ht="24.75" customHeight="1" x14ac:dyDescent="0.3">
      <c r="B33" s="87" t="s">
        <v>7</v>
      </c>
      <c r="C33" s="8"/>
      <c r="D33" s="8"/>
      <c r="E33" s="16">
        <v>14</v>
      </c>
      <c r="F33" s="23">
        <f>E33*100/E30</f>
        <v>1.2750455373406193</v>
      </c>
      <c r="G33" s="16">
        <v>22</v>
      </c>
      <c r="H33" s="23">
        <f>G33*100/G30</f>
        <v>2.1297192642787994</v>
      </c>
      <c r="I33" s="16">
        <v>11</v>
      </c>
      <c r="J33" s="23">
        <f>I33*100/I30</f>
        <v>1.1258955987717503</v>
      </c>
      <c r="K33" s="7"/>
      <c r="L33" s="8"/>
      <c r="M33" s="7"/>
      <c r="N33" s="8"/>
      <c r="O33" s="7"/>
      <c r="P33" s="8"/>
      <c r="R33" s="95"/>
      <c r="T33" s="95"/>
      <c r="V33" s="95"/>
      <c r="X33" s="95"/>
      <c r="Z33" s="95"/>
      <c r="AB33" s="95"/>
      <c r="AD33" s="95"/>
      <c r="AF33" s="95"/>
      <c r="AH33" s="95"/>
      <c r="AJ33" s="95"/>
      <c r="AL33" s="95"/>
      <c r="AN33" s="95"/>
      <c r="AP33" s="95"/>
    </row>
    <row r="34" spans="2:42" ht="24.75" customHeight="1" x14ac:dyDescent="0.3">
      <c r="B34" s="87" t="s">
        <v>8</v>
      </c>
      <c r="C34" s="8"/>
      <c r="D34" s="8"/>
      <c r="E34" s="25">
        <v>37</v>
      </c>
      <c r="F34" s="24">
        <f>E34*100/E30</f>
        <v>3.3697632058287796</v>
      </c>
      <c r="G34" s="16">
        <v>58</v>
      </c>
      <c r="H34" s="23">
        <f>G34*100/G30</f>
        <v>5.6147144240077447</v>
      </c>
      <c r="I34" s="16">
        <v>376</v>
      </c>
      <c r="J34" s="23">
        <f>I34*100/I30</f>
        <v>38.485158648925278</v>
      </c>
      <c r="K34" s="25">
        <v>458</v>
      </c>
      <c r="L34" s="24">
        <f>K34*100/K30</f>
        <v>49.513513513513516</v>
      </c>
      <c r="M34" s="25">
        <v>526</v>
      </c>
      <c r="N34" s="24">
        <f>M34*100/M30</f>
        <v>56.681034482758619</v>
      </c>
      <c r="O34" s="25">
        <v>597</v>
      </c>
      <c r="P34" s="24">
        <f>O34*100/O30</f>
        <v>65.966850828729278</v>
      </c>
      <c r="R34" s="95"/>
      <c r="T34" s="95"/>
      <c r="V34" s="95"/>
      <c r="X34" s="95"/>
      <c r="Z34" s="95"/>
      <c r="AB34" s="95"/>
      <c r="AD34" s="95"/>
      <c r="AF34" s="95"/>
      <c r="AH34" s="95"/>
      <c r="AJ34" s="95"/>
      <c r="AL34" s="95"/>
      <c r="AN34" s="95"/>
      <c r="AP34" s="95"/>
    </row>
    <row r="35" spans="2:42" ht="24.75" customHeight="1" x14ac:dyDescent="0.3">
      <c r="B35" s="87" t="s">
        <v>10</v>
      </c>
      <c r="C35" s="8"/>
      <c r="D35" s="8"/>
      <c r="E35" s="8"/>
      <c r="F35" s="8"/>
      <c r="G35" s="8"/>
      <c r="H35" s="8"/>
      <c r="I35" s="8"/>
      <c r="J35" s="8"/>
      <c r="K35" s="8"/>
      <c r="L35" s="8"/>
      <c r="M35" s="8"/>
      <c r="N35" s="8"/>
      <c r="O35" s="25">
        <v>38</v>
      </c>
      <c r="P35" s="24">
        <f>O35*100/O30</f>
        <v>4.1988950276243093</v>
      </c>
      <c r="R35" s="95"/>
      <c r="T35" s="95"/>
      <c r="V35" s="95"/>
      <c r="X35" s="95"/>
      <c r="Z35" s="95"/>
      <c r="AB35" s="95"/>
      <c r="AD35" s="95"/>
      <c r="AF35" s="95"/>
      <c r="AH35" s="95"/>
      <c r="AJ35" s="95"/>
      <c r="AL35" s="95"/>
      <c r="AN35" s="95"/>
      <c r="AP35" s="95"/>
    </row>
    <row r="36" spans="2:42" ht="24.75" customHeight="1" x14ac:dyDescent="0.3">
      <c r="B36" s="87" t="s">
        <v>13</v>
      </c>
      <c r="C36" s="8"/>
      <c r="D36" s="8"/>
      <c r="E36" s="8"/>
      <c r="F36" s="8"/>
      <c r="G36" s="22">
        <v>5</v>
      </c>
      <c r="H36" s="23">
        <f>G36*100/G30</f>
        <v>0.48402710551790901</v>
      </c>
      <c r="I36" s="8"/>
      <c r="J36" s="8"/>
      <c r="K36" s="25">
        <v>8</v>
      </c>
      <c r="L36" s="24">
        <f>K36*100/K30</f>
        <v>0.86486486486486491</v>
      </c>
      <c r="M36" s="8"/>
      <c r="N36" s="8"/>
      <c r="O36" s="8"/>
      <c r="P36" s="8"/>
      <c r="R36" s="95"/>
      <c r="T36" s="95"/>
      <c r="V36" s="95"/>
      <c r="X36" s="95"/>
      <c r="Z36" s="95"/>
      <c r="AB36" s="95"/>
      <c r="AD36" s="95"/>
      <c r="AF36" s="95"/>
      <c r="AH36" s="95"/>
      <c r="AJ36" s="95"/>
      <c r="AL36" s="95"/>
      <c r="AN36" s="95"/>
      <c r="AP36" s="95"/>
    </row>
    <row r="37" spans="2:42" ht="24.75" customHeight="1" x14ac:dyDescent="0.3">
      <c r="B37" s="87" t="s">
        <v>15</v>
      </c>
      <c r="C37" s="16">
        <v>18</v>
      </c>
      <c r="D37" s="23">
        <f>C37*100/C30</f>
        <v>1.6319129646418857</v>
      </c>
      <c r="E37" s="25">
        <v>15</v>
      </c>
      <c r="F37" s="24">
        <f>E37*100/E30</f>
        <v>1.3661202185792349</v>
      </c>
      <c r="G37" s="16">
        <v>10</v>
      </c>
      <c r="H37" s="23">
        <f>G37*100/G30</f>
        <v>0.96805421103581801</v>
      </c>
      <c r="I37" s="25">
        <v>21</v>
      </c>
      <c r="J37" s="24">
        <f>I37*100/I30</f>
        <v>2.1494370522006143</v>
      </c>
      <c r="K37" s="25">
        <v>4</v>
      </c>
      <c r="L37" s="24">
        <f>K37*100/K30</f>
        <v>0.43243243243243246</v>
      </c>
      <c r="M37" s="25">
        <v>6</v>
      </c>
      <c r="N37" s="24">
        <f>M37*100/M30</f>
        <v>0.64655172413793105</v>
      </c>
      <c r="O37" s="25">
        <v>13</v>
      </c>
      <c r="P37" s="24">
        <f>O37*100/O30</f>
        <v>1.4364640883977902</v>
      </c>
      <c r="R37" s="95"/>
      <c r="T37" s="95"/>
      <c r="V37" s="95"/>
      <c r="X37" s="95"/>
      <c r="Z37" s="95"/>
      <c r="AB37" s="95"/>
      <c r="AD37" s="95"/>
      <c r="AF37" s="95"/>
      <c r="AH37" s="95"/>
      <c r="AJ37" s="95"/>
      <c r="AL37" s="95"/>
      <c r="AN37" s="95"/>
      <c r="AP37" s="95"/>
    </row>
    <row r="38" spans="2:42" ht="24.75" customHeight="1" x14ac:dyDescent="0.3">
      <c r="B38" s="87" t="s">
        <v>19</v>
      </c>
      <c r="C38" s="16">
        <v>683</v>
      </c>
      <c r="D38" s="23">
        <f>C38*100/C30</f>
        <v>61.922030825022667</v>
      </c>
      <c r="E38" s="25">
        <v>733</v>
      </c>
      <c r="F38" s="24">
        <f>E38*100/E30</f>
        <v>66.757741347905281</v>
      </c>
      <c r="G38" s="16">
        <v>726</v>
      </c>
      <c r="H38" s="23">
        <f>G38*100/G30</f>
        <v>70.280735721200386</v>
      </c>
      <c r="I38" s="25">
        <v>413</v>
      </c>
      <c r="J38" s="24">
        <f>I38*100/I30</f>
        <v>42.272262026612076</v>
      </c>
      <c r="K38" s="25">
        <v>270</v>
      </c>
      <c r="L38" s="24">
        <f>K38*100/K30</f>
        <v>29.189189189189189</v>
      </c>
      <c r="M38" s="25">
        <v>255</v>
      </c>
      <c r="N38" s="24">
        <f>M38*100/M30</f>
        <v>27.478448275862068</v>
      </c>
      <c r="O38" s="25">
        <v>236</v>
      </c>
      <c r="P38" s="24">
        <f>O38*100/O30</f>
        <v>26.077348066298342</v>
      </c>
      <c r="R38" s="95"/>
      <c r="T38" s="95"/>
      <c r="V38" s="95"/>
      <c r="X38" s="95"/>
      <c r="Z38" s="95"/>
      <c r="AB38" s="95"/>
      <c r="AD38" s="95"/>
      <c r="AF38" s="95"/>
      <c r="AH38" s="95"/>
      <c r="AJ38" s="95"/>
      <c r="AL38" s="95"/>
      <c r="AN38" s="95"/>
      <c r="AP38" s="95"/>
    </row>
    <row r="39" spans="2:42" ht="24.75" customHeight="1" x14ac:dyDescent="0.3">
      <c r="B39" s="87" t="s">
        <v>20</v>
      </c>
      <c r="C39" s="7"/>
      <c r="D39" s="7"/>
      <c r="E39" s="25">
        <v>257</v>
      </c>
      <c r="F39" s="24">
        <f>E39*100/E30</f>
        <v>23.406193078324225</v>
      </c>
      <c r="G39" s="16">
        <v>176</v>
      </c>
      <c r="H39" s="23">
        <f>G39*100/G30</f>
        <v>17.037754114230395</v>
      </c>
      <c r="I39" s="16">
        <v>95</v>
      </c>
      <c r="J39" s="23">
        <f>I39*100/I30</f>
        <v>9.7236438075742075</v>
      </c>
      <c r="K39" s="25">
        <v>45</v>
      </c>
      <c r="L39" s="24">
        <f>K39*100/K30</f>
        <v>4.8648648648648649</v>
      </c>
      <c r="M39" s="25">
        <v>110</v>
      </c>
      <c r="N39" s="24">
        <f>M39*100/M30</f>
        <v>11.853448275862069</v>
      </c>
      <c r="O39" s="8"/>
      <c r="P39" s="8"/>
      <c r="R39" s="95"/>
      <c r="T39" s="95"/>
      <c r="V39" s="95"/>
      <c r="X39" s="95"/>
      <c r="Z39" s="95"/>
      <c r="AB39" s="95"/>
      <c r="AD39" s="95"/>
      <c r="AF39" s="95"/>
      <c r="AH39" s="95"/>
      <c r="AJ39" s="95"/>
      <c r="AL39" s="95"/>
      <c r="AN39" s="95"/>
      <c r="AP39" s="95"/>
    </row>
    <row r="40" spans="2:42" ht="24.75" customHeight="1" x14ac:dyDescent="0.3">
      <c r="B40" s="87" t="s">
        <v>52</v>
      </c>
      <c r="C40" s="16">
        <v>326</v>
      </c>
      <c r="D40" s="23">
        <f>C40*100/C30</f>
        <v>29.555757026291932</v>
      </c>
      <c r="E40" s="7"/>
      <c r="F40" s="8"/>
      <c r="G40" s="7"/>
      <c r="H40" s="8"/>
      <c r="I40" s="7"/>
      <c r="J40" s="7"/>
      <c r="K40" s="7"/>
      <c r="L40" s="8"/>
      <c r="M40" s="8"/>
      <c r="N40" s="8"/>
      <c r="O40" s="8"/>
      <c r="P40" s="8"/>
      <c r="R40" s="95"/>
      <c r="T40" s="95"/>
      <c r="V40" s="95"/>
      <c r="X40" s="95"/>
      <c r="Z40" s="95"/>
      <c r="AB40" s="95"/>
      <c r="AD40" s="95"/>
      <c r="AF40" s="95"/>
      <c r="AH40" s="95"/>
      <c r="AJ40" s="95"/>
      <c r="AL40" s="95"/>
      <c r="AN40" s="95"/>
      <c r="AP40" s="95"/>
    </row>
    <row r="41" spans="2:42" ht="24.75" customHeight="1" x14ac:dyDescent="0.3">
      <c r="B41" s="87" t="s">
        <v>22</v>
      </c>
      <c r="C41" s="7"/>
      <c r="D41" s="7"/>
      <c r="E41" s="7"/>
      <c r="F41" s="8"/>
      <c r="G41" s="7"/>
      <c r="H41" s="8"/>
      <c r="I41" s="25">
        <v>18</v>
      </c>
      <c r="J41" s="79">
        <f>I41*100/I30</f>
        <v>1.842374616171955</v>
      </c>
      <c r="K41" s="25">
        <v>9</v>
      </c>
      <c r="L41" s="24">
        <f>K41*100/K30</f>
        <v>0.97297297297297303</v>
      </c>
      <c r="M41" s="8"/>
      <c r="N41" s="8"/>
      <c r="O41" s="8"/>
      <c r="P41" s="8"/>
      <c r="R41" s="95"/>
      <c r="T41" s="95"/>
      <c r="V41" s="95"/>
      <c r="X41" s="95"/>
      <c r="Z41" s="95"/>
      <c r="AB41" s="95"/>
      <c r="AD41" s="95"/>
      <c r="AF41" s="95"/>
      <c r="AH41" s="95"/>
      <c r="AJ41" s="95"/>
      <c r="AL41" s="95"/>
      <c r="AN41" s="95"/>
      <c r="AP41" s="95"/>
    </row>
    <row r="42" spans="2:42" ht="24.75" customHeight="1" x14ac:dyDescent="0.3">
      <c r="B42" s="6" t="s">
        <v>23</v>
      </c>
      <c r="C42" s="7"/>
      <c r="D42" s="7"/>
      <c r="E42" s="7"/>
      <c r="F42" s="8"/>
      <c r="G42" s="7"/>
      <c r="H42" s="8"/>
      <c r="I42" s="8"/>
      <c r="J42" s="8"/>
      <c r="K42" s="8"/>
      <c r="L42" s="8"/>
      <c r="M42" s="24">
        <v>7</v>
      </c>
      <c r="N42" s="24">
        <f>M42*100/M30</f>
        <v>0.75431034482758619</v>
      </c>
      <c r="O42" s="8"/>
      <c r="P42" s="8"/>
      <c r="R42" s="95"/>
      <c r="T42" s="95"/>
      <c r="V42" s="95"/>
      <c r="X42" s="95"/>
      <c r="Z42" s="95"/>
      <c r="AB42" s="95"/>
      <c r="AD42" s="95"/>
      <c r="AF42" s="95"/>
      <c r="AH42" s="95"/>
      <c r="AJ42" s="95"/>
      <c r="AL42" s="95"/>
      <c r="AN42" s="95"/>
      <c r="AP42" s="95"/>
    </row>
    <row r="43" spans="2:42" ht="24.75" customHeight="1" x14ac:dyDescent="0.3">
      <c r="B43" s="6" t="s">
        <v>63</v>
      </c>
      <c r="C43" s="7"/>
      <c r="D43" s="7"/>
      <c r="E43" s="7"/>
      <c r="F43" s="8"/>
      <c r="G43" s="7"/>
      <c r="H43" s="8"/>
      <c r="I43" s="8"/>
      <c r="J43" s="8"/>
      <c r="K43" s="25">
        <v>95</v>
      </c>
      <c r="L43" s="24">
        <f>K43*100/K30</f>
        <v>10.27027027027027</v>
      </c>
      <c r="M43" s="8"/>
      <c r="N43" s="8"/>
      <c r="O43" s="8"/>
      <c r="P43" s="8"/>
      <c r="R43" s="95"/>
      <c r="T43" s="95"/>
      <c r="V43" s="95"/>
      <c r="X43" s="95"/>
      <c r="Z43" s="95"/>
      <c r="AB43" s="95"/>
      <c r="AD43" s="95"/>
      <c r="AF43" s="95"/>
      <c r="AH43" s="95"/>
      <c r="AJ43" s="95"/>
      <c r="AL43" s="95"/>
      <c r="AN43" s="95"/>
      <c r="AP43" s="95"/>
    </row>
    <row r="44" spans="2:42" ht="24.75" customHeight="1" x14ac:dyDescent="0.3">
      <c r="B44" s="6" t="s">
        <v>24</v>
      </c>
      <c r="C44" s="25">
        <v>34</v>
      </c>
      <c r="D44" s="24">
        <f>C44*100/C30</f>
        <v>3.0825022665457844</v>
      </c>
      <c r="E44" s="7"/>
      <c r="F44" s="8"/>
      <c r="G44" s="7"/>
      <c r="H44" s="8"/>
      <c r="I44" s="8"/>
      <c r="J44" s="8"/>
      <c r="K44" s="8"/>
      <c r="L44" s="8"/>
      <c r="M44" s="8"/>
      <c r="N44" s="8"/>
      <c r="O44" s="8"/>
      <c r="P44" s="8"/>
      <c r="R44" s="95"/>
      <c r="T44" s="95"/>
      <c r="V44" s="95"/>
      <c r="X44" s="95"/>
      <c r="Z44" s="95"/>
      <c r="AB44" s="95"/>
      <c r="AD44" s="95"/>
      <c r="AF44" s="95"/>
      <c r="AH44" s="95"/>
      <c r="AJ44" s="95"/>
      <c r="AL44" s="95"/>
      <c r="AN44" s="95"/>
      <c r="AP44" s="95"/>
    </row>
    <row r="45" spans="2:42" ht="3.75" customHeight="1" x14ac:dyDescent="0.3">
      <c r="B45" s="13"/>
      <c r="C45" s="14"/>
      <c r="D45" s="14"/>
      <c r="E45" s="14"/>
      <c r="F45" s="14"/>
      <c r="G45" s="14"/>
      <c r="H45" s="14"/>
      <c r="I45" s="14"/>
      <c r="J45" s="14"/>
      <c r="K45" s="14"/>
      <c r="L45" s="14"/>
      <c r="M45" s="14"/>
      <c r="N45" s="14"/>
      <c r="O45" s="14"/>
      <c r="P45" s="14"/>
    </row>
    <row r="46" spans="2:42" ht="14.25" customHeight="1" x14ac:dyDescent="0.3">
      <c r="B46" s="6" t="s">
        <v>438</v>
      </c>
    </row>
    <row r="47" spans="2:42" ht="14.25" customHeight="1" x14ac:dyDescent="0.3">
      <c r="C47" s="19"/>
      <c r="E47" s="19"/>
      <c r="G47" s="19"/>
      <c r="I47" s="19"/>
      <c r="K47" s="19"/>
      <c r="M47" s="19"/>
      <c r="O47" s="19"/>
    </row>
    <row r="48" spans="2:42" ht="30" customHeight="1" x14ac:dyDescent="0.3">
      <c r="B48" s="115" t="s">
        <v>267</v>
      </c>
      <c r="C48" s="115"/>
      <c r="D48" s="115"/>
      <c r="E48" s="115"/>
      <c r="F48" s="115"/>
      <c r="G48" s="115"/>
      <c r="H48" s="115"/>
      <c r="I48" s="115"/>
      <c r="J48" s="115"/>
      <c r="K48" s="115"/>
      <c r="L48" s="115"/>
      <c r="M48" s="115"/>
      <c r="N48" s="115"/>
      <c r="O48" s="115"/>
      <c r="P48" s="115"/>
    </row>
    <row r="49" spans="2:42" ht="15" customHeight="1" x14ac:dyDescent="0.3">
      <c r="B49" s="15" t="s">
        <v>27</v>
      </c>
      <c r="C49" s="125">
        <v>2001</v>
      </c>
      <c r="D49" s="126"/>
      <c r="E49" s="129">
        <v>2005</v>
      </c>
      <c r="F49" s="130"/>
      <c r="G49" s="125">
        <v>2009</v>
      </c>
      <c r="H49" s="126"/>
      <c r="I49" s="129">
        <v>2013</v>
      </c>
      <c r="J49" s="126"/>
      <c r="K49" s="129">
        <v>2017</v>
      </c>
      <c r="L49" s="126"/>
      <c r="M49" s="125">
        <v>2021</v>
      </c>
      <c r="N49" s="130"/>
      <c r="O49" s="125">
        <v>2025</v>
      </c>
      <c r="P49" s="130"/>
    </row>
    <row r="50" spans="2:42" ht="15" customHeight="1" x14ac:dyDescent="0.3">
      <c r="B50" s="134" t="s">
        <v>0</v>
      </c>
      <c r="C50" s="132">
        <v>44911</v>
      </c>
      <c r="D50" s="128"/>
      <c r="E50" s="119">
        <v>44843</v>
      </c>
      <c r="F50" s="118"/>
      <c r="G50" s="137">
        <v>44845</v>
      </c>
      <c r="H50" s="127"/>
      <c r="I50" s="135">
        <v>44833</v>
      </c>
      <c r="J50" s="128"/>
      <c r="K50" s="135">
        <v>44835</v>
      </c>
      <c r="L50" s="128"/>
      <c r="M50" s="123">
        <v>44830</v>
      </c>
      <c r="N50" s="143"/>
      <c r="O50" s="123">
        <v>45942</v>
      </c>
      <c r="P50" s="143"/>
    </row>
    <row r="51" spans="2:42" ht="15" customHeight="1" x14ac:dyDescent="0.3">
      <c r="B51" s="133"/>
      <c r="C51" s="74" t="s">
        <v>4</v>
      </c>
      <c r="D51" s="72" t="s">
        <v>5</v>
      </c>
      <c r="E51" s="72" t="s">
        <v>4</v>
      </c>
      <c r="F51" s="72" t="s">
        <v>5</v>
      </c>
      <c r="G51" s="71" t="s">
        <v>4</v>
      </c>
      <c r="H51" s="71" t="s">
        <v>5</v>
      </c>
      <c r="I51" s="72" t="s">
        <v>4</v>
      </c>
      <c r="J51" s="71" t="s">
        <v>5</v>
      </c>
      <c r="K51" s="68" t="s">
        <v>4</v>
      </c>
      <c r="L51" s="71" t="s">
        <v>5</v>
      </c>
      <c r="M51" s="68" t="s">
        <v>4</v>
      </c>
      <c r="N51" s="71" t="s">
        <v>5</v>
      </c>
      <c r="O51" s="68" t="s">
        <v>4</v>
      </c>
      <c r="P51" s="71" t="s">
        <v>5</v>
      </c>
    </row>
    <row r="52" spans="2:42" ht="24.75" customHeight="1" x14ac:dyDescent="0.3">
      <c r="B52" s="6" t="s">
        <v>1</v>
      </c>
      <c r="C52" s="16">
        <v>3321</v>
      </c>
      <c r="D52" s="23">
        <v>100</v>
      </c>
      <c r="E52" s="25">
        <v>3547</v>
      </c>
      <c r="F52" s="24">
        <v>100</v>
      </c>
      <c r="G52" s="16">
        <v>3801</v>
      </c>
      <c r="H52" s="23">
        <v>100</v>
      </c>
      <c r="I52" s="25">
        <v>3594</v>
      </c>
      <c r="J52" s="24">
        <v>100</v>
      </c>
      <c r="K52" s="25">
        <v>3393</v>
      </c>
      <c r="L52" s="24">
        <v>100</v>
      </c>
      <c r="M52" s="25">
        <v>3200</v>
      </c>
      <c r="N52" s="24">
        <v>100</v>
      </c>
      <c r="O52" s="25">
        <v>2929</v>
      </c>
      <c r="P52" s="24">
        <v>100</v>
      </c>
      <c r="R52" s="95"/>
      <c r="T52" s="95"/>
      <c r="V52" s="95"/>
      <c r="X52" s="95"/>
      <c r="Z52" s="95"/>
      <c r="AB52" s="95"/>
      <c r="AD52" s="95"/>
      <c r="AF52" s="95"/>
      <c r="AH52" s="95"/>
      <c r="AJ52" s="95"/>
      <c r="AL52" s="95"/>
      <c r="AN52" s="95"/>
      <c r="AP52" s="95"/>
    </row>
    <row r="53" spans="2:42" ht="24.75" customHeight="1" x14ac:dyDescent="0.3">
      <c r="B53" s="90" t="s">
        <v>28</v>
      </c>
      <c r="C53" s="16">
        <v>1876</v>
      </c>
      <c r="D53" s="23">
        <f>C53*100/C52</f>
        <v>56.489009334537791</v>
      </c>
      <c r="E53" s="25">
        <v>2147</v>
      </c>
      <c r="F53" s="24">
        <f>E53*100/E52</f>
        <v>60.530025373555119</v>
      </c>
      <c r="G53" s="16">
        <v>2163</v>
      </c>
      <c r="H53" s="23">
        <f>G53*100/G52</f>
        <v>56.906077348066297</v>
      </c>
      <c r="I53" s="25">
        <v>2069</v>
      </c>
      <c r="J53" s="24">
        <f>I53*100/I52</f>
        <v>57.568169170840292</v>
      </c>
      <c r="K53" s="25">
        <v>1884</v>
      </c>
      <c r="L53" s="24">
        <f>K53*100/K52</f>
        <v>55.52608311229001</v>
      </c>
      <c r="M53" s="25">
        <v>1975</v>
      </c>
      <c r="N53" s="24">
        <f>M53*100/M52</f>
        <v>61.71875</v>
      </c>
      <c r="O53" s="25">
        <v>1900</v>
      </c>
      <c r="P53" s="24">
        <f>O53*100/O52</f>
        <v>64.868555821099349</v>
      </c>
      <c r="R53" s="95"/>
      <c r="T53" s="95"/>
      <c r="V53" s="95"/>
      <c r="X53" s="95"/>
      <c r="Z53" s="95"/>
      <c r="AB53" s="95"/>
      <c r="AD53" s="95"/>
      <c r="AF53" s="95"/>
      <c r="AH53" s="95"/>
      <c r="AJ53" s="95"/>
      <c r="AL53" s="95"/>
      <c r="AN53" s="95"/>
      <c r="AP53" s="95"/>
    </row>
    <row r="54" spans="2:42" ht="24.75" customHeight="1" x14ac:dyDescent="0.3">
      <c r="B54" s="91" t="s">
        <v>2</v>
      </c>
      <c r="C54" s="16">
        <v>42</v>
      </c>
      <c r="D54" s="23">
        <f>C54*100/C53</f>
        <v>2.2388059701492535</v>
      </c>
      <c r="E54" s="25">
        <v>39</v>
      </c>
      <c r="F54" s="24">
        <f>E54*100/E53</f>
        <v>1.8164881229622729</v>
      </c>
      <c r="G54" s="16">
        <v>21</v>
      </c>
      <c r="H54" s="23">
        <f>G54*100/G53</f>
        <v>0.970873786407767</v>
      </c>
      <c r="I54" s="25">
        <v>20</v>
      </c>
      <c r="J54" s="24">
        <f>I54*100/I53</f>
        <v>0.96665055582406956</v>
      </c>
      <c r="K54" s="25">
        <v>8</v>
      </c>
      <c r="L54" s="24">
        <f>K54*100/K53</f>
        <v>0.42462845010615713</v>
      </c>
      <c r="M54" s="25">
        <v>18</v>
      </c>
      <c r="N54" s="24">
        <f>M54*100/M53</f>
        <v>0.91139240506329111</v>
      </c>
      <c r="O54" s="25">
        <v>18</v>
      </c>
      <c r="P54" s="24">
        <f>O54*100/O53</f>
        <v>0.94736842105263153</v>
      </c>
      <c r="R54" s="95"/>
      <c r="T54" s="95"/>
      <c r="V54" s="95"/>
      <c r="X54" s="95"/>
      <c r="Z54" s="95"/>
      <c r="AB54" s="95"/>
      <c r="AD54" s="95"/>
      <c r="AF54" s="95"/>
      <c r="AH54" s="95"/>
      <c r="AJ54" s="95"/>
      <c r="AL54" s="95"/>
      <c r="AN54" s="95"/>
      <c r="AP54" s="95"/>
    </row>
    <row r="55" spans="2:42" ht="24.75" customHeight="1" x14ac:dyDescent="0.3">
      <c r="B55" s="91" t="s">
        <v>3</v>
      </c>
      <c r="C55" s="16">
        <v>52</v>
      </c>
      <c r="D55" s="23">
        <f>C55*100/C53</f>
        <v>2.7718550106609809</v>
      </c>
      <c r="E55" s="25">
        <v>48</v>
      </c>
      <c r="F55" s="24">
        <f>E55*100/E53</f>
        <v>2.2356776897997204</v>
      </c>
      <c r="G55" s="16">
        <v>44</v>
      </c>
      <c r="H55" s="23">
        <f>G55*100/G53</f>
        <v>2.0342117429496072</v>
      </c>
      <c r="I55" s="25">
        <v>41</v>
      </c>
      <c r="J55" s="24">
        <f>I55*100/I53</f>
        <v>1.9816336394393428</v>
      </c>
      <c r="K55" s="25">
        <v>51</v>
      </c>
      <c r="L55" s="24">
        <f>K55*100/K53</f>
        <v>2.7070063694267517</v>
      </c>
      <c r="M55" s="25">
        <v>44</v>
      </c>
      <c r="N55" s="24">
        <f>M55*100/M53</f>
        <v>2.2278481012658227</v>
      </c>
      <c r="O55" s="25">
        <v>46</v>
      </c>
      <c r="P55" s="24">
        <f>O55*100/O53</f>
        <v>2.4210526315789473</v>
      </c>
      <c r="R55" s="95"/>
      <c r="T55" s="95"/>
      <c r="V55" s="95"/>
      <c r="X55" s="95"/>
      <c r="Z55" s="95"/>
      <c r="AB55" s="95"/>
      <c r="AD55" s="95"/>
      <c r="AF55" s="95"/>
      <c r="AH55" s="95"/>
      <c r="AJ55" s="95"/>
      <c r="AL55" s="95"/>
      <c r="AN55" s="95"/>
      <c r="AP55" s="95"/>
    </row>
    <row r="56" spans="2:42" ht="24.75" customHeight="1" x14ac:dyDescent="0.3">
      <c r="B56" s="91" t="s">
        <v>7</v>
      </c>
      <c r="C56" s="8"/>
      <c r="D56" s="8"/>
      <c r="E56" s="25">
        <v>30</v>
      </c>
      <c r="F56" s="24">
        <f>E56*100/E53</f>
        <v>1.3972985561248252</v>
      </c>
      <c r="G56" s="16">
        <v>33</v>
      </c>
      <c r="H56" s="23">
        <f>G56*100/G53</f>
        <v>1.5256588072122053</v>
      </c>
      <c r="I56" s="16">
        <v>28</v>
      </c>
      <c r="J56" s="23">
        <f>I56*100/I53</f>
        <v>1.3533107781536975</v>
      </c>
      <c r="K56" s="7"/>
      <c r="L56" s="8"/>
      <c r="M56" s="7"/>
      <c r="N56" s="8"/>
      <c r="O56" s="7"/>
      <c r="P56" s="8"/>
      <c r="R56" s="95"/>
      <c r="T56" s="95"/>
      <c r="V56" s="95"/>
      <c r="X56" s="95"/>
      <c r="Z56" s="95"/>
      <c r="AB56" s="95"/>
      <c r="AD56" s="95"/>
      <c r="AF56" s="95"/>
      <c r="AH56" s="95"/>
      <c r="AJ56" s="95"/>
      <c r="AL56" s="95"/>
      <c r="AN56" s="95"/>
      <c r="AP56" s="95"/>
    </row>
    <row r="57" spans="2:42" ht="24.75" customHeight="1" x14ac:dyDescent="0.3">
      <c r="B57" s="91" t="s">
        <v>8</v>
      </c>
      <c r="C57" s="8"/>
      <c r="D57" s="8"/>
      <c r="E57" s="25">
        <v>89</v>
      </c>
      <c r="F57" s="24">
        <f>E57*100/E53</f>
        <v>4.1453190498369814</v>
      </c>
      <c r="G57" s="16">
        <v>186</v>
      </c>
      <c r="H57" s="23">
        <f>G57*100/G53</f>
        <v>8.5991678224687931</v>
      </c>
      <c r="I57" s="16">
        <v>1229</v>
      </c>
      <c r="J57" s="23">
        <f>I57*100/I53</f>
        <v>59.400676655389077</v>
      </c>
      <c r="K57" s="25">
        <v>1271</v>
      </c>
      <c r="L57" s="24">
        <f>K57*100/K53</f>
        <v>67.462845010615709</v>
      </c>
      <c r="M57" s="25">
        <v>1272</v>
      </c>
      <c r="N57" s="24">
        <f>M57*100/M53</f>
        <v>64.405063291139243</v>
      </c>
      <c r="O57" s="25">
        <v>1281</v>
      </c>
      <c r="P57" s="24">
        <f>O57*100/O53</f>
        <v>67.421052631578945</v>
      </c>
      <c r="R57" s="95"/>
      <c r="T57" s="95"/>
      <c r="V57" s="95"/>
      <c r="X57" s="95"/>
      <c r="Z57" s="95"/>
      <c r="AB57" s="95"/>
      <c r="AD57" s="95"/>
      <c r="AF57" s="95"/>
      <c r="AH57" s="95"/>
      <c r="AJ57" s="95"/>
      <c r="AL57" s="95"/>
      <c r="AN57" s="95"/>
      <c r="AP57" s="95"/>
    </row>
    <row r="58" spans="2:42" ht="24.75" customHeight="1" x14ac:dyDescent="0.3">
      <c r="B58" s="87" t="s">
        <v>10</v>
      </c>
      <c r="C58" s="8"/>
      <c r="D58" s="8"/>
      <c r="E58" s="8"/>
      <c r="F58" s="8"/>
      <c r="G58" s="8"/>
      <c r="H58" s="8"/>
      <c r="I58" s="8"/>
      <c r="J58" s="8"/>
      <c r="K58" s="8"/>
      <c r="L58" s="8"/>
      <c r="M58" s="8"/>
      <c r="N58" s="8"/>
      <c r="O58" s="25">
        <v>48</v>
      </c>
      <c r="P58" s="24">
        <f>O58*100/O53</f>
        <v>2.5263157894736841</v>
      </c>
      <c r="R58" s="95"/>
      <c r="T58" s="95"/>
      <c r="V58" s="95"/>
      <c r="X58" s="95"/>
      <c r="Z58" s="95"/>
      <c r="AB58" s="95"/>
      <c r="AD58" s="95"/>
      <c r="AF58" s="95"/>
      <c r="AH58" s="95"/>
      <c r="AJ58" s="95"/>
      <c r="AL58" s="95"/>
      <c r="AN58" s="95"/>
      <c r="AP58" s="95"/>
    </row>
    <row r="59" spans="2:42" ht="24.75" customHeight="1" x14ac:dyDescent="0.3">
      <c r="B59" s="91" t="s">
        <v>13</v>
      </c>
      <c r="C59" s="7"/>
      <c r="D59" s="8"/>
      <c r="E59" s="7"/>
      <c r="F59" s="8"/>
      <c r="G59" s="25">
        <v>17</v>
      </c>
      <c r="H59" s="24">
        <f>G59*100/G53</f>
        <v>0.78594544613962092</v>
      </c>
      <c r="I59" s="7"/>
      <c r="J59" s="8"/>
      <c r="K59" s="25">
        <v>17</v>
      </c>
      <c r="L59" s="24">
        <f>K59*100/K53</f>
        <v>0.90233545647558389</v>
      </c>
      <c r="M59" s="8"/>
      <c r="N59" s="8"/>
      <c r="O59" s="8"/>
      <c r="P59" s="8"/>
      <c r="R59" s="95"/>
      <c r="T59" s="95"/>
      <c r="V59" s="95"/>
      <c r="X59" s="95"/>
      <c r="Z59" s="95"/>
      <c r="AB59" s="95"/>
      <c r="AD59" s="95"/>
      <c r="AF59" s="95"/>
      <c r="AH59" s="95"/>
      <c r="AJ59" s="95"/>
      <c r="AL59" s="95"/>
      <c r="AN59" s="95"/>
      <c r="AP59" s="95"/>
    </row>
    <row r="60" spans="2:42" ht="24.75" customHeight="1" x14ac:dyDescent="0.3">
      <c r="B60" s="91" t="s">
        <v>15</v>
      </c>
      <c r="C60" s="16">
        <v>45</v>
      </c>
      <c r="D60" s="23">
        <f>C60*100/C53</f>
        <v>2.398720682302772</v>
      </c>
      <c r="E60" s="25">
        <v>35</v>
      </c>
      <c r="F60" s="24">
        <f>E60*100/E53</f>
        <v>1.6301816488122962</v>
      </c>
      <c r="G60" s="16">
        <v>28</v>
      </c>
      <c r="H60" s="23">
        <f>G60*100/G53</f>
        <v>1.2944983818770226</v>
      </c>
      <c r="I60" s="25">
        <v>23</v>
      </c>
      <c r="J60" s="24">
        <f>I60*100/I53</f>
        <v>1.11164813919768</v>
      </c>
      <c r="K60" s="25">
        <v>36</v>
      </c>
      <c r="L60" s="24">
        <f>K60*100/K53</f>
        <v>1.910828025477707</v>
      </c>
      <c r="M60" s="25">
        <v>8</v>
      </c>
      <c r="N60" s="24">
        <f>M60*100/M53</f>
        <v>0.4050632911392405</v>
      </c>
      <c r="O60" s="25">
        <v>22</v>
      </c>
      <c r="P60" s="24">
        <f>O60*100/O53</f>
        <v>1.1578947368421053</v>
      </c>
      <c r="R60" s="95"/>
      <c r="T60" s="95"/>
      <c r="V60" s="95"/>
      <c r="X60" s="95"/>
      <c r="Z60" s="95"/>
      <c r="AB60" s="95"/>
      <c r="AD60" s="95"/>
      <c r="AF60" s="95"/>
      <c r="AH60" s="95"/>
      <c r="AJ60" s="95"/>
      <c r="AL60" s="95"/>
      <c r="AN60" s="95"/>
      <c r="AP60" s="95"/>
    </row>
    <row r="61" spans="2:42" ht="24.75" customHeight="1" x14ac:dyDescent="0.3">
      <c r="B61" s="91" t="s">
        <v>19</v>
      </c>
      <c r="C61" s="16">
        <v>1105</v>
      </c>
      <c r="D61" s="23">
        <f>C61*100/C53</f>
        <v>58.901918976545844</v>
      </c>
      <c r="E61" s="25">
        <v>1068</v>
      </c>
      <c r="F61" s="24">
        <f>E61*100/E53</f>
        <v>49.743828598043784</v>
      </c>
      <c r="G61" s="16">
        <v>1123</v>
      </c>
      <c r="H61" s="23">
        <f>G61*100/G53</f>
        <v>51.918631530282013</v>
      </c>
      <c r="I61" s="25">
        <v>550</v>
      </c>
      <c r="J61" s="24">
        <f>I61*100/I53</f>
        <v>26.582890285161913</v>
      </c>
      <c r="K61" s="25">
        <v>300</v>
      </c>
      <c r="L61" s="24">
        <f>K61*100/K53</f>
        <v>15.923566878980891</v>
      </c>
      <c r="M61" s="25">
        <v>413</v>
      </c>
      <c r="N61" s="24">
        <f>M61*100/M53</f>
        <v>20.911392405063292</v>
      </c>
      <c r="O61" s="25">
        <v>485</v>
      </c>
      <c r="P61" s="24">
        <f>O61*100/O53</f>
        <v>25.526315789473685</v>
      </c>
      <c r="R61" s="95"/>
      <c r="T61" s="95"/>
      <c r="V61" s="95"/>
      <c r="X61" s="95"/>
      <c r="Z61" s="95"/>
      <c r="AB61" s="95"/>
      <c r="AD61" s="95"/>
      <c r="AF61" s="95"/>
      <c r="AH61" s="95"/>
      <c r="AJ61" s="95"/>
      <c r="AL61" s="95"/>
      <c r="AN61" s="95"/>
      <c r="AP61" s="95"/>
    </row>
    <row r="62" spans="2:42" ht="24.75" customHeight="1" x14ac:dyDescent="0.3">
      <c r="B62" s="91" t="s">
        <v>20</v>
      </c>
      <c r="C62" s="7"/>
      <c r="D62" s="7"/>
      <c r="E62" s="25">
        <v>838</v>
      </c>
      <c r="F62" s="24">
        <f>E62*100/E53</f>
        <v>39.031206334420119</v>
      </c>
      <c r="G62" s="16">
        <v>711</v>
      </c>
      <c r="H62" s="23">
        <f>G62*100/G53</f>
        <v>32.871012482662969</v>
      </c>
      <c r="I62" s="16">
        <v>152</v>
      </c>
      <c r="J62" s="23">
        <f>I62*100/I53</f>
        <v>7.3465442242629289</v>
      </c>
      <c r="K62" s="25">
        <v>59</v>
      </c>
      <c r="L62" s="24">
        <f>K62*100/K53</f>
        <v>3.1316348195329087</v>
      </c>
      <c r="M62" s="25">
        <v>208</v>
      </c>
      <c r="N62" s="24">
        <f>M62*100/M53</f>
        <v>10.531645569620252</v>
      </c>
      <c r="O62" s="8"/>
      <c r="P62" s="8"/>
      <c r="R62" s="95"/>
      <c r="T62" s="95"/>
      <c r="V62" s="95"/>
      <c r="X62" s="95"/>
      <c r="Z62" s="95"/>
      <c r="AB62" s="95"/>
      <c r="AD62" s="95"/>
      <c r="AF62" s="95"/>
      <c r="AH62" s="95"/>
      <c r="AJ62" s="95"/>
      <c r="AL62" s="95"/>
      <c r="AN62" s="95"/>
      <c r="AP62" s="95"/>
    </row>
    <row r="63" spans="2:42" ht="24.75" customHeight="1" x14ac:dyDescent="0.3">
      <c r="B63" s="91" t="s">
        <v>52</v>
      </c>
      <c r="C63" s="16">
        <v>581</v>
      </c>
      <c r="D63" s="23">
        <f>C63*100/C53</f>
        <v>30.970149253731343</v>
      </c>
      <c r="E63" s="7"/>
      <c r="F63" s="8"/>
      <c r="G63" s="7"/>
      <c r="H63" s="8"/>
      <c r="I63" s="7"/>
      <c r="J63" s="7"/>
      <c r="K63" s="7"/>
      <c r="L63" s="8"/>
      <c r="M63" s="8"/>
      <c r="N63" s="8"/>
      <c r="O63" s="8"/>
      <c r="P63" s="8"/>
      <c r="R63" s="95"/>
      <c r="T63" s="95"/>
      <c r="V63" s="95"/>
      <c r="X63" s="95"/>
      <c r="Z63" s="95"/>
      <c r="AB63" s="95"/>
      <c r="AD63" s="95"/>
      <c r="AF63" s="95"/>
      <c r="AH63" s="95"/>
      <c r="AJ63" s="95"/>
      <c r="AL63" s="95"/>
      <c r="AN63" s="95"/>
      <c r="AP63" s="95"/>
    </row>
    <row r="64" spans="2:42" ht="24.75" customHeight="1" x14ac:dyDescent="0.3">
      <c r="B64" s="91" t="s">
        <v>22</v>
      </c>
      <c r="C64" s="7"/>
      <c r="D64" s="7"/>
      <c r="E64" s="7"/>
      <c r="F64" s="8"/>
      <c r="G64" s="7"/>
      <c r="H64" s="8"/>
      <c r="I64" s="25">
        <v>26</v>
      </c>
      <c r="J64" s="79">
        <f>I64*100/I53</f>
        <v>1.2566457225712904</v>
      </c>
      <c r="K64" s="25">
        <v>12</v>
      </c>
      <c r="L64" s="24">
        <f>K64*100/K53</f>
        <v>0.63694267515923564</v>
      </c>
      <c r="M64" s="8"/>
      <c r="N64" s="8"/>
      <c r="O64" s="8"/>
      <c r="P64" s="8"/>
      <c r="R64" s="95"/>
      <c r="T64" s="95"/>
      <c r="V64" s="95"/>
      <c r="X64" s="95"/>
      <c r="Z64" s="95"/>
      <c r="AB64" s="95"/>
      <c r="AD64" s="95"/>
      <c r="AF64" s="95"/>
      <c r="AH64" s="95"/>
      <c r="AJ64" s="95"/>
      <c r="AL64" s="95"/>
      <c r="AN64" s="95"/>
      <c r="AP64" s="95"/>
    </row>
    <row r="65" spans="2:42" ht="24.75" customHeight="1" x14ac:dyDescent="0.3">
      <c r="B65" s="6" t="s">
        <v>23</v>
      </c>
      <c r="C65" s="7"/>
      <c r="D65" s="7"/>
      <c r="E65" s="7"/>
      <c r="F65" s="8"/>
      <c r="G65" s="7"/>
      <c r="H65" s="8"/>
      <c r="I65" s="8"/>
      <c r="J65" s="8"/>
      <c r="K65" s="8"/>
      <c r="L65" s="8"/>
      <c r="M65" s="63">
        <v>12</v>
      </c>
      <c r="N65" s="24">
        <f>M65*100/M53</f>
        <v>0.60759493670886078</v>
      </c>
      <c r="O65" s="8"/>
      <c r="P65" s="8"/>
      <c r="R65" s="95"/>
      <c r="T65" s="95"/>
      <c r="V65" s="95"/>
      <c r="X65" s="95"/>
      <c r="Z65" s="95"/>
      <c r="AB65" s="95"/>
      <c r="AD65" s="95"/>
      <c r="AF65" s="95"/>
      <c r="AH65" s="95"/>
      <c r="AJ65" s="95"/>
      <c r="AL65" s="95"/>
      <c r="AN65" s="95"/>
      <c r="AP65" s="95"/>
    </row>
    <row r="66" spans="2:42" ht="24.75" customHeight="1" x14ac:dyDescent="0.3">
      <c r="B66" s="6" t="s">
        <v>63</v>
      </c>
      <c r="C66" s="7"/>
      <c r="D66" s="7"/>
      <c r="E66" s="7"/>
      <c r="F66" s="8"/>
      <c r="G66" s="7"/>
      <c r="H66" s="8"/>
      <c r="I66" s="8"/>
      <c r="J66" s="8"/>
      <c r="K66" s="25">
        <v>130</v>
      </c>
      <c r="L66" s="24">
        <f>K66*100/K53</f>
        <v>6.9002123142250529</v>
      </c>
      <c r="M66" s="8"/>
      <c r="N66" s="8"/>
      <c r="O66" s="8"/>
      <c r="P66" s="8"/>
      <c r="R66" s="95"/>
      <c r="T66" s="95"/>
      <c r="V66" s="95"/>
      <c r="X66" s="95"/>
      <c r="Z66" s="95"/>
      <c r="AB66" s="95"/>
      <c r="AD66" s="95"/>
      <c r="AF66" s="95"/>
      <c r="AH66" s="95"/>
      <c r="AJ66" s="95"/>
      <c r="AL66" s="95"/>
      <c r="AN66" s="95"/>
      <c r="AP66" s="95"/>
    </row>
    <row r="67" spans="2:42" ht="24.75" customHeight="1" x14ac:dyDescent="0.3">
      <c r="B67" s="6" t="s">
        <v>24</v>
      </c>
      <c r="C67" s="25">
        <v>51</v>
      </c>
      <c r="D67" s="24">
        <f>C67*100/C53</f>
        <v>2.7185501066098081</v>
      </c>
      <c r="E67" s="7"/>
      <c r="F67" s="8"/>
      <c r="G67" s="7"/>
      <c r="H67" s="8"/>
      <c r="I67" s="8"/>
      <c r="J67" s="8"/>
      <c r="K67" s="8"/>
      <c r="L67" s="8"/>
      <c r="M67" s="8"/>
      <c r="N67" s="8"/>
      <c r="O67" s="8"/>
      <c r="P67" s="8"/>
      <c r="R67" s="95"/>
      <c r="T67" s="95"/>
      <c r="V67" s="95"/>
      <c r="X67" s="95"/>
      <c r="Z67" s="95"/>
      <c r="AB67" s="95"/>
      <c r="AD67" s="95"/>
      <c r="AF67" s="95"/>
      <c r="AH67" s="95"/>
      <c r="AJ67" s="95"/>
      <c r="AL67" s="95"/>
      <c r="AN67" s="95"/>
      <c r="AP67" s="95"/>
    </row>
    <row r="68" spans="2:42" ht="3.75" customHeight="1" x14ac:dyDescent="0.3">
      <c r="B68" s="13"/>
      <c r="C68" s="14"/>
      <c r="D68" s="14"/>
      <c r="E68" s="14"/>
      <c r="F68" s="14"/>
      <c r="G68" s="14"/>
      <c r="H68" s="14"/>
      <c r="I68" s="14"/>
      <c r="J68" s="14"/>
      <c r="K68" s="14"/>
      <c r="L68" s="14"/>
      <c r="M68" s="14"/>
      <c r="N68" s="14"/>
      <c r="O68" s="14"/>
      <c r="P68" s="14"/>
    </row>
    <row r="69" spans="2:42" ht="14.25" customHeight="1" x14ac:dyDescent="0.3">
      <c r="B69" s="6" t="s">
        <v>438</v>
      </c>
    </row>
    <row r="70" spans="2:42" ht="14.25" customHeight="1" x14ac:dyDescent="0.3">
      <c r="B70" s="4"/>
    </row>
    <row r="71" spans="2:42" ht="30" customHeight="1" x14ac:dyDescent="0.3">
      <c r="B71" s="115" t="s">
        <v>268</v>
      </c>
      <c r="C71" s="115"/>
      <c r="D71" s="115"/>
      <c r="E71" s="115"/>
      <c r="F71" s="115"/>
      <c r="G71" s="115"/>
      <c r="H71" s="115"/>
      <c r="I71" s="115"/>
      <c r="J71" s="115"/>
      <c r="K71" s="115"/>
      <c r="L71" s="115"/>
      <c r="M71" s="115"/>
      <c r="N71" s="115"/>
      <c r="O71" s="115"/>
      <c r="P71" s="115"/>
    </row>
    <row r="72" spans="2:42" ht="15" customHeight="1" x14ac:dyDescent="0.3">
      <c r="B72" s="15" t="s">
        <v>27</v>
      </c>
      <c r="C72" s="125">
        <v>2001</v>
      </c>
      <c r="D72" s="126"/>
      <c r="E72" s="129">
        <v>2005</v>
      </c>
      <c r="F72" s="130"/>
      <c r="G72" s="125">
        <v>2009</v>
      </c>
      <c r="H72" s="126"/>
      <c r="I72" s="129">
        <v>2013</v>
      </c>
      <c r="J72" s="126"/>
      <c r="K72" s="129">
        <v>2017</v>
      </c>
      <c r="L72" s="126"/>
      <c r="M72" s="125">
        <v>2021</v>
      </c>
      <c r="N72" s="130"/>
      <c r="O72" s="125">
        <v>2025</v>
      </c>
      <c r="P72" s="130"/>
    </row>
    <row r="73" spans="2:42" ht="15" customHeight="1" x14ac:dyDescent="0.3">
      <c r="B73" s="134" t="s">
        <v>0</v>
      </c>
      <c r="C73" s="132">
        <v>44911</v>
      </c>
      <c r="D73" s="128"/>
      <c r="E73" s="119">
        <v>44843</v>
      </c>
      <c r="F73" s="118"/>
      <c r="G73" s="137">
        <v>44845</v>
      </c>
      <c r="H73" s="127"/>
      <c r="I73" s="135">
        <v>44833</v>
      </c>
      <c r="J73" s="128"/>
      <c r="K73" s="135">
        <v>44835</v>
      </c>
      <c r="L73" s="128"/>
      <c r="M73" s="123">
        <v>44830</v>
      </c>
      <c r="N73" s="143"/>
      <c r="O73" s="123">
        <v>45942</v>
      </c>
      <c r="P73" s="143"/>
    </row>
    <row r="74" spans="2:42" ht="15" customHeight="1" x14ac:dyDescent="0.3">
      <c r="B74" s="133"/>
      <c r="C74" s="74" t="s">
        <v>4</v>
      </c>
      <c r="D74" s="72" t="s">
        <v>5</v>
      </c>
      <c r="E74" s="72" t="s">
        <v>4</v>
      </c>
      <c r="F74" s="72" t="s">
        <v>5</v>
      </c>
      <c r="G74" s="71" t="s">
        <v>4</v>
      </c>
      <c r="H74" s="71" t="s">
        <v>5</v>
      </c>
      <c r="I74" s="72" t="s">
        <v>4</v>
      </c>
      <c r="J74" s="71" t="s">
        <v>5</v>
      </c>
      <c r="K74" s="68" t="s">
        <v>4</v>
      </c>
      <c r="L74" s="71" t="s">
        <v>5</v>
      </c>
      <c r="M74" s="68" t="s">
        <v>4</v>
      </c>
      <c r="N74" s="71" t="s">
        <v>5</v>
      </c>
      <c r="O74" s="68" t="s">
        <v>4</v>
      </c>
      <c r="P74" s="71" t="s">
        <v>5</v>
      </c>
    </row>
    <row r="75" spans="2:42" ht="24.75" customHeight="1" x14ac:dyDescent="0.3">
      <c r="B75" s="6" t="s">
        <v>1</v>
      </c>
      <c r="C75" s="16">
        <v>1864</v>
      </c>
      <c r="D75" s="23">
        <v>100</v>
      </c>
      <c r="E75" s="25">
        <v>1716</v>
      </c>
      <c r="F75" s="24">
        <v>100</v>
      </c>
      <c r="G75" s="16">
        <v>1753</v>
      </c>
      <c r="H75" s="23">
        <v>100</v>
      </c>
      <c r="I75" s="25">
        <v>1662</v>
      </c>
      <c r="J75" s="24">
        <v>100</v>
      </c>
      <c r="K75" s="25">
        <v>1533</v>
      </c>
      <c r="L75" s="24">
        <v>100</v>
      </c>
      <c r="M75" s="25">
        <v>1420</v>
      </c>
      <c r="N75" s="24">
        <v>100</v>
      </c>
      <c r="O75" s="25">
        <v>1307</v>
      </c>
      <c r="P75" s="24">
        <v>100</v>
      </c>
      <c r="R75" s="95"/>
      <c r="T75" s="95"/>
      <c r="V75" s="95"/>
      <c r="X75" s="95"/>
      <c r="Z75" s="95"/>
      <c r="AB75" s="95"/>
      <c r="AD75" s="95"/>
      <c r="AF75" s="95"/>
      <c r="AH75" s="95"/>
      <c r="AJ75" s="95"/>
      <c r="AL75" s="95"/>
      <c r="AN75" s="95"/>
      <c r="AP75" s="95"/>
    </row>
    <row r="76" spans="2:42" ht="24.75" customHeight="1" x14ac:dyDescent="0.3">
      <c r="B76" s="87" t="s">
        <v>28</v>
      </c>
      <c r="C76" s="16">
        <v>1108</v>
      </c>
      <c r="D76" s="23">
        <f>C76*100/C75</f>
        <v>59.442060085836907</v>
      </c>
      <c r="E76" s="25">
        <v>1098</v>
      </c>
      <c r="F76" s="24">
        <f>E76*100/E75</f>
        <v>63.986013986013987</v>
      </c>
      <c r="G76" s="16">
        <v>1062</v>
      </c>
      <c r="H76" s="23">
        <f>G76*100/G75</f>
        <v>60.581859669138616</v>
      </c>
      <c r="I76" s="25">
        <v>1026</v>
      </c>
      <c r="J76" s="24">
        <f>I76*100/I75</f>
        <v>61.73285198555957</v>
      </c>
      <c r="K76" s="25">
        <v>926</v>
      </c>
      <c r="L76" s="24">
        <f>K76*100/K75</f>
        <v>60.404435746901498</v>
      </c>
      <c r="M76" s="25">
        <v>908</v>
      </c>
      <c r="N76" s="24">
        <f>M76*100/M75</f>
        <v>63.943661971830984</v>
      </c>
      <c r="O76" s="25">
        <v>863</v>
      </c>
      <c r="P76" s="24">
        <f>O76*100/O75</f>
        <v>66.029074215761284</v>
      </c>
      <c r="R76" s="95"/>
      <c r="T76" s="95"/>
      <c r="V76" s="95"/>
      <c r="X76" s="95"/>
      <c r="Z76" s="95"/>
      <c r="AB76" s="95"/>
      <c r="AD76" s="95"/>
      <c r="AF76" s="95"/>
      <c r="AH76" s="95"/>
      <c r="AJ76" s="95"/>
      <c r="AL76" s="95"/>
      <c r="AN76" s="95"/>
      <c r="AP76" s="95"/>
    </row>
    <row r="77" spans="2:42" ht="24.75" customHeight="1" x14ac:dyDescent="0.3">
      <c r="B77" s="87" t="s">
        <v>2</v>
      </c>
      <c r="C77" s="16">
        <v>22</v>
      </c>
      <c r="D77" s="23">
        <f>C77*100/C76</f>
        <v>1.9855595667870036</v>
      </c>
      <c r="E77" s="25">
        <v>30</v>
      </c>
      <c r="F77" s="24">
        <f>E77*100/E76</f>
        <v>2.7322404371584699</v>
      </c>
      <c r="G77" s="16">
        <v>8</v>
      </c>
      <c r="H77" s="23">
        <f>G77*100/G76</f>
        <v>0.75329566854990582</v>
      </c>
      <c r="I77" s="25">
        <v>12</v>
      </c>
      <c r="J77" s="24">
        <f>I77*100/I76</f>
        <v>1.1695906432748537</v>
      </c>
      <c r="K77" s="25">
        <v>12</v>
      </c>
      <c r="L77" s="24">
        <f>K77*100/K76</f>
        <v>1.2958963282937366</v>
      </c>
      <c r="M77" s="25">
        <v>6</v>
      </c>
      <c r="N77" s="24">
        <f>M77*100/M76</f>
        <v>0.66079295154185025</v>
      </c>
      <c r="O77" s="25">
        <v>4</v>
      </c>
      <c r="P77" s="24">
        <f>O77*100/O76</f>
        <v>0.46349942062572425</v>
      </c>
      <c r="R77" s="95"/>
      <c r="T77" s="95"/>
      <c r="V77" s="95"/>
      <c r="X77" s="95"/>
      <c r="Z77" s="95"/>
      <c r="AB77" s="95"/>
      <c r="AD77" s="95"/>
      <c r="AF77" s="95"/>
      <c r="AH77" s="95"/>
      <c r="AJ77" s="95"/>
      <c r="AL77" s="95"/>
      <c r="AN77" s="95"/>
      <c r="AP77" s="95"/>
    </row>
    <row r="78" spans="2:42" ht="24.75" customHeight="1" x14ac:dyDescent="0.3">
      <c r="B78" s="87" t="s">
        <v>3</v>
      </c>
      <c r="C78" s="16">
        <v>18</v>
      </c>
      <c r="D78" s="23">
        <f>C78*100/C76</f>
        <v>1.6245487364620939</v>
      </c>
      <c r="E78" s="25">
        <v>28</v>
      </c>
      <c r="F78" s="24">
        <f>E78*100/E76</f>
        <v>2.5500910746812386</v>
      </c>
      <c r="G78" s="16">
        <v>30</v>
      </c>
      <c r="H78" s="23">
        <f>G78*100/G76</f>
        <v>2.8248587570621471</v>
      </c>
      <c r="I78" s="25">
        <v>26</v>
      </c>
      <c r="J78" s="24">
        <f>I78*100/I76</f>
        <v>2.53411306042885</v>
      </c>
      <c r="K78" s="25">
        <v>27</v>
      </c>
      <c r="L78" s="24">
        <f>K78*100/K76</f>
        <v>2.9157667386609072</v>
      </c>
      <c r="M78" s="25">
        <v>12</v>
      </c>
      <c r="N78" s="24">
        <f>M78*100/M76</f>
        <v>1.3215859030837005</v>
      </c>
      <c r="O78" s="25">
        <v>10</v>
      </c>
      <c r="P78" s="24">
        <f>O78*100/O76</f>
        <v>1.1587485515643106</v>
      </c>
      <c r="R78" s="95"/>
      <c r="T78" s="95"/>
      <c r="V78" s="95"/>
      <c r="X78" s="95"/>
      <c r="Z78" s="95"/>
      <c r="AB78" s="95"/>
      <c r="AD78" s="95"/>
      <c r="AF78" s="95"/>
      <c r="AH78" s="95"/>
      <c r="AJ78" s="95"/>
      <c r="AL78" s="95"/>
      <c r="AN78" s="95"/>
      <c r="AP78" s="95"/>
    </row>
    <row r="79" spans="2:42" ht="24.75" customHeight="1" x14ac:dyDescent="0.3">
      <c r="B79" s="87" t="s">
        <v>7</v>
      </c>
      <c r="C79" s="8"/>
      <c r="D79" s="8"/>
      <c r="E79" s="22">
        <v>16</v>
      </c>
      <c r="F79" s="23">
        <f>E79*100/E76</f>
        <v>1.4571948998178506</v>
      </c>
      <c r="G79" s="16">
        <v>17</v>
      </c>
      <c r="H79" s="23">
        <f>G79*100/G76</f>
        <v>1.60075329566855</v>
      </c>
      <c r="I79" s="16">
        <v>15</v>
      </c>
      <c r="J79" s="23">
        <f>I79*100/I76</f>
        <v>1.4619883040935673</v>
      </c>
      <c r="K79" s="7"/>
      <c r="L79" s="8"/>
      <c r="M79" s="7"/>
      <c r="N79" s="8"/>
      <c r="O79" s="7"/>
      <c r="P79" s="8"/>
      <c r="R79" s="95"/>
      <c r="T79" s="95"/>
      <c r="V79" s="95"/>
      <c r="X79" s="95"/>
      <c r="Z79" s="95"/>
      <c r="AB79" s="95"/>
      <c r="AD79" s="95"/>
      <c r="AF79" s="95"/>
      <c r="AH79" s="95"/>
      <c r="AJ79" s="95"/>
      <c r="AL79" s="95"/>
      <c r="AN79" s="95"/>
      <c r="AP79" s="95"/>
    </row>
    <row r="80" spans="2:42" ht="24.75" customHeight="1" x14ac:dyDescent="0.3">
      <c r="B80" s="87" t="s">
        <v>8</v>
      </c>
      <c r="C80" s="8"/>
      <c r="D80" s="8"/>
      <c r="E80" s="25">
        <v>134</v>
      </c>
      <c r="F80" s="24">
        <f>E80*100/E76</f>
        <v>12.2040072859745</v>
      </c>
      <c r="G80" s="16">
        <v>318</v>
      </c>
      <c r="H80" s="23">
        <f>G80*100/G76</f>
        <v>29.943502824858758</v>
      </c>
      <c r="I80" s="16">
        <v>639</v>
      </c>
      <c r="J80" s="23">
        <f>I80*100/I76</f>
        <v>62.280701754385966</v>
      </c>
      <c r="K80" s="25">
        <v>609</v>
      </c>
      <c r="L80" s="24">
        <f>K80*100/K76</f>
        <v>65.766738660907123</v>
      </c>
      <c r="M80" s="25">
        <v>492</v>
      </c>
      <c r="N80" s="24">
        <f>M80*100/M76</f>
        <v>54.185022026431717</v>
      </c>
      <c r="O80" s="25">
        <v>553</v>
      </c>
      <c r="P80" s="24">
        <f>O80*100/O76</f>
        <v>64.07879490150637</v>
      </c>
      <c r="R80" s="95"/>
      <c r="T80" s="95"/>
      <c r="V80" s="95"/>
      <c r="X80" s="95"/>
      <c r="Z80" s="95"/>
      <c r="AB80" s="95"/>
      <c r="AD80" s="95"/>
      <c r="AF80" s="95"/>
      <c r="AH80" s="95"/>
      <c r="AJ80" s="95"/>
      <c r="AL80" s="95"/>
      <c r="AN80" s="95"/>
      <c r="AP80" s="95"/>
    </row>
    <row r="81" spans="2:42" ht="24.75" customHeight="1" x14ac:dyDescent="0.3">
      <c r="B81" s="87" t="s">
        <v>10</v>
      </c>
      <c r="C81" s="8"/>
      <c r="D81" s="8"/>
      <c r="E81" s="8"/>
      <c r="F81" s="8"/>
      <c r="G81" s="8"/>
      <c r="H81" s="8"/>
      <c r="I81" s="8"/>
      <c r="J81" s="8"/>
      <c r="K81" s="8"/>
      <c r="L81" s="8"/>
      <c r="M81" s="8"/>
      <c r="N81" s="8"/>
      <c r="O81" s="25">
        <v>34</v>
      </c>
      <c r="P81" s="24">
        <f>O81*100/O76</f>
        <v>3.939745075318656</v>
      </c>
      <c r="R81" s="95"/>
      <c r="T81" s="95"/>
      <c r="V81" s="95"/>
      <c r="X81" s="95"/>
      <c r="Z81" s="95"/>
      <c r="AB81" s="95"/>
      <c r="AD81" s="95"/>
      <c r="AF81" s="95"/>
      <c r="AH81" s="95"/>
      <c r="AJ81" s="95"/>
      <c r="AL81" s="95"/>
      <c r="AN81" s="95"/>
      <c r="AP81" s="95"/>
    </row>
    <row r="82" spans="2:42" ht="24.75" customHeight="1" x14ac:dyDescent="0.3">
      <c r="B82" s="87" t="s">
        <v>13</v>
      </c>
      <c r="C82" s="7"/>
      <c r="D82" s="8"/>
      <c r="E82" s="7"/>
      <c r="F82" s="8"/>
      <c r="G82" s="25">
        <v>8</v>
      </c>
      <c r="H82" s="24">
        <f>G82*100/G76</f>
        <v>0.75329566854990582</v>
      </c>
      <c r="I82" s="7"/>
      <c r="J82" s="8"/>
      <c r="K82" s="25">
        <v>6</v>
      </c>
      <c r="L82" s="24">
        <f>K82*100/K76</f>
        <v>0.64794816414686829</v>
      </c>
      <c r="M82" s="8"/>
      <c r="N82" s="8"/>
      <c r="O82" s="8"/>
      <c r="P82" s="8"/>
      <c r="R82" s="95"/>
      <c r="T82" s="95"/>
      <c r="V82" s="95"/>
      <c r="X82" s="95"/>
      <c r="Z82" s="95"/>
      <c r="AB82" s="95"/>
      <c r="AD82" s="95"/>
      <c r="AF82" s="95"/>
      <c r="AH82" s="95"/>
      <c r="AJ82" s="95"/>
      <c r="AL82" s="95"/>
      <c r="AN82" s="95"/>
      <c r="AP82" s="95"/>
    </row>
    <row r="83" spans="2:42" ht="24.75" customHeight="1" x14ac:dyDescent="0.3">
      <c r="B83" s="87" t="s">
        <v>15</v>
      </c>
      <c r="C83" s="16">
        <v>22</v>
      </c>
      <c r="D83" s="23">
        <f>C83*100/C76</f>
        <v>1.9855595667870036</v>
      </c>
      <c r="E83" s="25">
        <v>11</v>
      </c>
      <c r="F83" s="24">
        <f>E83*100/E76</f>
        <v>1.0018214936247722</v>
      </c>
      <c r="G83" s="16">
        <v>25</v>
      </c>
      <c r="H83" s="23">
        <f>G83*100/G76</f>
        <v>2.3540489642184559</v>
      </c>
      <c r="I83" s="25">
        <v>12</v>
      </c>
      <c r="J83" s="24">
        <f>I83*100/I76</f>
        <v>1.1695906432748537</v>
      </c>
      <c r="K83" s="25">
        <v>33</v>
      </c>
      <c r="L83" s="24">
        <f>K83*100/K76</f>
        <v>3.5637149028077753</v>
      </c>
      <c r="M83" s="25">
        <v>19</v>
      </c>
      <c r="N83" s="24">
        <f>M83*100/M76</f>
        <v>2.0925110132158591</v>
      </c>
      <c r="O83" s="25">
        <v>12</v>
      </c>
      <c r="P83" s="24">
        <f>O83*100/O76</f>
        <v>1.3904982618771726</v>
      </c>
      <c r="R83" s="95"/>
      <c r="T83" s="95"/>
      <c r="V83" s="95"/>
      <c r="X83" s="95"/>
      <c r="Z83" s="95"/>
      <c r="AB83" s="95"/>
      <c r="AD83" s="95"/>
      <c r="AF83" s="95"/>
      <c r="AH83" s="95"/>
      <c r="AJ83" s="95"/>
      <c r="AL83" s="95"/>
      <c r="AN83" s="95"/>
      <c r="AP83" s="95"/>
    </row>
    <row r="84" spans="2:42" ht="24.75" customHeight="1" x14ac:dyDescent="0.3">
      <c r="B84" s="87" t="s">
        <v>19</v>
      </c>
      <c r="C84" s="16">
        <v>593</v>
      </c>
      <c r="D84" s="23">
        <f>C84*100/C76</f>
        <v>53.51985559566787</v>
      </c>
      <c r="E84" s="25">
        <v>625</v>
      </c>
      <c r="F84" s="24">
        <f>E84*100/E76</f>
        <v>56.921675774134791</v>
      </c>
      <c r="G84" s="16">
        <v>531</v>
      </c>
      <c r="H84" s="23">
        <f>G84*100/G76</f>
        <v>50</v>
      </c>
      <c r="I84" s="25">
        <v>288</v>
      </c>
      <c r="J84" s="24">
        <f>I84*100/I76</f>
        <v>28.07017543859649</v>
      </c>
      <c r="K84" s="25">
        <v>173</v>
      </c>
      <c r="L84" s="24">
        <f>K84*100/K76</f>
        <v>18.682505399568033</v>
      </c>
      <c r="M84" s="25">
        <v>273</v>
      </c>
      <c r="N84" s="24">
        <f>M84*100/M76</f>
        <v>30.066079295154186</v>
      </c>
      <c r="O84" s="25">
        <v>250</v>
      </c>
      <c r="P84" s="24">
        <f>O84*100/O76</f>
        <v>28.968713789107763</v>
      </c>
      <c r="R84" s="95"/>
      <c r="T84" s="95"/>
      <c r="V84" s="95"/>
      <c r="X84" s="95"/>
      <c r="Z84" s="95"/>
      <c r="AB84" s="95"/>
      <c r="AD84" s="95"/>
      <c r="AF84" s="95"/>
      <c r="AH84" s="95"/>
      <c r="AJ84" s="95"/>
      <c r="AL84" s="95"/>
      <c r="AN84" s="95"/>
      <c r="AP84" s="95"/>
    </row>
    <row r="85" spans="2:42" ht="24.75" customHeight="1" x14ac:dyDescent="0.3">
      <c r="B85" s="87" t="s">
        <v>20</v>
      </c>
      <c r="C85" s="7"/>
      <c r="D85" s="7"/>
      <c r="E85" s="25">
        <v>254</v>
      </c>
      <c r="F85" s="24">
        <f>E85*100/E76</f>
        <v>23.132969034608379</v>
      </c>
      <c r="G85" s="16">
        <v>125</v>
      </c>
      <c r="H85" s="23">
        <f>G85*100/G76</f>
        <v>11.770244821092279</v>
      </c>
      <c r="I85" s="16">
        <v>26</v>
      </c>
      <c r="J85" s="23">
        <f>I85*100/I76</f>
        <v>2.53411306042885</v>
      </c>
      <c r="K85" s="25">
        <v>21</v>
      </c>
      <c r="L85" s="24">
        <f>K85*100/K76</f>
        <v>2.2678185745140387</v>
      </c>
      <c r="M85" s="25">
        <v>102</v>
      </c>
      <c r="N85" s="24">
        <f>M85*100/M76</f>
        <v>11.233480176211454</v>
      </c>
      <c r="O85" s="8"/>
      <c r="P85" s="8"/>
      <c r="R85" s="95"/>
      <c r="T85" s="95"/>
      <c r="V85" s="95"/>
      <c r="X85" s="95"/>
      <c r="Z85" s="95"/>
      <c r="AB85" s="95"/>
      <c r="AD85" s="95"/>
      <c r="AF85" s="95"/>
      <c r="AH85" s="95"/>
      <c r="AJ85" s="95"/>
      <c r="AL85" s="95"/>
      <c r="AN85" s="95"/>
      <c r="AP85" s="95"/>
    </row>
    <row r="86" spans="2:42" ht="24.75" customHeight="1" x14ac:dyDescent="0.3">
      <c r="B86" s="87" t="s">
        <v>52</v>
      </c>
      <c r="C86" s="16">
        <v>434</v>
      </c>
      <c r="D86" s="23">
        <f>C86*100/C76</f>
        <v>39.16967509025271</v>
      </c>
      <c r="E86" s="7"/>
      <c r="F86" s="8"/>
      <c r="G86" s="7"/>
      <c r="H86" s="8"/>
      <c r="I86" s="7"/>
      <c r="J86" s="7"/>
      <c r="K86" s="7"/>
      <c r="L86" s="8"/>
      <c r="M86" s="8"/>
      <c r="N86" s="8"/>
      <c r="O86" s="8"/>
      <c r="P86" s="8"/>
      <c r="R86" s="95"/>
      <c r="T86" s="95"/>
      <c r="V86" s="95"/>
      <c r="X86" s="95"/>
      <c r="Z86" s="95"/>
      <c r="AB86" s="95"/>
      <c r="AD86" s="95"/>
      <c r="AF86" s="95"/>
      <c r="AH86" s="95"/>
      <c r="AJ86" s="95"/>
      <c r="AL86" s="95"/>
      <c r="AN86" s="95"/>
      <c r="AP86" s="95"/>
    </row>
    <row r="87" spans="2:42" ht="24.75" customHeight="1" x14ac:dyDescent="0.3">
      <c r="B87" s="87" t="s">
        <v>22</v>
      </c>
      <c r="C87" s="7"/>
      <c r="D87" s="7"/>
      <c r="E87" s="7"/>
      <c r="F87" s="8"/>
      <c r="G87" s="7"/>
      <c r="H87" s="8"/>
      <c r="I87" s="16">
        <v>8</v>
      </c>
      <c r="J87" s="16">
        <f>I87*100/I76</f>
        <v>0.77972709551656916</v>
      </c>
      <c r="K87" s="25">
        <v>6</v>
      </c>
      <c r="L87" s="24">
        <f>K87*100/K76</f>
        <v>0.64794816414686829</v>
      </c>
      <c r="M87" s="8"/>
      <c r="N87" s="8"/>
      <c r="O87" s="8"/>
      <c r="P87" s="8"/>
      <c r="R87" s="95"/>
      <c r="T87" s="95"/>
      <c r="V87" s="95"/>
      <c r="X87" s="95"/>
      <c r="Z87" s="95"/>
      <c r="AB87" s="95"/>
      <c r="AD87" s="95"/>
      <c r="AF87" s="95"/>
      <c r="AH87" s="95"/>
      <c r="AJ87" s="95"/>
      <c r="AL87" s="95"/>
      <c r="AN87" s="95"/>
      <c r="AP87" s="95"/>
    </row>
    <row r="88" spans="2:42" ht="24.75" customHeight="1" x14ac:dyDescent="0.3">
      <c r="B88" s="6" t="s">
        <v>23</v>
      </c>
      <c r="C88" s="7"/>
      <c r="D88" s="7"/>
      <c r="E88" s="7"/>
      <c r="F88" s="8"/>
      <c r="G88" s="7"/>
      <c r="H88" s="8"/>
      <c r="I88" s="8"/>
      <c r="J88" s="8"/>
      <c r="K88" s="8"/>
      <c r="L88" s="8"/>
      <c r="M88" s="63">
        <v>4</v>
      </c>
      <c r="N88" s="24">
        <f>M88*100/M76</f>
        <v>0.44052863436123346</v>
      </c>
      <c r="O88" s="8"/>
      <c r="P88" s="8"/>
      <c r="R88" s="95"/>
      <c r="T88" s="95"/>
      <c r="V88" s="95"/>
      <c r="X88" s="95"/>
      <c r="Z88" s="95"/>
      <c r="AB88" s="95"/>
      <c r="AD88" s="95"/>
      <c r="AF88" s="95"/>
      <c r="AH88" s="95"/>
      <c r="AJ88" s="95"/>
      <c r="AL88" s="95"/>
      <c r="AN88" s="95"/>
      <c r="AP88" s="95"/>
    </row>
    <row r="89" spans="2:42" ht="24.75" customHeight="1" x14ac:dyDescent="0.3">
      <c r="B89" s="6" t="s">
        <v>63</v>
      </c>
      <c r="C89" s="7"/>
      <c r="D89" s="7"/>
      <c r="E89" s="7"/>
      <c r="F89" s="8"/>
      <c r="G89" s="7"/>
      <c r="H89" s="8"/>
      <c r="I89" s="8"/>
      <c r="J89" s="8"/>
      <c r="K89" s="25">
        <v>39</v>
      </c>
      <c r="L89" s="24">
        <f>K89*100/K76</f>
        <v>4.2116630669546433</v>
      </c>
      <c r="M89" s="8"/>
      <c r="N89" s="8"/>
      <c r="O89" s="8"/>
      <c r="P89" s="8"/>
      <c r="R89" s="95"/>
      <c r="T89" s="95"/>
      <c r="V89" s="95"/>
      <c r="X89" s="95"/>
      <c r="Z89" s="95"/>
      <c r="AB89" s="95"/>
      <c r="AD89" s="95"/>
      <c r="AF89" s="95"/>
      <c r="AH89" s="95"/>
      <c r="AJ89" s="95"/>
      <c r="AL89" s="95"/>
      <c r="AN89" s="95"/>
      <c r="AP89" s="95"/>
    </row>
    <row r="90" spans="2:42" ht="24.75" customHeight="1" x14ac:dyDescent="0.3">
      <c r="B90" s="6" t="s">
        <v>24</v>
      </c>
      <c r="C90" s="25">
        <v>19</v>
      </c>
      <c r="D90" s="24">
        <f>C90*100/C76</f>
        <v>1.7148014440433212</v>
      </c>
      <c r="E90" s="7"/>
      <c r="F90" s="8"/>
      <c r="G90" s="7"/>
      <c r="H90" s="8"/>
      <c r="I90" s="8"/>
      <c r="J90" s="8"/>
      <c r="K90" s="8"/>
      <c r="L90" s="8"/>
      <c r="M90" s="8"/>
      <c r="N90" s="8"/>
      <c r="O90" s="8"/>
      <c r="P90" s="8"/>
      <c r="R90" s="95"/>
      <c r="T90" s="95"/>
      <c r="V90" s="95"/>
      <c r="X90" s="95"/>
      <c r="Z90" s="95"/>
      <c r="AB90" s="95"/>
      <c r="AD90" s="95"/>
      <c r="AF90" s="95"/>
      <c r="AH90" s="95"/>
      <c r="AJ90" s="95"/>
      <c r="AL90" s="95"/>
      <c r="AN90" s="95"/>
      <c r="AP90" s="95"/>
    </row>
    <row r="91" spans="2:42" ht="3.75" customHeight="1" x14ac:dyDescent="0.3">
      <c r="B91" s="13"/>
      <c r="C91" s="14"/>
      <c r="D91" s="14"/>
      <c r="E91" s="14"/>
      <c r="F91" s="14"/>
      <c r="G91" s="14"/>
      <c r="H91" s="14"/>
      <c r="I91" s="14"/>
      <c r="J91" s="14"/>
      <c r="K91" s="14"/>
      <c r="L91" s="14"/>
      <c r="M91" s="14"/>
      <c r="N91" s="14"/>
      <c r="O91" s="14"/>
      <c r="P91" s="14"/>
    </row>
    <row r="92" spans="2:42" ht="14.25" customHeight="1" x14ac:dyDescent="0.3">
      <c r="B92" s="6" t="s">
        <v>438</v>
      </c>
    </row>
    <row r="93" spans="2:42" ht="14.25" customHeight="1" x14ac:dyDescent="0.3">
      <c r="B93" s="4"/>
    </row>
    <row r="94" spans="2:42" ht="30" customHeight="1" x14ac:dyDescent="0.3">
      <c r="B94" s="115" t="s">
        <v>430</v>
      </c>
      <c r="C94" s="115"/>
      <c r="D94" s="115"/>
      <c r="E94" s="115"/>
      <c r="F94" s="115"/>
      <c r="G94" s="115"/>
      <c r="H94" s="115"/>
      <c r="I94" s="115"/>
      <c r="J94" s="115"/>
      <c r="K94" s="115"/>
      <c r="L94" s="115"/>
      <c r="M94" s="115"/>
      <c r="N94" s="115"/>
      <c r="O94" s="115"/>
      <c r="P94" s="115"/>
    </row>
    <row r="95" spans="2:42" ht="14.25" customHeight="1" x14ac:dyDescent="0.3">
      <c r="B95" s="15" t="s">
        <v>27</v>
      </c>
      <c r="C95" s="125">
        <v>2001</v>
      </c>
      <c r="D95" s="126"/>
      <c r="E95" s="129">
        <v>2005</v>
      </c>
      <c r="F95" s="130"/>
      <c r="G95" s="125">
        <v>2009</v>
      </c>
      <c r="H95" s="126"/>
      <c r="I95" s="129">
        <v>2013</v>
      </c>
      <c r="J95" s="126"/>
      <c r="K95" s="129">
        <v>2017</v>
      </c>
      <c r="L95" s="126"/>
      <c r="M95" s="125">
        <v>2021</v>
      </c>
      <c r="N95" s="130"/>
      <c r="O95" s="125">
        <v>2025</v>
      </c>
      <c r="P95" s="130"/>
    </row>
    <row r="96" spans="2:42" ht="14.25" customHeight="1" x14ac:dyDescent="0.3">
      <c r="B96" s="134" t="s">
        <v>0</v>
      </c>
      <c r="C96" s="132">
        <v>44911</v>
      </c>
      <c r="D96" s="128"/>
      <c r="E96" s="119">
        <v>44843</v>
      </c>
      <c r="F96" s="118"/>
      <c r="G96" s="137">
        <v>44845</v>
      </c>
      <c r="H96" s="127"/>
      <c r="I96" s="135">
        <v>44833</v>
      </c>
      <c r="J96" s="128"/>
      <c r="K96" s="135">
        <v>44835</v>
      </c>
      <c r="L96" s="128"/>
      <c r="M96" s="123">
        <v>44830</v>
      </c>
      <c r="N96" s="143"/>
      <c r="O96" s="123">
        <v>45942</v>
      </c>
      <c r="P96" s="143"/>
    </row>
    <row r="97" spans="2:42" ht="14.25" customHeight="1" x14ac:dyDescent="0.3">
      <c r="B97" s="133"/>
      <c r="C97" s="74" t="s">
        <v>4</v>
      </c>
      <c r="D97" s="72" t="s">
        <v>5</v>
      </c>
      <c r="E97" s="72" t="s">
        <v>4</v>
      </c>
      <c r="F97" s="72" t="s">
        <v>5</v>
      </c>
      <c r="G97" s="71" t="s">
        <v>4</v>
      </c>
      <c r="H97" s="71" t="s">
        <v>5</v>
      </c>
      <c r="I97" s="72" t="s">
        <v>4</v>
      </c>
      <c r="J97" s="71" t="s">
        <v>5</v>
      </c>
      <c r="K97" s="68" t="s">
        <v>4</v>
      </c>
      <c r="L97" s="71" t="s">
        <v>5</v>
      </c>
      <c r="M97" s="68" t="s">
        <v>4</v>
      </c>
      <c r="N97" s="71" t="s">
        <v>5</v>
      </c>
      <c r="O97" s="68" t="s">
        <v>4</v>
      </c>
      <c r="P97" s="71" t="s">
        <v>5</v>
      </c>
    </row>
    <row r="98" spans="2:42" ht="24.75" customHeight="1" x14ac:dyDescent="0.3">
      <c r="B98" s="6" t="s">
        <v>1</v>
      </c>
      <c r="C98" s="16">
        <v>822</v>
      </c>
      <c r="D98" s="23">
        <v>100</v>
      </c>
      <c r="E98" s="25">
        <v>776</v>
      </c>
      <c r="F98" s="24">
        <v>100</v>
      </c>
      <c r="G98" s="16">
        <v>737</v>
      </c>
      <c r="H98" s="23">
        <v>100</v>
      </c>
      <c r="I98" s="25">
        <v>684</v>
      </c>
      <c r="J98" s="24">
        <v>100</v>
      </c>
      <c r="K98" s="25">
        <v>634</v>
      </c>
      <c r="L98" s="24">
        <v>100</v>
      </c>
      <c r="M98" s="25">
        <v>606</v>
      </c>
      <c r="N98" s="24">
        <v>100</v>
      </c>
      <c r="O98" s="25">
        <v>567</v>
      </c>
      <c r="P98" s="24">
        <v>100</v>
      </c>
      <c r="R98" s="95"/>
      <c r="T98" s="95"/>
      <c r="V98" s="95"/>
      <c r="X98" s="95"/>
      <c r="Z98" s="95"/>
      <c r="AB98" s="95"/>
      <c r="AD98" s="95"/>
      <c r="AF98" s="95"/>
      <c r="AH98" s="95"/>
      <c r="AJ98" s="95"/>
      <c r="AL98" s="95"/>
      <c r="AN98" s="95"/>
      <c r="AP98" s="95"/>
    </row>
    <row r="99" spans="2:42" ht="24.75" customHeight="1" x14ac:dyDescent="0.3">
      <c r="B99" s="87" t="s">
        <v>28</v>
      </c>
      <c r="C99" s="16">
        <v>568</v>
      </c>
      <c r="D99" s="23">
        <f>C99*100/C98</f>
        <v>69.099756690997566</v>
      </c>
      <c r="E99" s="25">
        <v>525</v>
      </c>
      <c r="F99" s="24">
        <f>E99*100/E98</f>
        <v>67.654639175257728</v>
      </c>
      <c r="G99" s="16">
        <v>495</v>
      </c>
      <c r="H99" s="23">
        <f>G99*100/G98</f>
        <v>67.164179104477611</v>
      </c>
      <c r="I99" s="25">
        <v>470</v>
      </c>
      <c r="J99" s="24">
        <f>I99*100/I98</f>
        <v>68.713450292397667</v>
      </c>
      <c r="K99" s="25">
        <v>435</v>
      </c>
      <c r="L99" s="24">
        <f>K99*100/K98</f>
        <v>68.611987381703472</v>
      </c>
      <c r="M99" s="25">
        <v>437</v>
      </c>
      <c r="N99" s="24">
        <f>M99*100/M98</f>
        <v>72.112211221122109</v>
      </c>
      <c r="O99" s="25">
        <v>412</v>
      </c>
      <c r="P99" s="24">
        <f>O99*100/O98</f>
        <v>72.663139329806</v>
      </c>
      <c r="R99" s="95"/>
      <c r="T99" s="95"/>
      <c r="V99" s="95"/>
      <c r="X99" s="95"/>
      <c r="Z99" s="95"/>
      <c r="AB99" s="95"/>
      <c r="AD99" s="95"/>
      <c r="AF99" s="95"/>
      <c r="AH99" s="95"/>
      <c r="AJ99" s="95"/>
      <c r="AL99" s="95"/>
      <c r="AN99" s="95"/>
      <c r="AP99" s="95"/>
    </row>
    <row r="100" spans="2:42" ht="24.75" customHeight="1" x14ac:dyDescent="0.3">
      <c r="B100" s="87" t="s">
        <v>2</v>
      </c>
      <c r="C100" s="16">
        <v>14</v>
      </c>
      <c r="D100" s="23">
        <f>C100*100/C99</f>
        <v>2.464788732394366</v>
      </c>
      <c r="E100" s="25">
        <v>12</v>
      </c>
      <c r="F100" s="24">
        <f>E100*100/E99</f>
        <v>2.2857142857142856</v>
      </c>
      <c r="G100" s="16">
        <v>6</v>
      </c>
      <c r="H100" s="23">
        <f>G100*100/G99</f>
        <v>1.2121212121212122</v>
      </c>
      <c r="I100" s="25">
        <v>4</v>
      </c>
      <c r="J100" s="24">
        <f>I100*100/I99</f>
        <v>0.85106382978723405</v>
      </c>
      <c r="K100" s="25">
        <v>2</v>
      </c>
      <c r="L100" s="24">
        <f>K100*100/K99</f>
        <v>0.45977011494252873</v>
      </c>
      <c r="M100" s="25">
        <v>3</v>
      </c>
      <c r="N100" s="24">
        <f>M100*100/M99</f>
        <v>0.68649885583524028</v>
      </c>
      <c r="O100" s="25">
        <v>2</v>
      </c>
      <c r="P100" s="24">
        <f>O100*100/O99</f>
        <v>0.4854368932038835</v>
      </c>
      <c r="R100" s="95"/>
      <c r="T100" s="95"/>
      <c r="V100" s="95"/>
      <c r="X100" s="95"/>
      <c r="Z100" s="95"/>
      <c r="AB100" s="95"/>
      <c r="AD100" s="95"/>
      <c r="AF100" s="95"/>
      <c r="AH100" s="95"/>
      <c r="AJ100" s="95"/>
      <c r="AL100" s="95"/>
      <c r="AN100" s="95"/>
      <c r="AP100" s="95"/>
    </row>
    <row r="101" spans="2:42" ht="24.75" customHeight="1" x14ac:dyDescent="0.3">
      <c r="B101" s="87" t="s">
        <v>3</v>
      </c>
      <c r="C101" s="16">
        <v>12</v>
      </c>
      <c r="D101" s="23">
        <f>C101*100/C99</f>
        <v>2.112676056338028</v>
      </c>
      <c r="E101" s="25">
        <v>6</v>
      </c>
      <c r="F101" s="24">
        <f>E101*100/E99</f>
        <v>1.1428571428571428</v>
      </c>
      <c r="G101" s="16">
        <v>6</v>
      </c>
      <c r="H101" s="23">
        <f>G101*100/G99</f>
        <v>1.2121212121212122</v>
      </c>
      <c r="I101" s="25">
        <v>13</v>
      </c>
      <c r="J101" s="24">
        <f>I101*100/I99</f>
        <v>2.7659574468085109</v>
      </c>
      <c r="K101" s="25">
        <v>19</v>
      </c>
      <c r="L101" s="24">
        <f>K101*100/K99</f>
        <v>4.3678160919540234</v>
      </c>
      <c r="M101" s="25">
        <v>4</v>
      </c>
      <c r="N101" s="24">
        <f>M101*100/M99</f>
        <v>0.91533180778032042</v>
      </c>
      <c r="O101" s="25">
        <v>3</v>
      </c>
      <c r="P101" s="24">
        <f>O101*100/O99</f>
        <v>0.72815533980582525</v>
      </c>
      <c r="R101" s="95"/>
      <c r="T101" s="95"/>
      <c r="V101" s="95"/>
      <c r="X101" s="95"/>
      <c r="Z101" s="95"/>
      <c r="AB101" s="95"/>
      <c r="AD101" s="95"/>
      <c r="AF101" s="95"/>
      <c r="AH101" s="95"/>
      <c r="AJ101" s="95"/>
      <c r="AL101" s="95"/>
      <c r="AN101" s="95"/>
      <c r="AP101" s="95"/>
    </row>
    <row r="102" spans="2:42" ht="24.75" customHeight="1" x14ac:dyDescent="0.3">
      <c r="B102" s="87" t="s">
        <v>7</v>
      </c>
      <c r="C102" s="8"/>
      <c r="D102" s="8"/>
      <c r="E102" s="16">
        <v>6</v>
      </c>
      <c r="F102" s="23">
        <f>E102*100/E99</f>
        <v>1.1428571428571428</v>
      </c>
      <c r="G102" s="16">
        <v>9</v>
      </c>
      <c r="H102" s="23">
        <f>G102*100/G99</f>
        <v>1.8181818181818181</v>
      </c>
      <c r="I102" s="16">
        <v>4</v>
      </c>
      <c r="J102" s="23">
        <f>I102*100/I99</f>
        <v>0.85106382978723405</v>
      </c>
      <c r="K102" s="7"/>
      <c r="L102" s="8"/>
      <c r="M102" s="7"/>
      <c r="N102" s="8"/>
      <c r="O102" s="7"/>
      <c r="P102" s="8"/>
      <c r="R102" s="95"/>
      <c r="T102" s="95"/>
      <c r="V102" s="95"/>
      <c r="X102" s="95"/>
      <c r="Z102" s="95"/>
      <c r="AB102" s="95"/>
      <c r="AD102" s="95"/>
      <c r="AF102" s="95"/>
      <c r="AH102" s="95"/>
      <c r="AJ102" s="95"/>
      <c r="AL102" s="95"/>
      <c r="AN102" s="95"/>
      <c r="AP102" s="95"/>
    </row>
    <row r="103" spans="2:42" ht="24.75" customHeight="1" x14ac:dyDescent="0.3">
      <c r="B103" s="87" t="s">
        <v>8</v>
      </c>
      <c r="C103" s="8"/>
      <c r="D103" s="8"/>
      <c r="E103" s="25">
        <v>24</v>
      </c>
      <c r="F103" s="24">
        <f>E103*100/E99</f>
        <v>4.5714285714285712</v>
      </c>
      <c r="G103" s="16">
        <v>43</v>
      </c>
      <c r="H103" s="23">
        <f>G103*100/G99</f>
        <v>8.6868686868686869</v>
      </c>
      <c r="I103" s="16">
        <v>133</v>
      </c>
      <c r="J103" s="23">
        <f>I103*100/I99</f>
        <v>28.297872340425531</v>
      </c>
      <c r="K103" s="25">
        <v>200</v>
      </c>
      <c r="L103" s="24">
        <f>K103*100/K99</f>
        <v>45.977011494252871</v>
      </c>
      <c r="M103" s="25">
        <v>210</v>
      </c>
      <c r="N103" s="24">
        <f>M103*100/M99</f>
        <v>48.054919908466822</v>
      </c>
      <c r="O103" s="25">
        <v>204</v>
      </c>
      <c r="P103" s="24">
        <f>O103*100/O99</f>
        <v>49.514563106796118</v>
      </c>
      <c r="R103" s="95"/>
      <c r="T103" s="95"/>
      <c r="V103" s="95"/>
      <c r="X103" s="95"/>
      <c r="Z103" s="95"/>
      <c r="AB103" s="95"/>
      <c r="AD103" s="95"/>
      <c r="AF103" s="95"/>
      <c r="AH103" s="95"/>
      <c r="AJ103" s="95"/>
      <c r="AL103" s="95"/>
      <c r="AN103" s="95"/>
      <c r="AP103" s="95"/>
    </row>
    <row r="104" spans="2:42" ht="24.75" customHeight="1" x14ac:dyDescent="0.3">
      <c r="B104" s="87" t="s">
        <v>10</v>
      </c>
      <c r="C104" s="8"/>
      <c r="D104" s="8"/>
      <c r="E104" s="8"/>
      <c r="F104" s="8"/>
      <c r="G104" s="8"/>
      <c r="H104" s="8"/>
      <c r="I104" s="8"/>
      <c r="J104" s="8"/>
      <c r="K104" s="8"/>
      <c r="L104" s="8"/>
      <c r="M104" s="8"/>
      <c r="N104" s="8"/>
      <c r="O104" s="25">
        <v>16</v>
      </c>
      <c r="P104" s="24">
        <f>O104*100/O99</f>
        <v>3.883495145631068</v>
      </c>
      <c r="R104" s="95"/>
      <c r="T104" s="95"/>
      <c r="V104" s="95"/>
      <c r="X104" s="95"/>
      <c r="Z104" s="95"/>
      <c r="AB104" s="95"/>
      <c r="AD104" s="95"/>
      <c r="AF104" s="95"/>
      <c r="AH104" s="95"/>
      <c r="AJ104" s="95"/>
      <c r="AL104" s="95"/>
      <c r="AN104" s="95"/>
      <c r="AP104" s="95"/>
    </row>
    <row r="105" spans="2:42" ht="24.75" customHeight="1" x14ac:dyDescent="0.3">
      <c r="B105" s="87" t="s">
        <v>13</v>
      </c>
      <c r="C105" s="8"/>
      <c r="D105" s="8"/>
      <c r="E105" s="8"/>
      <c r="F105" s="8"/>
      <c r="G105" s="16">
        <v>4</v>
      </c>
      <c r="H105" s="23">
        <f>G105*100/G99</f>
        <v>0.80808080808080807</v>
      </c>
      <c r="I105" s="7"/>
      <c r="J105" s="8"/>
      <c r="K105" s="25">
        <v>3</v>
      </c>
      <c r="L105" s="24">
        <f>K105*100/K99</f>
        <v>0.68965517241379315</v>
      </c>
      <c r="M105" s="7"/>
      <c r="N105" s="8"/>
      <c r="O105" s="7"/>
      <c r="P105" s="8"/>
      <c r="R105" s="95"/>
      <c r="T105" s="95"/>
      <c r="V105" s="95"/>
      <c r="X105" s="95"/>
      <c r="Z105" s="95"/>
      <c r="AB105" s="95"/>
      <c r="AD105" s="95"/>
      <c r="AF105" s="95"/>
      <c r="AH105" s="95"/>
      <c r="AJ105" s="95"/>
      <c r="AL105" s="95"/>
      <c r="AN105" s="95"/>
      <c r="AP105" s="95"/>
    </row>
    <row r="106" spans="2:42" ht="24.75" customHeight="1" x14ac:dyDescent="0.3">
      <c r="B106" s="87" t="s">
        <v>15</v>
      </c>
      <c r="C106" s="16">
        <v>18</v>
      </c>
      <c r="D106" s="23">
        <f>C106*100/C99</f>
        <v>3.1690140845070425</v>
      </c>
      <c r="E106" s="25">
        <v>14</v>
      </c>
      <c r="F106" s="24">
        <f>E106*100/E99</f>
        <v>2.6666666666666665</v>
      </c>
      <c r="G106" s="16">
        <v>16</v>
      </c>
      <c r="H106" s="23">
        <f>G106*100/G99</f>
        <v>3.2323232323232323</v>
      </c>
      <c r="I106" s="25">
        <v>13</v>
      </c>
      <c r="J106" s="24">
        <f>I106*100/I99</f>
        <v>2.7659574468085109</v>
      </c>
      <c r="K106" s="25">
        <v>4</v>
      </c>
      <c r="L106" s="24">
        <f>K106*100/K99</f>
        <v>0.91954022988505746</v>
      </c>
      <c r="M106" s="25">
        <v>5</v>
      </c>
      <c r="N106" s="24">
        <f>M106*100/M99</f>
        <v>1.1441647597254005</v>
      </c>
      <c r="O106" s="25">
        <v>3</v>
      </c>
      <c r="P106" s="24">
        <f>O106*100/O99</f>
        <v>0.72815533980582525</v>
      </c>
      <c r="R106" s="95"/>
      <c r="T106" s="95"/>
      <c r="V106" s="95"/>
      <c r="X106" s="95"/>
      <c r="Z106" s="95"/>
      <c r="AB106" s="95"/>
      <c r="AD106" s="95"/>
      <c r="AF106" s="95"/>
      <c r="AH106" s="95"/>
      <c r="AJ106" s="95"/>
      <c r="AL106" s="95"/>
      <c r="AN106" s="95"/>
      <c r="AP106" s="95"/>
    </row>
    <row r="107" spans="2:42" ht="24.75" customHeight="1" x14ac:dyDescent="0.3">
      <c r="B107" s="87" t="s">
        <v>19</v>
      </c>
      <c r="C107" s="16">
        <v>329</v>
      </c>
      <c r="D107" s="23">
        <f>C107*100/C99</f>
        <v>57.922535211267608</v>
      </c>
      <c r="E107" s="25">
        <v>359</v>
      </c>
      <c r="F107" s="24">
        <f>E107*100/E99</f>
        <v>68.38095238095238</v>
      </c>
      <c r="G107" s="16">
        <v>329</v>
      </c>
      <c r="H107" s="23">
        <f>G107*100/G99</f>
        <v>66.464646464646464</v>
      </c>
      <c r="I107" s="25">
        <v>203</v>
      </c>
      <c r="J107" s="24">
        <f>I107*100/I99</f>
        <v>43.191489361702125</v>
      </c>
      <c r="K107" s="25">
        <v>152</v>
      </c>
      <c r="L107" s="24">
        <f>K107*100/K99</f>
        <v>34.942528735632187</v>
      </c>
      <c r="M107" s="25">
        <v>173</v>
      </c>
      <c r="N107" s="24">
        <f>M107*100/M99</f>
        <v>39.588100686498855</v>
      </c>
      <c r="O107" s="25">
        <v>184</v>
      </c>
      <c r="P107" s="24">
        <f>O107*100/O99</f>
        <v>44.660194174757279</v>
      </c>
      <c r="R107" s="95"/>
      <c r="T107" s="95"/>
      <c r="V107" s="95"/>
      <c r="X107" s="95"/>
      <c r="Z107" s="95"/>
      <c r="AB107" s="95"/>
      <c r="AD107" s="95"/>
      <c r="AF107" s="95"/>
      <c r="AH107" s="95"/>
      <c r="AJ107" s="95"/>
      <c r="AL107" s="95"/>
      <c r="AN107" s="95"/>
      <c r="AP107" s="95"/>
    </row>
    <row r="108" spans="2:42" ht="24.75" customHeight="1" x14ac:dyDescent="0.3">
      <c r="B108" s="87" t="s">
        <v>20</v>
      </c>
      <c r="C108" s="7"/>
      <c r="D108" s="7"/>
      <c r="E108" s="16">
        <v>104</v>
      </c>
      <c r="F108" s="16">
        <f>E108*100/E99</f>
        <v>19.80952380952381</v>
      </c>
      <c r="G108" s="16">
        <v>82</v>
      </c>
      <c r="H108" s="23">
        <f>G108*100/G99</f>
        <v>16.565656565656564</v>
      </c>
      <c r="I108" s="16">
        <v>92</v>
      </c>
      <c r="J108" s="23">
        <f>I108*100/I99</f>
        <v>19.574468085106382</v>
      </c>
      <c r="K108" s="25">
        <v>28</v>
      </c>
      <c r="L108" s="24">
        <f>K108*100/K99</f>
        <v>6.4367816091954024</v>
      </c>
      <c r="M108" s="25">
        <v>39</v>
      </c>
      <c r="N108" s="24">
        <f>M108*100/M99</f>
        <v>8.9244851258581228</v>
      </c>
      <c r="O108" s="8"/>
      <c r="P108" s="8"/>
      <c r="R108" s="95"/>
      <c r="T108" s="95"/>
      <c r="V108" s="95"/>
      <c r="X108" s="95"/>
      <c r="Z108" s="95"/>
      <c r="AB108" s="95"/>
      <c r="AD108" s="95"/>
      <c r="AF108" s="95"/>
      <c r="AH108" s="95"/>
      <c r="AJ108" s="95"/>
      <c r="AL108" s="95"/>
      <c r="AN108" s="95"/>
      <c r="AP108" s="95"/>
    </row>
    <row r="109" spans="2:42" ht="24.75" customHeight="1" x14ac:dyDescent="0.3">
      <c r="B109" s="87" t="s">
        <v>52</v>
      </c>
      <c r="C109" s="16">
        <v>170</v>
      </c>
      <c r="D109" s="23">
        <f>C109*100/C99</f>
        <v>29.929577464788732</v>
      </c>
      <c r="E109" s="7"/>
      <c r="F109" s="8"/>
      <c r="G109" s="7"/>
      <c r="H109" s="8"/>
      <c r="I109" s="7"/>
      <c r="J109" s="7"/>
      <c r="K109" s="7"/>
      <c r="L109" s="8"/>
      <c r="M109" s="8"/>
      <c r="N109" s="8"/>
      <c r="O109" s="8"/>
      <c r="P109" s="8"/>
      <c r="R109" s="95"/>
      <c r="T109" s="95"/>
      <c r="V109" s="95"/>
      <c r="X109" s="95"/>
      <c r="Z109" s="95"/>
      <c r="AB109" s="95"/>
      <c r="AD109" s="95"/>
      <c r="AF109" s="95"/>
      <c r="AH109" s="95"/>
      <c r="AJ109" s="95"/>
      <c r="AL109" s="95"/>
      <c r="AN109" s="95"/>
      <c r="AP109" s="95"/>
    </row>
    <row r="110" spans="2:42" ht="24.75" customHeight="1" x14ac:dyDescent="0.3">
      <c r="B110" s="87" t="s">
        <v>22</v>
      </c>
      <c r="C110" s="7"/>
      <c r="D110" s="7"/>
      <c r="E110" s="7"/>
      <c r="F110" s="8"/>
      <c r="G110" s="7"/>
      <c r="H110" s="8"/>
      <c r="I110" s="63">
        <v>8</v>
      </c>
      <c r="J110" s="24">
        <f>I110*100/I99</f>
        <v>1.7021276595744681</v>
      </c>
      <c r="K110" s="25">
        <v>2</v>
      </c>
      <c r="L110" s="24">
        <f>K110*100/K99</f>
        <v>0.45977011494252873</v>
      </c>
      <c r="M110" s="8"/>
      <c r="N110" s="8"/>
      <c r="O110" s="8"/>
      <c r="P110" s="8"/>
      <c r="R110" s="95"/>
      <c r="T110" s="95"/>
      <c r="V110" s="95"/>
      <c r="X110" s="95"/>
      <c r="Z110" s="95"/>
      <c r="AB110" s="95"/>
      <c r="AD110" s="95"/>
      <c r="AF110" s="95"/>
      <c r="AH110" s="95"/>
      <c r="AJ110" s="95"/>
      <c r="AL110" s="95"/>
      <c r="AN110" s="95"/>
      <c r="AP110" s="95"/>
    </row>
    <row r="111" spans="2:42" ht="24.75" customHeight="1" x14ac:dyDescent="0.3">
      <c r="B111" s="6" t="s">
        <v>23</v>
      </c>
      <c r="C111" s="7"/>
      <c r="D111" s="7"/>
      <c r="E111" s="7"/>
      <c r="F111" s="8"/>
      <c r="G111" s="7"/>
      <c r="H111" s="8"/>
      <c r="I111" s="8"/>
      <c r="J111" s="8"/>
      <c r="K111" s="8"/>
      <c r="L111" s="8"/>
      <c r="M111" s="63">
        <v>3</v>
      </c>
      <c r="N111" s="24">
        <f>M111*100/M99</f>
        <v>0.68649885583524028</v>
      </c>
      <c r="O111" s="8"/>
      <c r="P111" s="8"/>
      <c r="R111" s="95"/>
      <c r="T111" s="95"/>
      <c r="V111" s="95"/>
      <c r="X111" s="95"/>
      <c r="Z111" s="95"/>
      <c r="AB111" s="95"/>
      <c r="AD111" s="95"/>
      <c r="AF111" s="95"/>
      <c r="AH111" s="95"/>
      <c r="AJ111" s="95"/>
      <c r="AL111" s="95"/>
      <c r="AN111" s="95"/>
      <c r="AP111" s="95"/>
    </row>
    <row r="112" spans="2:42" ht="24.75" customHeight="1" x14ac:dyDescent="0.3">
      <c r="B112" s="6" t="s">
        <v>63</v>
      </c>
      <c r="C112" s="7"/>
      <c r="D112" s="7"/>
      <c r="E112" s="7"/>
      <c r="F112" s="8"/>
      <c r="G112" s="7"/>
      <c r="H112" s="8"/>
      <c r="I112" s="8"/>
      <c r="J112" s="8"/>
      <c r="K112" s="25">
        <v>25</v>
      </c>
      <c r="L112" s="24">
        <f>K112*100/K99</f>
        <v>5.7471264367816088</v>
      </c>
      <c r="M112" s="8"/>
      <c r="N112" s="8"/>
      <c r="O112" s="8"/>
      <c r="P112" s="8"/>
      <c r="R112" s="95"/>
      <c r="T112" s="95"/>
      <c r="V112" s="95"/>
      <c r="X112" s="95"/>
      <c r="Z112" s="95"/>
      <c r="AB112" s="95"/>
      <c r="AD112" s="95"/>
      <c r="AF112" s="95"/>
      <c r="AH112" s="95"/>
      <c r="AJ112" s="95"/>
      <c r="AL112" s="95"/>
      <c r="AN112" s="95"/>
      <c r="AP112" s="95"/>
    </row>
    <row r="113" spans="2:42" ht="24.75" customHeight="1" x14ac:dyDescent="0.3">
      <c r="B113" s="6" t="s">
        <v>24</v>
      </c>
      <c r="C113" s="25">
        <v>25</v>
      </c>
      <c r="D113" s="24">
        <f>C113*100/C99</f>
        <v>4.401408450704225</v>
      </c>
      <c r="E113" s="7"/>
      <c r="F113" s="8"/>
      <c r="G113" s="7"/>
      <c r="H113" s="8"/>
      <c r="I113" s="8"/>
      <c r="J113" s="8"/>
      <c r="K113" s="8"/>
      <c r="L113" s="8"/>
      <c r="M113" s="8"/>
      <c r="N113" s="8"/>
      <c r="O113" s="8"/>
      <c r="P113" s="8"/>
      <c r="R113" s="95"/>
      <c r="T113" s="95"/>
      <c r="V113" s="95"/>
      <c r="X113" s="95"/>
      <c r="Z113" s="95"/>
      <c r="AB113" s="95"/>
      <c r="AD113" s="95"/>
      <c r="AF113" s="95"/>
      <c r="AH113" s="95"/>
      <c r="AJ113" s="95"/>
      <c r="AL113" s="95"/>
      <c r="AN113" s="95"/>
      <c r="AP113" s="95"/>
    </row>
    <row r="114" spans="2:42" ht="3.75" customHeight="1" x14ac:dyDescent="0.3">
      <c r="B114" s="13"/>
      <c r="C114" s="14"/>
      <c r="D114" s="14"/>
      <c r="E114" s="14"/>
      <c r="F114" s="14"/>
      <c r="G114" s="14"/>
      <c r="H114" s="14"/>
      <c r="I114" s="14"/>
      <c r="J114" s="14"/>
      <c r="K114" s="14"/>
      <c r="L114" s="14"/>
      <c r="M114" s="14"/>
      <c r="N114" s="14"/>
      <c r="O114" s="14"/>
      <c r="P114" s="14"/>
    </row>
    <row r="115" spans="2:42" ht="14.25" customHeight="1" x14ac:dyDescent="0.3">
      <c r="B115" s="6" t="s">
        <v>438</v>
      </c>
    </row>
    <row r="116" spans="2:42" ht="14.25" customHeight="1" x14ac:dyDescent="0.3"/>
    <row r="117" spans="2:42" ht="30" customHeight="1" x14ac:dyDescent="0.3">
      <c r="B117" s="115" t="s">
        <v>269</v>
      </c>
      <c r="C117" s="115"/>
      <c r="D117" s="115"/>
      <c r="E117" s="115"/>
      <c r="F117" s="115"/>
      <c r="G117" s="115"/>
      <c r="H117" s="115"/>
      <c r="I117" s="115"/>
      <c r="J117" s="115"/>
      <c r="K117" s="115"/>
      <c r="L117" s="115"/>
      <c r="M117" s="115"/>
      <c r="N117" s="115"/>
      <c r="O117" s="115"/>
      <c r="P117" s="115"/>
    </row>
    <row r="118" spans="2:42" ht="14.25" customHeight="1" x14ac:dyDescent="0.3">
      <c r="B118" s="15" t="s">
        <v>27</v>
      </c>
      <c r="C118" s="125">
        <v>2001</v>
      </c>
      <c r="D118" s="126"/>
      <c r="E118" s="129">
        <v>2005</v>
      </c>
      <c r="F118" s="130"/>
      <c r="G118" s="125">
        <v>2009</v>
      </c>
      <c r="H118" s="126"/>
      <c r="I118" s="129">
        <v>2013</v>
      </c>
      <c r="J118" s="126"/>
      <c r="K118" s="129">
        <v>2017</v>
      </c>
      <c r="L118" s="126"/>
      <c r="M118" s="125">
        <v>2021</v>
      </c>
      <c r="N118" s="130"/>
      <c r="O118" s="125">
        <v>2025</v>
      </c>
      <c r="P118" s="130"/>
    </row>
    <row r="119" spans="2:42" ht="15" customHeight="1" x14ac:dyDescent="0.3">
      <c r="B119" s="134" t="s">
        <v>0</v>
      </c>
      <c r="C119" s="132">
        <v>44911</v>
      </c>
      <c r="D119" s="128"/>
      <c r="E119" s="119">
        <v>44843</v>
      </c>
      <c r="F119" s="118"/>
      <c r="G119" s="137">
        <v>44845</v>
      </c>
      <c r="H119" s="127"/>
      <c r="I119" s="135">
        <v>44833</v>
      </c>
      <c r="J119" s="128"/>
      <c r="K119" s="135">
        <v>44835</v>
      </c>
      <c r="L119" s="128"/>
      <c r="M119" s="123">
        <v>44830</v>
      </c>
      <c r="N119" s="143"/>
      <c r="O119" s="123">
        <v>45942</v>
      </c>
      <c r="P119" s="143"/>
    </row>
    <row r="120" spans="2:42" ht="14.25" customHeight="1" x14ac:dyDescent="0.3">
      <c r="B120" s="133"/>
      <c r="C120" s="74" t="s">
        <v>4</v>
      </c>
      <c r="D120" s="72" t="s">
        <v>5</v>
      </c>
      <c r="E120" s="72" t="s">
        <v>4</v>
      </c>
      <c r="F120" s="72" t="s">
        <v>5</v>
      </c>
      <c r="G120" s="71" t="s">
        <v>4</v>
      </c>
      <c r="H120" s="71" t="s">
        <v>5</v>
      </c>
      <c r="I120" s="72" t="s">
        <v>4</v>
      </c>
      <c r="J120" s="71" t="s">
        <v>5</v>
      </c>
      <c r="K120" s="68" t="s">
        <v>4</v>
      </c>
      <c r="L120" s="71" t="s">
        <v>5</v>
      </c>
      <c r="M120" s="68" t="s">
        <v>4</v>
      </c>
      <c r="N120" s="71" t="s">
        <v>5</v>
      </c>
      <c r="O120" s="68" t="s">
        <v>4</v>
      </c>
      <c r="P120" s="71" t="s">
        <v>5</v>
      </c>
    </row>
    <row r="121" spans="2:42" ht="24.75" customHeight="1" x14ac:dyDescent="0.3">
      <c r="B121" s="6" t="s">
        <v>1</v>
      </c>
      <c r="C121" s="16">
        <v>324</v>
      </c>
      <c r="D121" s="23">
        <v>100</v>
      </c>
      <c r="E121" s="25">
        <v>388</v>
      </c>
      <c r="F121" s="24">
        <v>100</v>
      </c>
      <c r="G121" s="16">
        <v>382</v>
      </c>
      <c r="H121" s="23">
        <v>100</v>
      </c>
      <c r="I121" s="25">
        <v>334</v>
      </c>
      <c r="J121" s="24">
        <v>100</v>
      </c>
      <c r="K121" s="25">
        <v>293</v>
      </c>
      <c r="L121" s="24">
        <v>100</v>
      </c>
      <c r="M121" s="25">
        <v>255</v>
      </c>
      <c r="N121" s="24">
        <v>100</v>
      </c>
      <c r="O121" s="25">
        <v>203</v>
      </c>
      <c r="P121" s="24">
        <v>100</v>
      </c>
      <c r="R121" s="95"/>
      <c r="T121" s="95"/>
      <c r="V121" s="95"/>
      <c r="X121" s="95"/>
      <c r="Z121" s="95"/>
      <c r="AB121" s="95"/>
      <c r="AD121" s="95"/>
      <c r="AF121" s="95"/>
      <c r="AH121" s="95"/>
      <c r="AJ121" s="95"/>
      <c r="AL121" s="95"/>
      <c r="AN121" s="95"/>
      <c r="AP121" s="95"/>
    </row>
    <row r="122" spans="2:42" ht="24.75" customHeight="1" x14ac:dyDescent="0.3">
      <c r="B122" s="87" t="s">
        <v>28</v>
      </c>
      <c r="C122" s="16">
        <v>231</v>
      </c>
      <c r="D122" s="23">
        <f>C122*100/C121</f>
        <v>71.296296296296291</v>
      </c>
      <c r="E122" s="25">
        <v>227</v>
      </c>
      <c r="F122" s="24">
        <f>E122*100/E121</f>
        <v>58.505154639175259</v>
      </c>
      <c r="G122" s="16">
        <v>214</v>
      </c>
      <c r="H122" s="23">
        <f>G122*100/G121</f>
        <v>56.02094240837696</v>
      </c>
      <c r="I122" s="25">
        <v>191</v>
      </c>
      <c r="J122" s="24">
        <f>I122*100/I121</f>
        <v>57.185628742514972</v>
      </c>
      <c r="K122" s="25">
        <v>163</v>
      </c>
      <c r="L122" s="24">
        <f>K122*100/K121</f>
        <v>55.631399317406142</v>
      </c>
      <c r="M122" s="25">
        <v>166</v>
      </c>
      <c r="N122" s="24">
        <f>M122*100/M121</f>
        <v>65.098039215686271</v>
      </c>
      <c r="O122" s="25">
        <v>128</v>
      </c>
      <c r="P122" s="24">
        <f>O122*100/O121</f>
        <v>63.054187192118228</v>
      </c>
      <c r="R122" s="95"/>
      <c r="T122" s="95"/>
      <c r="V122" s="95"/>
      <c r="X122" s="95"/>
      <c r="Z122" s="95"/>
      <c r="AB122" s="95"/>
      <c r="AD122" s="95"/>
      <c r="AF122" s="95"/>
      <c r="AH122" s="95"/>
      <c r="AJ122" s="95"/>
      <c r="AL122" s="95"/>
      <c r="AN122" s="95"/>
      <c r="AP122" s="95"/>
    </row>
    <row r="123" spans="2:42" ht="24.75" customHeight="1" x14ac:dyDescent="0.3">
      <c r="B123" s="87" t="s">
        <v>2</v>
      </c>
      <c r="C123" s="16">
        <v>8</v>
      </c>
      <c r="D123" s="23">
        <f>C123*100/C122</f>
        <v>3.4632034632034632</v>
      </c>
      <c r="E123" s="25">
        <v>2</v>
      </c>
      <c r="F123" s="24">
        <f>E123*100/E122</f>
        <v>0.88105726872246692</v>
      </c>
      <c r="G123" s="16">
        <v>5</v>
      </c>
      <c r="H123" s="23">
        <f>G123*100/G122</f>
        <v>2.3364485981308412</v>
      </c>
      <c r="I123" s="63">
        <v>0</v>
      </c>
      <c r="J123" s="24">
        <f>I123*100/I122</f>
        <v>0</v>
      </c>
      <c r="K123" s="25">
        <v>1</v>
      </c>
      <c r="L123" s="24">
        <f>K123*100/K122</f>
        <v>0.61349693251533743</v>
      </c>
      <c r="M123" s="25">
        <v>2</v>
      </c>
      <c r="N123" s="24">
        <f>M123*100/M122</f>
        <v>1.2048192771084338</v>
      </c>
      <c r="O123" s="25">
        <v>2</v>
      </c>
      <c r="P123" s="24">
        <f>O123*100/O122</f>
        <v>1.5625</v>
      </c>
      <c r="R123" s="95"/>
      <c r="T123" s="95"/>
      <c r="V123" s="95"/>
      <c r="X123" s="95"/>
      <c r="Z123" s="95"/>
      <c r="AB123" s="95"/>
      <c r="AD123" s="95"/>
      <c r="AF123" s="95"/>
      <c r="AH123" s="95"/>
      <c r="AJ123" s="95"/>
      <c r="AL123" s="95"/>
      <c r="AN123" s="95"/>
      <c r="AP123" s="95"/>
    </row>
    <row r="124" spans="2:42" ht="24.75" customHeight="1" x14ac:dyDescent="0.3">
      <c r="B124" s="87" t="s">
        <v>3</v>
      </c>
      <c r="C124" s="16">
        <v>12</v>
      </c>
      <c r="D124" s="23">
        <f>C124*100/C122</f>
        <v>5.1948051948051948</v>
      </c>
      <c r="E124" s="25">
        <v>8</v>
      </c>
      <c r="F124" s="24">
        <f>E124*100/E122</f>
        <v>3.5242290748898677</v>
      </c>
      <c r="G124" s="16">
        <v>6</v>
      </c>
      <c r="H124" s="23">
        <f>G124*100/G122</f>
        <v>2.8037383177570092</v>
      </c>
      <c r="I124" s="25">
        <v>5</v>
      </c>
      <c r="J124" s="24">
        <f>I124*100/I122</f>
        <v>2.6178010471204187</v>
      </c>
      <c r="K124" s="25">
        <v>4</v>
      </c>
      <c r="L124" s="24">
        <f>K124*100/K122</f>
        <v>2.4539877300613497</v>
      </c>
      <c r="M124" s="25">
        <v>2</v>
      </c>
      <c r="N124" s="24">
        <f>M124*100/M122</f>
        <v>1.2048192771084338</v>
      </c>
      <c r="O124" s="25">
        <v>5</v>
      </c>
      <c r="P124" s="24">
        <f>O124*100/O122</f>
        <v>3.90625</v>
      </c>
      <c r="R124" s="95"/>
      <c r="T124" s="95"/>
      <c r="V124" s="95"/>
      <c r="X124" s="95"/>
      <c r="Z124" s="95"/>
      <c r="AB124" s="95"/>
      <c r="AD124" s="95"/>
      <c r="AF124" s="95"/>
      <c r="AH124" s="95"/>
      <c r="AJ124" s="95"/>
      <c r="AL124" s="95"/>
      <c r="AN124" s="95"/>
      <c r="AP124" s="95"/>
    </row>
    <row r="125" spans="2:42" ht="24.75" customHeight="1" x14ac:dyDescent="0.3">
      <c r="B125" s="87" t="s">
        <v>7</v>
      </c>
      <c r="C125" s="8"/>
      <c r="D125" s="8"/>
      <c r="E125" s="16">
        <v>3</v>
      </c>
      <c r="F125" s="23">
        <f>E125*100/E122</f>
        <v>1.3215859030837005</v>
      </c>
      <c r="G125" s="16">
        <v>3</v>
      </c>
      <c r="H125" s="23">
        <f>G125*100/G122</f>
        <v>1.4018691588785046</v>
      </c>
      <c r="I125" s="16">
        <v>2</v>
      </c>
      <c r="J125" s="23">
        <f>I125*100/I122</f>
        <v>1.0471204188481675</v>
      </c>
      <c r="K125" s="7"/>
      <c r="L125" s="8"/>
      <c r="M125" s="7"/>
      <c r="N125" s="8"/>
      <c r="O125" s="7"/>
      <c r="P125" s="8"/>
      <c r="R125" s="95"/>
      <c r="T125" s="95"/>
      <c r="V125" s="95"/>
      <c r="X125" s="95"/>
      <c r="Z125" s="95"/>
      <c r="AB125" s="95"/>
      <c r="AD125" s="95"/>
      <c r="AF125" s="95"/>
      <c r="AH125" s="95"/>
      <c r="AJ125" s="95"/>
      <c r="AL125" s="95"/>
      <c r="AN125" s="95"/>
      <c r="AP125" s="95"/>
    </row>
    <row r="126" spans="2:42" ht="24.75" customHeight="1" x14ac:dyDescent="0.3">
      <c r="B126" s="87" t="s">
        <v>8</v>
      </c>
      <c r="C126" s="8"/>
      <c r="D126" s="8"/>
      <c r="E126" s="16">
        <v>2</v>
      </c>
      <c r="F126" s="23">
        <f>E126*100/E122</f>
        <v>0.88105726872246692</v>
      </c>
      <c r="G126" s="16">
        <v>3</v>
      </c>
      <c r="H126" s="23">
        <f>G126*100/G122</f>
        <v>1.4018691588785046</v>
      </c>
      <c r="I126" s="16">
        <v>77</v>
      </c>
      <c r="J126" s="23">
        <f>I126*100/I122</f>
        <v>40.31413612565445</v>
      </c>
      <c r="K126" s="25">
        <v>98</v>
      </c>
      <c r="L126" s="24">
        <f>K126*100/K122</f>
        <v>60.122699386503065</v>
      </c>
      <c r="M126" s="25">
        <v>116</v>
      </c>
      <c r="N126" s="24">
        <f>M126*100/M122</f>
        <v>69.879518072289159</v>
      </c>
      <c r="O126" s="25">
        <v>96</v>
      </c>
      <c r="P126" s="24">
        <f>O126*100/O122</f>
        <v>75</v>
      </c>
      <c r="R126" s="95"/>
      <c r="T126" s="95"/>
      <c r="V126" s="95"/>
      <c r="X126" s="95"/>
      <c r="Z126" s="95"/>
      <c r="AB126" s="95"/>
      <c r="AD126" s="95"/>
      <c r="AF126" s="95"/>
      <c r="AH126" s="95"/>
      <c r="AJ126" s="95"/>
      <c r="AL126" s="95"/>
      <c r="AN126" s="95"/>
      <c r="AP126" s="95"/>
    </row>
    <row r="127" spans="2:42" ht="24.75" customHeight="1" x14ac:dyDescent="0.3">
      <c r="B127" s="87" t="s">
        <v>10</v>
      </c>
      <c r="C127" s="8"/>
      <c r="D127" s="8"/>
      <c r="E127" s="8"/>
      <c r="F127" s="8"/>
      <c r="G127" s="8"/>
      <c r="H127" s="8"/>
      <c r="I127" s="8"/>
      <c r="J127" s="8"/>
      <c r="K127" s="8"/>
      <c r="L127" s="8"/>
      <c r="M127" s="8"/>
      <c r="N127" s="8"/>
      <c r="O127" s="25">
        <v>1</v>
      </c>
      <c r="P127" s="24">
        <f>O127*100/O122</f>
        <v>0.78125</v>
      </c>
      <c r="R127" s="95"/>
      <c r="T127" s="95"/>
      <c r="V127" s="95"/>
      <c r="X127" s="95"/>
      <c r="Z127" s="95"/>
      <c r="AB127" s="95"/>
      <c r="AD127" s="95"/>
      <c r="AF127" s="95"/>
      <c r="AH127" s="95"/>
      <c r="AJ127" s="95"/>
      <c r="AL127" s="95"/>
      <c r="AN127" s="95"/>
      <c r="AP127" s="95"/>
    </row>
    <row r="128" spans="2:42" ht="24.75" customHeight="1" x14ac:dyDescent="0.3">
      <c r="B128" s="87" t="s">
        <v>13</v>
      </c>
      <c r="C128" s="8"/>
      <c r="D128" s="8"/>
      <c r="E128" s="8"/>
      <c r="F128" s="8"/>
      <c r="G128" s="16">
        <v>4</v>
      </c>
      <c r="H128" s="23">
        <f>G128*100/G122</f>
        <v>1.8691588785046729</v>
      </c>
      <c r="I128" s="7"/>
      <c r="J128" s="8"/>
      <c r="K128" s="63">
        <v>0</v>
      </c>
      <c r="L128" s="24">
        <v>0</v>
      </c>
      <c r="M128" s="7"/>
      <c r="N128" s="8"/>
      <c r="O128" s="7"/>
      <c r="P128" s="8"/>
      <c r="R128" s="95"/>
      <c r="T128" s="95"/>
      <c r="V128" s="95"/>
      <c r="X128" s="95"/>
      <c r="Z128" s="95"/>
      <c r="AB128" s="95"/>
      <c r="AD128" s="95"/>
      <c r="AF128" s="95"/>
      <c r="AH128" s="95"/>
      <c r="AJ128" s="95"/>
      <c r="AL128" s="95"/>
      <c r="AN128" s="95"/>
      <c r="AP128" s="95"/>
    </row>
    <row r="129" spans="2:42" ht="24.75" customHeight="1" x14ac:dyDescent="0.3">
      <c r="B129" s="87" t="s">
        <v>15</v>
      </c>
      <c r="C129" s="22">
        <v>5</v>
      </c>
      <c r="D129" s="23">
        <f>C129*100/C122</f>
        <v>2.1645021645021645</v>
      </c>
      <c r="E129" s="25">
        <v>2</v>
      </c>
      <c r="F129" s="24">
        <f>E129*100/E122</f>
        <v>0.88105726872246692</v>
      </c>
      <c r="G129" s="16">
        <v>2</v>
      </c>
      <c r="H129" s="23">
        <f>G129*100/G122</f>
        <v>0.93457943925233644</v>
      </c>
      <c r="I129" s="25">
        <v>1</v>
      </c>
      <c r="J129" s="24">
        <f>I129*100/I122</f>
        <v>0.52356020942408377</v>
      </c>
      <c r="K129" s="63">
        <v>0</v>
      </c>
      <c r="L129" s="24">
        <f>K129*100/K122</f>
        <v>0</v>
      </c>
      <c r="M129" s="63">
        <v>0</v>
      </c>
      <c r="N129" s="24">
        <f>M129*100/M122</f>
        <v>0</v>
      </c>
      <c r="O129" s="63">
        <v>0</v>
      </c>
      <c r="P129" s="24">
        <f>O129*100/O122</f>
        <v>0</v>
      </c>
      <c r="R129" s="95"/>
      <c r="T129" s="95"/>
      <c r="V129" s="95"/>
      <c r="X129" s="95"/>
      <c r="Z129" s="95"/>
      <c r="AB129" s="95"/>
      <c r="AD129" s="95"/>
      <c r="AF129" s="95"/>
      <c r="AH129" s="95"/>
      <c r="AJ129" s="95"/>
      <c r="AL129" s="95"/>
      <c r="AN129" s="95"/>
      <c r="AP129" s="95"/>
    </row>
    <row r="130" spans="2:42" ht="24.75" customHeight="1" x14ac:dyDescent="0.3">
      <c r="B130" s="87" t="s">
        <v>19</v>
      </c>
      <c r="C130" s="16">
        <v>186</v>
      </c>
      <c r="D130" s="23">
        <f>C130*100/C122</f>
        <v>80.519480519480524</v>
      </c>
      <c r="E130" s="25">
        <v>169</v>
      </c>
      <c r="F130" s="24">
        <f>E130*100/E122</f>
        <v>74.449339207048453</v>
      </c>
      <c r="G130" s="16">
        <v>154</v>
      </c>
      <c r="H130" s="23">
        <f>G130*100/G122</f>
        <v>71.962616822429908</v>
      </c>
      <c r="I130" s="25">
        <v>91</v>
      </c>
      <c r="J130" s="24">
        <f>I130*100/I122</f>
        <v>47.643979057591622</v>
      </c>
      <c r="K130" s="25">
        <v>52</v>
      </c>
      <c r="L130" s="24">
        <f>K130*100/K122</f>
        <v>31.901840490797547</v>
      </c>
      <c r="M130" s="25">
        <v>36</v>
      </c>
      <c r="N130" s="24">
        <f>M130*100/M122</f>
        <v>21.686746987951807</v>
      </c>
      <c r="O130" s="25">
        <v>24</v>
      </c>
      <c r="P130" s="24">
        <f>O130*100/O122</f>
        <v>18.75</v>
      </c>
      <c r="R130" s="95"/>
      <c r="T130" s="95"/>
      <c r="U130" s="1" t="s">
        <v>26</v>
      </c>
      <c r="V130" s="95"/>
      <c r="X130" s="95"/>
      <c r="Z130" s="95"/>
      <c r="AB130" s="95"/>
      <c r="AD130" s="95"/>
      <c r="AF130" s="95"/>
      <c r="AH130" s="95"/>
      <c r="AJ130" s="95"/>
      <c r="AL130" s="95"/>
      <c r="AN130" s="95"/>
      <c r="AP130" s="95"/>
    </row>
    <row r="131" spans="2:42" ht="24.75" customHeight="1" x14ac:dyDescent="0.3">
      <c r="B131" s="87" t="s">
        <v>20</v>
      </c>
      <c r="C131" s="7"/>
      <c r="D131" s="7"/>
      <c r="E131" s="25">
        <v>41</v>
      </c>
      <c r="F131" s="24">
        <f>E131*100/E122</f>
        <v>18.061674008810574</v>
      </c>
      <c r="G131" s="16">
        <v>37</v>
      </c>
      <c r="H131" s="23">
        <f>G131*100/G122</f>
        <v>17.289719626168225</v>
      </c>
      <c r="I131" s="16">
        <v>14</v>
      </c>
      <c r="J131" s="23">
        <f>I131*100/I122</f>
        <v>7.329842931937173</v>
      </c>
      <c r="K131" s="25">
        <v>2</v>
      </c>
      <c r="L131" s="24">
        <f>K131*100/K122</f>
        <v>1.2269938650306749</v>
      </c>
      <c r="M131" s="25">
        <v>10</v>
      </c>
      <c r="N131" s="24">
        <f>M131*100/M122</f>
        <v>6.024096385542169</v>
      </c>
      <c r="O131" s="8"/>
      <c r="P131" s="8"/>
      <c r="R131" s="95"/>
      <c r="T131" s="95"/>
      <c r="V131" s="95"/>
      <c r="X131" s="95"/>
      <c r="Z131" s="95"/>
      <c r="AB131" s="95"/>
      <c r="AD131" s="95"/>
      <c r="AF131" s="95"/>
      <c r="AH131" s="95"/>
      <c r="AJ131" s="95"/>
      <c r="AL131" s="95"/>
      <c r="AN131" s="95"/>
      <c r="AP131" s="95"/>
    </row>
    <row r="132" spans="2:42" ht="24.75" customHeight="1" x14ac:dyDescent="0.3">
      <c r="B132" s="6" t="s">
        <v>52</v>
      </c>
      <c r="C132" s="16">
        <v>17</v>
      </c>
      <c r="D132" s="23">
        <f>C132*100/C122</f>
        <v>7.3593073593073592</v>
      </c>
      <c r="E132" s="7"/>
      <c r="F132" s="8"/>
      <c r="G132" s="7"/>
      <c r="H132" s="8"/>
      <c r="I132" s="7"/>
      <c r="J132" s="7"/>
      <c r="K132" s="7"/>
      <c r="L132" s="8"/>
      <c r="M132" s="8"/>
      <c r="N132" s="8"/>
      <c r="O132" s="8"/>
      <c r="P132" s="8"/>
      <c r="R132" s="95"/>
      <c r="T132" s="95"/>
      <c r="V132" s="95"/>
      <c r="X132" s="95"/>
      <c r="Z132" s="95"/>
      <c r="AB132" s="95"/>
      <c r="AD132" s="95"/>
      <c r="AF132" s="95"/>
      <c r="AH132" s="95"/>
      <c r="AJ132" s="95"/>
      <c r="AL132" s="95"/>
      <c r="AN132" s="95"/>
      <c r="AP132" s="95"/>
    </row>
    <row r="133" spans="2:42" ht="24.75" customHeight="1" x14ac:dyDescent="0.3">
      <c r="B133" s="6" t="s">
        <v>22</v>
      </c>
      <c r="C133" s="7"/>
      <c r="D133" s="31"/>
      <c r="E133" s="7"/>
      <c r="F133" s="8"/>
      <c r="G133" s="7"/>
      <c r="H133" s="8"/>
      <c r="I133" s="59">
        <v>1</v>
      </c>
      <c r="J133" s="59">
        <f>I133*100/I122</f>
        <v>0.52356020942408377</v>
      </c>
      <c r="K133" s="25">
        <v>1</v>
      </c>
      <c r="L133" s="24">
        <f>K133*100/K122</f>
        <v>0.61349693251533743</v>
      </c>
      <c r="M133" s="8"/>
      <c r="N133" s="8"/>
      <c r="O133" s="8"/>
      <c r="P133" s="8"/>
      <c r="R133" s="95"/>
      <c r="T133" s="95"/>
      <c r="V133" s="95"/>
      <c r="X133" s="95"/>
      <c r="Z133" s="95"/>
      <c r="AB133" s="95"/>
      <c r="AD133" s="95"/>
      <c r="AF133" s="95"/>
      <c r="AH133" s="95"/>
      <c r="AJ133" s="95"/>
      <c r="AL133" s="95"/>
      <c r="AN133" s="95"/>
      <c r="AP133" s="95"/>
    </row>
    <row r="134" spans="2:42" ht="24.75" customHeight="1" x14ac:dyDescent="0.3">
      <c r="B134" s="6" t="s">
        <v>23</v>
      </c>
      <c r="C134" s="57"/>
      <c r="D134" s="31"/>
      <c r="E134" s="7"/>
      <c r="F134" s="8"/>
      <c r="G134" s="7"/>
      <c r="H134" s="8"/>
      <c r="I134" s="8"/>
      <c r="J134" s="8"/>
      <c r="K134" s="8"/>
      <c r="L134" s="8"/>
      <c r="M134" s="63">
        <v>0</v>
      </c>
      <c r="N134" s="24">
        <v>0</v>
      </c>
      <c r="O134" s="8"/>
      <c r="P134" s="8"/>
      <c r="R134" s="95"/>
      <c r="T134" s="95"/>
      <c r="V134" s="95"/>
      <c r="X134" s="95"/>
      <c r="Z134" s="95"/>
      <c r="AB134" s="95"/>
      <c r="AD134" s="95"/>
      <c r="AF134" s="95"/>
      <c r="AH134" s="95"/>
      <c r="AJ134" s="95"/>
      <c r="AL134" s="95"/>
      <c r="AN134" s="95"/>
      <c r="AP134" s="95"/>
    </row>
    <row r="135" spans="2:42" ht="24.75" customHeight="1" x14ac:dyDescent="0.3">
      <c r="B135" s="6" t="s">
        <v>63</v>
      </c>
      <c r="C135" s="57"/>
      <c r="D135" s="31"/>
      <c r="E135" s="7"/>
      <c r="F135" s="8"/>
      <c r="G135" s="7"/>
      <c r="H135" s="8"/>
      <c r="I135" s="8"/>
      <c r="J135" s="8"/>
      <c r="K135" s="25">
        <v>5</v>
      </c>
      <c r="L135" s="24">
        <f>K135*100/K122</f>
        <v>3.0674846625766872</v>
      </c>
      <c r="M135" s="8"/>
      <c r="N135" s="8"/>
      <c r="O135" s="8"/>
      <c r="P135" s="8"/>
      <c r="R135" s="95"/>
      <c r="T135" s="95"/>
      <c r="V135" s="95"/>
      <c r="X135" s="95"/>
      <c r="Z135" s="95"/>
      <c r="AB135" s="95"/>
      <c r="AD135" s="95"/>
      <c r="AF135" s="95"/>
      <c r="AH135" s="95"/>
      <c r="AJ135" s="95"/>
      <c r="AL135" s="95"/>
      <c r="AN135" s="95"/>
      <c r="AP135" s="95"/>
    </row>
    <row r="136" spans="2:42" ht="24.75" customHeight="1" x14ac:dyDescent="0.3">
      <c r="B136" s="6" t="s">
        <v>24</v>
      </c>
      <c r="C136" s="33">
        <v>3</v>
      </c>
      <c r="D136" s="32">
        <f>C136*100/C122</f>
        <v>1.2987012987012987</v>
      </c>
      <c r="E136" s="7"/>
      <c r="F136" s="8"/>
      <c r="G136" s="7"/>
      <c r="H136" s="8"/>
      <c r="I136" s="8"/>
      <c r="J136" s="8"/>
      <c r="K136" s="7"/>
      <c r="L136" s="8"/>
      <c r="M136" s="8"/>
      <c r="N136" s="8"/>
      <c r="O136" s="8"/>
      <c r="P136" s="8"/>
      <c r="R136" s="95"/>
      <c r="T136" s="95"/>
      <c r="V136" s="95"/>
      <c r="X136" s="95"/>
      <c r="Z136" s="95"/>
      <c r="AB136" s="95"/>
      <c r="AD136" s="95"/>
      <c r="AF136" s="95"/>
      <c r="AH136" s="95"/>
      <c r="AJ136" s="95"/>
      <c r="AL136" s="95"/>
      <c r="AN136" s="95"/>
      <c r="AP136" s="95"/>
    </row>
    <row r="137" spans="2:42" ht="3.75" customHeight="1" x14ac:dyDescent="0.3">
      <c r="B137" s="13"/>
      <c r="C137" s="14"/>
      <c r="D137" s="14"/>
      <c r="E137" s="14"/>
      <c r="F137" s="14"/>
      <c r="G137" s="14"/>
      <c r="H137" s="14"/>
      <c r="I137" s="14"/>
      <c r="J137" s="14"/>
      <c r="K137" s="14"/>
      <c r="L137" s="14"/>
      <c r="M137" s="14"/>
      <c r="N137" s="14"/>
      <c r="O137" s="14"/>
      <c r="P137" s="14"/>
    </row>
    <row r="138" spans="2:42" ht="14.25" customHeight="1" x14ac:dyDescent="0.3">
      <c r="B138" s="6" t="s">
        <v>438</v>
      </c>
    </row>
    <row r="139" spans="2:42" ht="27" customHeight="1" x14ac:dyDescent="0.3">
      <c r="C139" s="18"/>
      <c r="D139" s="5"/>
      <c r="E139" s="18"/>
      <c r="F139" s="5"/>
      <c r="G139" s="18"/>
      <c r="H139" s="5"/>
      <c r="I139" s="18"/>
      <c r="J139" s="5"/>
      <c r="K139" s="18"/>
      <c r="L139" s="5"/>
      <c r="M139" s="18"/>
      <c r="N139" s="5"/>
      <c r="O139" s="18"/>
      <c r="P139" s="5"/>
      <c r="Q139" s="18">
        <f>SUM(Q123:Q132)-Q122</f>
        <v>0</v>
      </c>
      <c r="R139" s="5"/>
    </row>
    <row r="140" spans="2:42" ht="27" customHeight="1" x14ac:dyDescent="0.3">
      <c r="C140" s="19"/>
      <c r="D140" s="5"/>
      <c r="E140" s="19"/>
      <c r="F140" s="5"/>
      <c r="G140" s="19"/>
      <c r="H140" s="5"/>
      <c r="I140" s="19"/>
      <c r="J140" s="5"/>
      <c r="K140" s="19"/>
      <c r="L140" s="5"/>
      <c r="M140" s="19"/>
      <c r="N140" s="5"/>
      <c r="O140" s="19"/>
      <c r="P140" s="5"/>
      <c r="Q140" s="19">
        <f>+Q121-Q122</f>
        <v>0</v>
      </c>
      <c r="R140" s="5"/>
    </row>
    <row r="141" spans="2:42" ht="27" customHeight="1" x14ac:dyDescent="0.3">
      <c r="C141" s="19"/>
      <c r="D141" s="5"/>
      <c r="E141" s="19"/>
      <c r="F141" s="5"/>
      <c r="G141" s="19"/>
      <c r="H141" s="5"/>
      <c r="I141" s="19"/>
      <c r="J141" s="5"/>
      <c r="K141" s="19"/>
      <c r="L141" s="5"/>
      <c r="M141" s="19"/>
      <c r="N141" s="5"/>
      <c r="O141" s="19"/>
      <c r="P141" s="5"/>
      <c r="Q141" s="19">
        <f>+Q123-Q124</f>
        <v>0</v>
      </c>
      <c r="R141" s="5"/>
    </row>
  </sheetData>
  <mergeCells count="97">
    <mergeCell ref="B2:P2"/>
    <mergeCell ref="C3:D3"/>
    <mergeCell ref="E3:F3"/>
    <mergeCell ref="G3:H3"/>
    <mergeCell ref="I3:J3"/>
    <mergeCell ref="K3:L3"/>
    <mergeCell ref="O3:P3"/>
    <mergeCell ref="M3:N3"/>
    <mergeCell ref="O4:P4"/>
    <mergeCell ref="B25:P25"/>
    <mergeCell ref="C26:D26"/>
    <mergeCell ref="E26:F26"/>
    <mergeCell ref="G26:H26"/>
    <mergeCell ref="I26:J26"/>
    <mergeCell ref="K26:L26"/>
    <mergeCell ref="O26:P26"/>
    <mergeCell ref="B4:B5"/>
    <mergeCell ref="C4:D4"/>
    <mergeCell ref="E4:F4"/>
    <mergeCell ref="G4:H4"/>
    <mergeCell ref="I4:J4"/>
    <mergeCell ref="K4:L4"/>
    <mergeCell ref="M4:N4"/>
    <mergeCell ref="M26:N26"/>
    <mergeCell ref="O27:P27"/>
    <mergeCell ref="B48:P48"/>
    <mergeCell ref="C49:D49"/>
    <mergeCell ref="E49:F49"/>
    <mergeCell ref="G49:H49"/>
    <mergeCell ref="I49:J49"/>
    <mergeCell ref="K49:L49"/>
    <mergeCell ref="O49:P49"/>
    <mergeCell ref="B27:B28"/>
    <mergeCell ref="C27:D27"/>
    <mergeCell ref="E27:F27"/>
    <mergeCell ref="G27:H27"/>
    <mergeCell ref="I27:J27"/>
    <mergeCell ref="K27:L27"/>
    <mergeCell ref="M27:N27"/>
    <mergeCell ref="M49:N49"/>
    <mergeCell ref="O50:P50"/>
    <mergeCell ref="B96:B97"/>
    <mergeCell ref="B50:B51"/>
    <mergeCell ref="C50:D50"/>
    <mergeCell ref="E50:F50"/>
    <mergeCell ref="G50:H50"/>
    <mergeCell ref="I50:J50"/>
    <mergeCell ref="M50:N50"/>
    <mergeCell ref="M72:N72"/>
    <mergeCell ref="M73:N73"/>
    <mergeCell ref="M95:N95"/>
    <mergeCell ref="M96:N96"/>
    <mergeCell ref="B71:P71"/>
    <mergeCell ref="C72:D72"/>
    <mergeCell ref="E72:F72"/>
    <mergeCell ref="G72:H72"/>
    <mergeCell ref="I72:J72"/>
    <mergeCell ref="K72:L72"/>
    <mergeCell ref="O72:P72"/>
    <mergeCell ref="C96:D96"/>
    <mergeCell ref="E96:F96"/>
    <mergeCell ref="G96:H96"/>
    <mergeCell ref="I96:J96"/>
    <mergeCell ref="K73:L73"/>
    <mergeCell ref="C73:D73"/>
    <mergeCell ref="B1:P1"/>
    <mergeCell ref="O96:P96"/>
    <mergeCell ref="K96:L96"/>
    <mergeCell ref="O73:P73"/>
    <mergeCell ref="B94:P94"/>
    <mergeCell ref="C95:D95"/>
    <mergeCell ref="E95:F95"/>
    <mergeCell ref="G95:H95"/>
    <mergeCell ref="I95:J95"/>
    <mergeCell ref="K95:L95"/>
    <mergeCell ref="O95:P95"/>
    <mergeCell ref="B73:B74"/>
    <mergeCell ref="E73:F73"/>
    <mergeCell ref="G73:H73"/>
    <mergeCell ref="I73:J73"/>
    <mergeCell ref="K50:L50"/>
    <mergeCell ref="O119:P119"/>
    <mergeCell ref="B119:B120"/>
    <mergeCell ref="C119:D119"/>
    <mergeCell ref="E119:F119"/>
    <mergeCell ref="G119:H119"/>
    <mergeCell ref="I119:J119"/>
    <mergeCell ref="K119:L119"/>
    <mergeCell ref="M119:N119"/>
    <mergeCell ref="B117:P117"/>
    <mergeCell ref="C118:D118"/>
    <mergeCell ref="E118:F118"/>
    <mergeCell ref="G118:H118"/>
    <mergeCell ref="I118:J118"/>
    <mergeCell ref="K118:L118"/>
    <mergeCell ref="O118:P118"/>
    <mergeCell ref="M118:N118"/>
  </mergeCells>
  <conditionalFormatting sqref="C24">
    <cfRule type="cellIs" dxfId="438" priority="36" operator="greaterThan">
      <formula>0</formula>
    </cfRule>
  </conditionalFormatting>
  <conditionalFormatting sqref="C47">
    <cfRule type="cellIs" dxfId="437" priority="30" operator="greaterThan">
      <formula>0</formula>
    </cfRule>
  </conditionalFormatting>
  <conditionalFormatting sqref="C140">
    <cfRule type="cellIs" dxfId="436" priority="24" operator="lessThan">
      <formula>0</formula>
    </cfRule>
  </conditionalFormatting>
  <conditionalFormatting sqref="C141">
    <cfRule type="cellIs" dxfId="435" priority="23" operator="greaterThan">
      <formula>0</formula>
    </cfRule>
  </conditionalFormatting>
  <conditionalFormatting sqref="C23:P23">
    <cfRule type="cellIs" dxfId="434" priority="10" operator="notEqual">
      <formula>0</formula>
    </cfRule>
  </conditionalFormatting>
  <conditionalFormatting sqref="C46:P46">
    <cfRule type="cellIs" dxfId="433" priority="9" operator="notEqual">
      <formula>0</formula>
    </cfRule>
  </conditionalFormatting>
  <conditionalFormatting sqref="C69:P69">
    <cfRule type="cellIs" dxfId="432" priority="8" operator="notEqual">
      <formula>0</formula>
    </cfRule>
  </conditionalFormatting>
  <conditionalFormatting sqref="C92:P92">
    <cfRule type="cellIs" dxfId="431" priority="7" operator="notEqual">
      <formula>0</formula>
    </cfRule>
  </conditionalFormatting>
  <conditionalFormatting sqref="C115:P115">
    <cfRule type="cellIs" dxfId="430" priority="6" operator="notEqual">
      <formula>0</formula>
    </cfRule>
  </conditionalFormatting>
  <conditionalFormatting sqref="C138:P138">
    <cfRule type="cellIs" dxfId="429" priority="5" operator="notEqual">
      <formula>0</formula>
    </cfRule>
  </conditionalFormatting>
  <conditionalFormatting sqref="E24">
    <cfRule type="cellIs" dxfId="428" priority="35" operator="greaterThan">
      <formula>0</formula>
    </cfRule>
  </conditionalFormatting>
  <conditionalFormatting sqref="E47">
    <cfRule type="cellIs" dxfId="427" priority="29" operator="greaterThan">
      <formula>0</formula>
    </cfRule>
  </conditionalFormatting>
  <conditionalFormatting sqref="E140">
    <cfRule type="cellIs" dxfId="426" priority="22" operator="lessThan">
      <formula>0</formula>
    </cfRule>
  </conditionalFormatting>
  <conditionalFormatting sqref="E141">
    <cfRule type="cellIs" dxfId="425" priority="21" operator="greaterThan">
      <formula>0</formula>
    </cfRule>
  </conditionalFormatting>
  <conditionalFormatting sqref="G24">
    <cfRule type="cellIs" dxfId="424" priority="34" operator="greaterThan">
      <formula>0</formula>
    </cfRule>
  </conditionalFormatting>
  <conditionalFormatting sqref="G47">
    <cfRule type="cellIs" dxfId="423" priority="28" operator="greaterThan">
      <formula>0</formula>
    </cfRule>
  </conditionalFormatting>
  <conditionalFormatting sqref="G140">
    <cfRule type="cellIs" dxfId="422" priority="20" operator="lessThan">
      <formula>0</formula>
    </cfRule>
  </conditionalFormatting>
  <conditionalFormatting sqref="G141">
    <cfRule type="cellIs" dxfId="421" priority="19" operator="greaterThan">
      <formula>0</formula>
    </cfRule>
  </conditionalFormatting>
  <conditionalFormatting sqref="I24">
    <cfRule type="cellIs" dxfId="420" priority="33" operator="greaterThan">
      <formula>0</formula>
    </cfRule>
  </conditionalFormatting>
  <conditionalFormatting sqref="I47">
    <cfRule type="cellIs" dxfId="419" priority="27" operator="greaterThan">
      <formula>0</formula>
    </cfRule>
  </conditionalFormatting>
  <conditionalFormatting sqref="I140">
    <cfRule type="cellIs" dxfId="418" priority="18" operator="lessThan">
      <formula>0</formula>
    </cfRule>
  </conditionalFormatting>
  <conditionalFormatting sqref="I141">
    <cfRule type="cellIs" dxfId="417" priority="17" operator="greaterThan">
      <formula>0</formula>
    </cfRule>
  </conditionalFormatting>
  <conditionalFormatting sqref="K24">
    <cfRule type="cellIs" dxfId="416" priority="32" operator="greaterThan">
      <formula>0</formula>
    </cfRule>
  </conditionalFormatting>
  <conditionalFormatting sqref="K47">
    <cfRule type="cellIs" dxfId="415" priority="26" operator="greaterThan">
      <formula>0</formula>
    </cfRule>
  </conditionalFormatting>
  <conditionalFormatting sqref="K140">
    <cfRule type="cellIs" dxfId="414" priority="16" operator="lessThan">
      <formula>0</formula>
    </cfRule>
  </conditionalFormatting>
  <conditionalFormatting sqref="K141">
    <cfRule type="cellIs" dxfId="413" priority="15" operator="greaterThan">
      <formula>0</formula>
    </cfRule>
  </conditionalFormatting>
  <conditionalFormatting sqref="M24">
    <cfRule type="cellIs" dxfId="412" priority="4" operator="greaterThan">
      <formula>0</formula>
    </cfRule>
  </conditionalFormatting>
  <conditionalFormatting sqref="M47">
    <cfRule type="cellIs" dxfId="411" priority="3" operator="greaterThan">
      <formula>0</formula>
    </cfRule>
  </conditionalFormatting>
  <conditionalFormatting sqref="M140">
    <cfRule type="cellIs" dxfId="410" priority="2" operator="lessThan">
      <formula>0</formula>
    </cfRule>
  </conditionalFormatting>
  <conditionalFormatting sqref="M141">
    <cfRule type="cellIs" dxfId="409" priority="1" operator="greaterThan">
      <formula>0</formula>
    </cfRule>
  </conditionalFormatting>
  <conditionalFormatting sqref="O24">
    <cfRule type="cellIs" dxfId="408" priority="31" operator="greaterThan">
      <formula>0</formula>
    </cfRule>
  </conditionalFormatting>
  <conditionalFormatting sqref="O47">
    <cfRule type="cellIs" dxfId="407" priority="25" operator="greaterThan">
      <formula>0</formula>
    </cfRule>
  </conditionalFormatting>
  <conditionalFormatting sqref="O140">
    <cfRule type="cellIs" dxfId="406" priority="14" operator="lessThan">
      <formula>0</formula>
    </cfRule>
  </conditionalFormatting>
  <conditionalFormatting sqref="O141">
    <cfRule type="cellIs" dxfId="405" priority="13" operator="greaterThan">
      <formula>0</formula>
    </cfRule>
  </conditionalFormatting>
  <conditionalFormatting sqref="Q140">
    <cfRule type="cellIs" dxfId="404" priority="12" operator="lessThan">
      <formula>0</formula>
    </cfRule>
  </conditionalFormatting>
  <conditionalFormatting sqref="Q141">
    <cfRule type="cellIs" dxfId="403" priority="11" operator="greaterThan">
      <formula>0</formula>
    </cfRule>
  </conditionalFormatting>
  <hyperlinks>
    <hyperlink ref="R3" location="ÍNDICE!A1" display="(Voltar ao Índice)" xr:uid="{116CCDAB-BA20-4AA9-9AB6-04745743206C}"/>
  </hyperlinks>
  <printOptions horizontalCentered="1"/>
  <pageMargins left="0.45275590551181105" right="0.45275590551181105" top="0.6692913385826772" bottom="0.6692913385826772" header="0" footer="0"/>
  <pageSetup paperSize="9" scale="54" fitToHeight="3" orientation="landscape"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BD132"/>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27" customHeight="1"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360</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30" customHeight="1" x14ac:dyDescent="0.3">
      <c r="B2" s="115" t="s">
        <v>431</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6" ht="14.25" customHeight="1" x14ac:dyDescent="0.3">
      <c r="B3" s="15" t="s">
        <v>27</v>
      </c>
      <c r="C3" s="125">
        <v>1976</v>
      </c>
      <c r="D3" s="126"/>
      <c r="E3" s="125">
        <v>1979</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6"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6" ht="14.25" customHeight="1" x14ac:dyDescent="0.3">
      <c r="B5" s="133"/>
      <c r="C5" s="71" t="s">
        <v>4</v>
      </c>
      <c r="D5" s="71" t="s">
        <v>5</v>
      </c>
      <c r="E5" s="71" t="s">
        <v>4</v>
      </c>
      <c r="F5" s="71" t="s">
        <v>5</v>
      </c>
      <c r="G5" s="71" t="s">
        <v>4</v>
      </c>
      <c r="H5" s="71" t="s">
        <v>5</v>
      </c>
      <c r="I5" s="71" t="s">
        <v>4</v>
      </c>
      <c r="J5" s="71" t="s">
        <v>5</v>
      </c>
      <c r="K5" s="71" t="s">
        <v>4</v>
      </c>
      <c r="L5" s="67" t="s">
        <v>5</v>
      </c>
      <c r="M5" s="71" t="s">
        <v>4</v>
      </c>
      <c r="N5" s="67" t="s">
        <v>5</v>
      </c>
      <c r="O5" s="71" t="s">
        <v>4</v>
      </c>
      <c r="P5" s="71" t="s">
        <v>5</v>
      </c>
      <c r="Q5" s="68" t="s">
        <v>4</v>
      </c>
      <c r="R5" s="72" t="s">
        <v>5</v>
      </c>
      <c r="S5" s="72" t="s">
        <v>4</v>
      </c>
      <c r="T5" s="72" t="s">
        <v>5</v>
      </c>
      <c r="U5" s="71" t="s">
        <v>4</v>
      </c>
      <c r="V5" s="71" t="s">
        <v>5</v>
      </c>
      <c r="W5" s="72" t="s">
        <v>4</v>
      </c>
      <c r="X5" s="71" t="s">
        <v>5</v>
      </c>
      <c r="Y5" s="68" t="s">
        <v>4</v>
      </c>
      <c r="Z5" s="71" t="s">
        <v>5</v>
      </c>
      <c r="AA5" s="75" t="s">
        <v>4</v>
      </c>
      <c r="AB5" s="75" t="s">
        <v>5</v>
      </c>
      <c r="AC5" s="75" t="s">
        <v>4</v>
      </c>
      <c r="AD5" s="75" t="s">
        <v>5</v>
      </c>
    </row>
    <row r="6" spans="2:56" ht="24.75" customHeight="1" x14ac:dyDescent="0.3">
      <c r="B6" s="6" t="s">
        <v>1</v>
      </c>
      <c r="C6" s="16">
        <v>459</v>
      </c>
      <c r="D6" s="23">
        <v>100</v>
      </c>
      <c r="E6" s="16">
        <v>449</v>
      </c>
      <c r="F6" s="23">
        <v>100</v>
      </c>
      <c r="G6" s="16">
        <v>490</v>
      </c>
      <c r="H6" s="23">
        <v>100</v>
      </c>
      <c r="I6" s="16">
        <v>504</v>
      </c>
      <c r="J6" s="23">
        <v>100</v>
      </c>
      <c r="K6" s="16">
        <v>524</v>
      </c>
      <c r="L6" s="23">
        <v>100</v>
      </c>
      <c r="M6" s="16">
        <v>520</v>
      </c>
      <c r="N6" s="23">
        <v>100</v>
      </c>
      <c r="O6" s="16">
        <v>530</v>
      </c>
      <c r="P6" s="23">
        <v>100</v>
      </c>
      <c r="Q6" s="16">
        <v>526</v>
      </c>
      <c r="R6" s="23">
        <v>100</v>
      </c>
      <c r="S6" s="25">
        <v>508</v>
      </c>
      <c r="T6" s="24">
        <v>100</v>
      </c>
      <c r="U6" s="16">
        <v>495</v>
      </c>
      <c r="V6" s="23">
        <v>100</v>
      </c>
      <c r="W6" s="25">
        <v>455</v>
      </c>
      <c r="X6" s="24">
        <v>100</v>
      </c>
      <c r="Y6" s="25">
        <v>429</v>
      </c>
      <c r="Z6" s="24">
        <v>100</v>
      </c>
      <c r="AA6" s="25">
        <v>397</v>
      </c>
      <c r="AB6" s="24">
        <v>100</v>
      </c>
      <c r="AC6" s="25">
        <v>380</v>
      </c>
      <c r="AD6" s="24">
        <v>100</v>
      </c>
      <c r="AF6" s="95"/>
      <c r="AH6" s="95"/>
      <c r="AJ6" s="95"/>
      <c r="AL6" s="95"/>
      <c r="AN6" s="95"/>
      <c r="AP6" s="95"/>
      <c r="AR6" s="95"/>
      <c r="AT6" s="95"/>
      <c r="AV6" s="95"/>
      <c r="AX6" s="95"/>
      <c r="AZ6" s="95"/>
      <c r="BB6" s="95"/>
      <c r="BD6" s="95"/>
    </row>
    <row r="7" spans="2:56" ht="24.75" customHeight="1" x14ac:dyDescent="0.3">
      <c r="B7" s="87" t="s">
        <v>28</v>
      </c>
      <c r="C7" s="16">
        <v>319</v>
      </c>
      <c r="D7" s="23">
        <f>C7*100/C6</f>
        <v>69.498910675381268</v>
      </c>
      <c r="E7" s="16">
        <v>384</v>
      </c>
      <c r="F7" s="23">
        <f>E7*100/E6</f>
        <v>85.523385300668153</v>
      </c>
      <c r="G7" s="16">
        <v>375</v>
      </c>
      <c r="H7" s="23">
        <f>G7*100/G6</f>
        <v>76.530612244897952</v>
      </c>
      <c r="I7" s="16">
        <v>386</v>
      </c>
      <c r="J7" s="23">
        <f>I7*100/I6</f>
        <v>76.587301587301582</v>
      </c>
      <c r="K7" s="16">
        <v>341</v>
      </c>
      <c r="L7" s="23">
        <f>K7*100/K6</f>
        <v>65.07633587786259</v>
      </c>
      <c r="M7" s="16">
        <v>364</v>
      </c>
      <c r="N7" s="23">
        <f>M7*100/M6</f>
        <v>70</v>
      </c>
      <c r="O7" s="16">
        <v>376</v>
      </c>
      <c r="P7" s="23">
        <f>O7*100/O6</f>
        <v>70.943396226415089</v>
      </c>
      <c r="Q7" s="16">
        <v>348</v>
      </c>
      <c r="R7" s="23">
        <f>Q7*100/Q6</f>
        <v>66.159695817490501</v>
      </c>
      <c r="S7" s="25">
        <v>345</v>
      </c>
      <c r="T7" s="24">
        <f>S7*100/S6</f>
        <v>67.913385826771659</v>
      </c>
      <c r="U7" s="16">
        <v>338</v>
      </c>
      <c r="V7" s="23">
        <f>U7*100/U6</f>
        <v>68.282828282828277</v>
      </c>
      <c r="W7" s="25">
        <v>304</v>
      </c>
      <c r="X7" s="24">
        <f>W7*100/W6</f>
        <v>66.813186813186817</v>
      </c>
      <c r="Y7" s="25">
        <v>293</v>
      </c>
      <c r="Z7" s="24">
        <f>Y7*100/Y6</f>
        <v>68.298368298368302</v>
      </c>
      <c r="AA7" s="25">
        <v>266</v>
      </c>
      <c r="AB7" s="24">
        <f>AA7*100/AA6</f>
        <v>67.002518891687657</v>
      </c>
      <c r="AC7" s="25">
        <v>258</v>
      </c>
      <c r="AD7" s="24">
        <f>AC7*100/AC6</f>
        <v>67.89473684210526</v>
      </c>
      <c r="AF7" s="95"/>
      <c r="AH7" s="95"/>
      <c r="AJ7" s="95"/>
      <c r="AL7" s="95"/>
      <c r="AN7" s="95"/>
      <c r="AP7" s="95"/>
      <c r="AR7" s="95"/>
      <c r="AT7" s="95"/>
      <c r="AV7" s="95"/>
      <c r="AX7" s="95"/>
      <c r="AZ7" s="95"/>
      <c r="BB7" s="95"/>
      <c r="BD7" s="95"/>
    </row>
    <row r="8" spans="2:56" ht="24.75" customHeight="1" x14ac:dyDescent="0.3">
      <c r="B8" s="87" t="s">
        <v>2</v>
      </c>
      <c r="C8" s="16">
        <v>3</v>
      </c>
      <c r="D8" s="23">
        <f t="shared" ref="D8" si="0">C8*100/C7</f>
        <v>0.94043887147335425</v>
      </c>
      <c r="E8" s="16">
        <v>4</v>
      </c>
      <c r="F8" s="23">
        <f t="shared" ref="F8" si="1">E8*100/E7</f>
        <v>1.0416666666666667</v>
      </c>
      <c r="G8" s="16">
        <v>7</v>
      </c>
      <c r="H8" s="23">
        <f>G8*100/G7</f>
        <v>1.8666666666666667</v>
      </c>
      <c r="I8" s="16">
        <v>16</v>
      </c>
      <c r="J8" s="23">
        <f>I8*100/I7</f>
        <v>4.1450777202072535</v>
      </c>
      <c r="K8" s="16">
        <v>3</v>
      </c>
      <c r="L8" s="23">
        <f>K8*100/K7</f>
        <v>0.87976539589442815</v>
      </c>
      <c r="M8" s="16">
        <v>3</v>
      </c>
      <c r="N8" s="23">
        <f>M8*100/M7</f>
        <v>0.82417582417582413</v>
      </c>
      <c r="O8" s="16">
        <v>4</v>
      </c>
      <c r="P8" s="23">
        <f>O8*100/O7</f>
        <v>1.0638297872340425</v>
      </c>
      <c r="Q8" s="16">
        <v>6</v>
      </c>
      <c r="R8" s="23">
        <f>Q8*100/Q7</f>
        <v>1.7241379310344827</v>
      </c>
      <c r="S8" s="25">
        <v>5</v>
      </c>
      <c r="T8" s="24">
        <f>S8*100/S7</f>
        <v>1.4492753623188406</v>
      </c>
      <c r="U8" s="16">
        <v>9</v>
      </c>
      <c r="V8" s="23">
        <f>U8*100/U7</f>
        <v>2.6627218934911241</v>
      </c>
      <c r="W8" s="25">
        <v>2</v>
      </c>
      <c r="X8" s="24">
        <f>W8*100/W7</f>
        <v>0.65789473684210531</v>
      </c>
      <c r="Y8" s="25">
        <v>4</v>
      </c>
      <c r="Z8" s="24">
        <f>Y8*100/Y7</f>
        <v>1.3651877133105803</v>
      </c>
      <c r="AA8" s="63">
        <v>0</v>
      </c>
      <c r="AB8" s="24">
        <f>AA8*100/AA7</f>
        <v>0</v>
      </c>
      <c r="AC8" s="63">
        <v>4</v>
      </c>
      <c r="AD8" s="24">
        <f>AC8*100/AC7</f>
        <v>1.5503875968992249</v>
      </c>
      <c r="AF8" s="95"/>
      <c r="AH8" s="95"/>
      <c r="AJ8" s="95"/>
      <c r="AL8" s="95"/>
      <c r="AN8" s="95"/>
      <c r="AP8" s="95"/>
      <c r="AR8" s="95"/>
      <c r="AT8" s="95"/>
      <c r="AV8" s="95"/>
      <c r="AX8" s="95"/>
      <c r="AZ8" s="95"/>
      <c r="BB8" s="95"/>
      <c r="BD8" s="95"/>
    </row>
    <row r="9" spans="2:56" ht="24.75" customHeight="1" x14ac:dyDescent="0.3">
      <c r="B9" s="87" t="s">
        <v>3</v>
      </c>
      <c r="C9" s="22">
        <v>5</v>
      </c>
      <c r="D9" s="23">
        <f>C9*100/C7</f>
        <v>1.567398119122257</v>
      </c>
      <c r="E9" s="16">
        <v>4</v>
      </c>
      <c r="F9" s="23">
        <f>E9*100/E7</f>
        <v>1.0416666666666667</v>
      </c>
      <c r="G9" s="16">
        <v>5</v>
      </c>
      <c r="H9" s="23">
        <f>G9*100/G7</f>
        <v>1.3333333333333333</v>
      </c>
      <c r="I9" s="16">
        <v>6</v>
      </c>
      <c r="J9" s="23">
        <f>I9*100/I7</f>
        <v>1.5544041450777202</v>
      </c>
      <c r="K9" s="16">
        <v>9</v>
      </c>
      <c r="L9" s="23">
        <f>K9*100/K7</f>
        <v>2.6392961876832843</v>
      </c>
      <c r="M9" s="16">
        <v>7</v>
      </c>
      <c r="N9" s="23">
        <f>M9*100/M7</f>
        <v>1.9230769230769231</v>
      </c>
      <c r="O9" s="16">
        <v>23</v>
      </c>
      <c r="P9" s="23">
        <f>O9*100/O7</f>
        <v>6.1170212765957448</v>
      </c>
      <c r="Q9" s="16">
        <v>10</v>
      </c>
      <c r="R9" s="23">
        <f>Q9*100/Q7</f>
        <v>2.8735632183908044</v>
      </c>
      <c r="S9" s="25">
        <v>10</v>
      </c>
      <c r="T9" s="24">
        <f>S9*100/S7</f>
        <v>2.8985507246376812</v>
      </c>
      <c r="U9" s="16">
        <v>5</v>
      </c>
      <c r="V9" s="23">
        <f>U9*100/U7</f>
        <v>1.4792899408284024</v>
      </c>
      <c r="W9" s="25">
        <v>8</v>
      </c>
      <c r="X9" s="24">
        <f>W9*100/W7</f>
        <v>2.6315789473684212</v>
      </c>
      <c r="Y9" s="25">
        <v>12</v>
      </c>
      <c r="Z9" s="24">
        <f>Y9*100/Y7</f>
        <v>4.0955631399317403</v>
      </c>
      <c r="AA9" s="25">
        <v>8</v>
      </c>
      <c r="AB9" s="24">
        <f>AA9*100/AA7</f>
        <v>3.007518796992481</v>
      </c>
      <c r="AC9" s="25">
        <v>10</v>
      </c>
      <c r="AD9" s="24">
        <f>AC9*100/AC7</f>
        <v>3.8759689922480618</v>
      </c>
      <c r="AF9" s="95"/>
      <c r="AH9" s="95"/>
      <c r="AJ9" s="95"/>
      <c r="AL9" s="95"/>
      <c r="AN9" s="95"/>
      <c r="AP9" s="95"/>
      <c r="AR9" s="95"/>
      <c r="AT9" s="95"/>
      <c r="AV9" s="95"/>
      <c r="AX9" s="95"/>
      <c r="AZ9" s="95"/>
      <c r="BB9" s="95"/>
      <c r="BD9" s="95"/>
    </row>
    <row r="10" spans="2:56" ht="24.75" customHeight="1" x14ac:dyDescent="0.3">
      <c r="B10" s="87" t="s">
        <v>6</v>
      </c>
      <c r="C10" s="7"/>
      <c r="D10" s="9"/>
      <c r="E10" s="9"/>
      <c r="F10" s="9"/>
      <c r="G10" s="9"/>
      <c r="H10" s="9"/>
      <c r="I10" s="25">
        <v>9</v>
      </c>
      <c r="J10" s="24">
        <f>I10*100/I7</f>
        <v>2.3316062176165802</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c r="BB10" s="95"/>
      <c r="BD10" s="95"/>
    </row>
    <row r="11" spans="2:56" ht="24.75" customHeight="1" x14ac:dyDescent="0.3">
      <c r="B11" s="87" t="s">
        <v>29</v>
      </c>
      <c r="C11" s="16">
        <v>30</v>
      </c>
      <c r="D11" s="23">
        <f>C11*100/C7</f>
        <v>9.4043887147335425</v>
      </c>
      <c r="E11" s="7"/>
      <c r="F11" s="8"/>
      <c r="G11" s="8"/>
      <c r="H11" s="8"/>
      <c r="I11" s="8"/>
      <c r="J11" s="8"/>
      <c r="K11" s="16">
        <v>45</v>
      </c>
      <c r="L11" s="23">
        <f>K11*100/K7</f>
        <v>13.196480938416423</v>
      </c>
      <c r="M11" s="8"/>
      <c r="N11" s="8"/>
      <c r="O11" s="8"/>
      <c r="P11" s="8"/>
      <c r="Q11" s="8"/>
      <c r="R11" s="8"/>
      <c r="S11" s="7"/>
      <c r="T11" s="8"/>
      <c r="U11" s="7"/>
      <c r="V11" s="8"/>
      <c r="W11" s="7"/>
      <c r="X11" s="8"/>
      <c r="Y11" s="7"/>
      <c r="Z11" s="8"/>
      <c r="AA11" s="7"/>
      <c r="AB11" s="8"/>
      <c r="AC11" s="7"/>
      <c r="AD11" s="8"/>
      <c r="AF11" s="95"/>
      <c r="AH11" s="95"/>
      <c r="AJ11" s="95"/>
      <c r="AL11" s="95"/>
      <c r="AN11" s="95"/>
      <c r="AP11" s="95"/>
      <c r="AR11" s="95"/>
      <c r="AT11" s="95"/>
      <c r="AV11" s="95"/>
      <c r="AX11" s="95"/>
      <c r="AZ11" s="95"/>
      <c r="BB11" s="95"/>
      <c r="BD11" s="95"/>
    </row>
    <row r="12" spans="2:56" ht="24.75" customHeight="1" x14ac:dyDescent="0.3">
      <c r="B12" s="87" t="s">
        <v>8</v>
      </c>
      <c r="C12" s="7"/>
      <c r="D12" s="7"/>
      <c r="E12" s="7"/>
      <c r="F12" s="8"/>
      <c r="G12" s="7"/>
      <c r="H12" s="8"/>
      <c r="I12" s="7"/>
      <c r="J12" s="8"/>
      <c r="K12" s="7"/>
      <c r="L12" s="8"/>
      <c r="M12" s="8"/>
      <c r="N12" s="8"/>
      <c r="O12" s="8"/>
      <c r="P12" s="8"/>
      <c r="Q12" s="8"/>
      <c r="R12" s="8"/>
      <c r="S12" s="25">
        <v>8</v>
      </c>
      <c r="T12" s="24">
        <f>S12*100/S7</f>
        <v>2.318840579710145</v>
      </c>
      <c r="U12" s="16">
        <v>36</v>
      </c>
      <c r="V12" s="23">
        <f>U12*100/U7</f>
        <v>10.650887573964496</v>
      </c>
      <c r="W12" s="16">
        <v>123</v>
      </c>
      <c r="X12" s="23">
        <f>W12*100/W7</f>
        <v>40.460526315789473</v>
      </c>
      <c r="Y12" s="25">
        <v>60</v>
      </c>
      <c r="Z12" s="24">
        <f>Y12*100/Y7</f>
        <v>20.477815699658702</v>
      </c>
      <c r="AA12" s="25">
        <v>42</v>
      </c>
      <c r="AB12" s="24">
        <f>AA12*100/AA7</f>
        <v>15.789473684210526</v>
      </c>
      <c r="AC12" s="25">
        <v>66</v>
      </c>
      <c r="AD12" s="24">
        <f>AC12*100/AC7</f>
        <v>25.581395348837209</v>
      </c>
      <c r="AF12" s="95"/>
      <c r="AH12" s="95"/>
      <c r="AJ12" s="95"/>
      <c r="AL12" s="95"/>
      <c r="AN12" s="95"/>
      <c r="AP12" s="95"/>
      <c r="AR12" s="95"/>
      <c r="AT12" s="95"/>
      <c r="AV12" s="95"/>
      <c r="AX12" s="95"/>
      <c r="AZ12" s="95"/>
      <c r="BB12" s="95"/>
      <c r="BD12" s="95"/>
    </row>
    <row r="13" spans="2:56" ht="24.75" customHeight="1" x14ac:dyDescent="0.3">
      <c r="B13" s="87" t="s">
        <v>15</v>
      </c>
      <c r="C13" s="7"/>
      <c r="D13" s="9"/>
      <c r="E13" s="7"/>
      <c r="F13" s="8"/>
      <c r="G13" s="7"/>
      <c r="H13" s="8"/>
      <c r="I13" s="7"/>
      <c r="J13" s="8"/>
      <c r="K13" s="8"/>
      <c r="L13" s="8"/>
      <c r="M13" s="25">
        <v>4</v>
      </c>
      <c r="N13" s="24">
        <f>M13*100/M7</f>
        <v>1.098901098901099</v>
      </c>
      <c r="O13" s="8"/>
      <c r="P13" s="8"/>
      <c r="Q13" s="8"/>
      <c r="R13" s="8"/>
      <c r="S13" s="25">
        <v>6</v>
      </c>
      <c r="T13" s="24">
        <f>S13*100/S7</f>
        <v>1.7391304347826086</v>
      </c>
      <c r="U13" s="16">
        <v>12</v>
      </c>
      <c r="V13" s="23">
        <f>U13*100/U7</f>
        <v>3.5502958579881656</v>
      </c>
      <c r="W13" s="25">
        <v>4</v>
      </c>
      <c r="X13" s="24">
        <f>W13*100/W7</f>
        <v>1.3157894736842106</v>
      </c>
      <c r="Y13" s="25">
        <v>5</v>
      </c>
      <c r="Z13" s="24">
        <f>Y13*100/Y7</f>
        <v>1.7064846416382253</v>
      </c>
      <c r="AA13" s="25">
        <v>6</v>
      </c>
      <c r="AB13" s="24">
        <f>AA13*100/AA7</f>
        <v>2.255639097744361</v>
      </c>
      <c r="AC13" s="8"/>
      <c r="AD13" s="8"/>
      <c r="AF13" s="95"/>
      <c r="AH13" s="95"/>
      <c r="AJ13" s="95"/>
      <c r="AL13" s="95"/>
      <c r="AN13" s="95"/>
      <c r="AP13" s="95"/>
      <c r="AR13" s="95"/>
      <c r="AT13" s="95"/>
      <c r="AV13" s="95"/>
      <c r="AX13" s="95"/>
      <c r="AZ13" s="95"/>
      <c r="BB13" s="95"/>
      <c r="BD13" s="95"/>
    </row>
    <row r="14" spans="2:56" ht="24.75" customHeight="1" x14ac:dyDescent="0.3">
      <c r="B14" s="87" t="s">
        <v>19</v>
      </c>
      <c r="C14" s="16">
        <v>206</v>
      </c>
      <c r="D14" s="23">
        <f>C14*100/C7</f>
        <v>64.576802507836987</v>
      </c>
      <c r="E14" s="16">
        <v>297</v>
      </c>
      <c r="F14" s="23">
        <f>E14*100/E7</f>
        <v>77.34375</v>
      </c>
      <c r="G14" s="16">
        <v>309</v>
      </c>
      <c r="H14" s="23">
        <f>G14*100/G7</f>
        <v>82.4</v>
      </c>
      <c r="I14" s="16">
        <v>319</v>
      </c>
      <c r="J14" s="23">
        <f>I14*100/I7</f>
        <v>82.642487046632127</v>
      </c>
      <c r="K14" s="16">
        <v>257</v>
      </c>
      <c r="L14" s="23">
        <f>K14*100/K7</f>
        <v>75.366568914956005</v>
      </c>
      <c r="M14" s="16">
        <v>166</v>
      </c>
      <c r="N14" s="23">
        <f>M14*100/M7</f>
        <v>45.604395604395606</v>
      </c>
      <c r="O14" s="16">
        <v>199</v>
      </c>
      <c r="P14" s="23">
        <f>O14*100/O7</f>
        <v>52.925531914893618</v>
      </c>
      <c r="Q14" s="16">
        <v>198</v>
      </c>
      <c r="R14" s="23">
        <f>Q14*100/Q7</f>
        <v>56.896551724137929</v>
      </c>
      <c r="S14" s="25">
        <v>219</v>
      </c>
      <c r="T14" s="24">
        <f>S14*100/S7</f>
        <v>63.478260869565219</v>
      </c>
      <c r="U14" s="16">
        <v>214</v>
      </c>
      <c r="V14" s="23">
        <f>U14*100/U7</f>
        <v>63.31360946745562</v>
      </c>
      <c r="W14" s="25">
        <v>144</v>
      </c>
      <c r="X14" s="24">
        <f>W14*100/W7</f>
        <v>47.368421052631582</v>
      </c>
      <c r="Y14" s="25">
        <v>210</v>
      </c>
      <c r="Z14" s="24">
        <f>Y14*100/Y7</f>
        <v>71.672354948805463</v>
      </c>
      <c r="AA14" s="25">
        <v>187</v>
      </c>
      <c r="AB14" s="24">
        <f>AA14*100/AA7</f>
        <v>70.300751879699249</v>
      </c>
      <c r="AC14" s="25">
        <v>178</v>
      </c>
      <c r="AD14" s="24">
        <f>AC14*100/AC7</f>
        <v>68.992248062015506</v>
      </c>
      <c r="AF14" s="95"/>
      <c r="AH14" s="95"/>
      <c r="AJ14" s="95"/>
      <c r="AL14" s="95"/>
      <c r="AN14" s="95"/>
      <c r="AP14" s="95"/>
      <c r="AR14" s="95"/>
      <c r="AT14" s="95"/>
      <c r="AV14" s="95"/>
      <c r="AX14" s="95"/>
      <c r="AZ14" s="95"/>
      <c r="BB14" s="95"/>
      <c r="BD14" s="95"/>
    </row>
    <row r="15" spans="2:56" ht="24.75" customHeight="1" x14ac:dyDescent="0.3">
      <c r="B15" s="87" t="s">
        <v>20</v>
      </c>
      <c r="C15" s="25">
        <v>75</v>
      </c>
      <c r="D15" s="24">
        <f>C15*100/C7</f>
        <v>23.510971786833856</v>
      </c>
      <c r="E15" s="16">
        <v>79</v>
      </c>
      <c r="F15" s="23">
        <f>E15*100/E7</f>
        <v>20.572916666666668</v>
      </c>
      <c r="G15" s="16">
        <v>54</v>
      </c>
      <c r="H15" s="23">
        <f>G15*100/G7</f>
        <v>14.4</v>
      </c>
      <c r="I15" s="16">
        <v>36</v>
      </c>
      <c r="J15" s="23">
        <f>I15*100/I7</f>
        <v>9.3264248704663206</v>
      </c>
      <c r="K15" s="16">
        <v>27</v>
      </c>
      <c r="L15" s="23">
        <f>K15*100/K7</f>
        <v>7.9178885630498534</v>
      </c>
      <c r="M15" s="16">
        <v>184</v>
      </c>
      <c r="N15" s="23">
        <f>M15*100/M7</f>
        <v>50.549450549450547</v>
      </c>
      <c r="O15" s="16">
        <v>150</v>
      </c>
      <c r="P15" s="23">
        <f>O15*100/O7</f>
        <v>39.893617021276597</v>
      </c>
      <c r="Q15" s="7"/>
      <c r="R15" s="7"/>
      <c r="S15" s="25">
        <v>97</v>
      </c>
      <c r="T15" s="24">
        <f>S15*100/S7</f>
        <v>28.115942028985508</v>
      </c>
      <c r="U15" s="16">
        <v>62</v>
      </c>
      <c r="V15" s="23">
        <f>U15*100/U7</f>
        <v>18.34319526627219</v>
      </c>
      <c r="W15" s="16">
        <v>23</v>
      </c>
      <c r="X15" s="23">
        <f>W15*100/W7</f>
        <v>7.5657894736842106</v>
      </c>
      <c r="Y15" s="7"/>
      <c r="Z15" s="8"/>
      <c r="AA15" s="25">
        <v>23</v>
      </c>
      <c r="AB15" s="24">
        <f>AA15*100/AA7</f>
        <v>8.6466165413533833</v>
      </c>
      <c r="AC15" s="8"/>
      <c r="AD15" s="8"/>
      <c r="AF15" s="95"/>
      <c r="AH15" s="95"/>
      <c r="AJ15" s="95"/>
      <c r="AL15" s="95"/>
      <c r="AN15" s="95"/>
      <c r="AP15" s="95"/>
      <c r="AR15" s="95"/>
      <c r="AT15" s="95"/>
      <c r="AV15" s="95"/>
      <c r="AX15" s="95"/>
      <c r="AZ15" s="95"/>
      <c r="BB15" s="95"/>
      <c r="BD15" s="95"/>
    </row>
    <row r="16" spans="2:56" ht="24.75" customHeight="1" x14ac:dyDescent="0.3">
      <c r="B16" s="87" t="s">
        <v>52</v>
      </c>
      <c r="C16" s="7"/>
      <c r="D16" s="8"/>
      <c r="E16" s="7"/>
      <c r="F16" s="8"/>
      <c r="G16" s="7"/>
      <c r="H16" s="8"/>
      <c r="I16" s="7"/>
      <c r="J16" s="8"/>
      <c r="K16" s="8"/>
      <c r="L16" s="8"/>
      <c r="M16" s="7"/>
      <c r="N16" s="7"/>
      <c r="O16" s="7"/>
      <c r="P16" s="7"/>
      <c r="Q16" s="16">
        <v>134</v>
      </c>
      <c r="R16" s="23">
        <f>Q16*100/Q7</f>
        <v>38.505747126436781</v>
      </c>
      <c r="S16" s="7"/>
      <c r="T16" s="8"/>
      <c r="U16" s="7"/>
      <c r="V16" s="8"/>
      <c r="W16" s="7"/>
      <c r="X16" s="7"/>
      <c r="Y16" s="7"/>
      <c r="Z16" s="8"/>
      <c r="AA16" s="8"/>
      <c r="AB16" s="8"/>
      <c r="AC16" s="8"/>
      <c r="AD16" s="8"/>
      <c r="AF16" s="95"/>
      <c r="AH16" s="95"/>
      <c r="AJ16" s="95"/>
      <c r="AL16" s="95"/>
      <c r="AN16" s="95"/>
      <c r="AP16" s="95"/>
      <c r="AR16" s="95"/>
      <c r="AT16" s="95"/>
      <c r="AV16" s="95"/>
      <c r="AX16" s="95"/>
      <c r="AZ16" s="95"/>
      <c r="BB16" s="95"/>
      <c r="BD16" s="95"/>
    </row>
    <row r="17" spans="2:56" ht="24.75" customHeight="1" x14ac:dyDescent="0.3">
      <c r="B17" s="6" t="s">
        <v>22</v>
      </c>
      <c r="C17" s="7"/>
      <c r="D17" s="8"/>
      <c r="E17" s="7"/>
      <c r="F17" s="8"/>
      <c r="G17" s="7"/>
      <c r="H17" s="8"/>
      <c r="I17" s="7"/>
      <c r="J17" s="8"/>
      <c r="K17" s="8"/>
      <c r="L17" s="8"/>
      <c r="M17" s="7"/>
      <c r="N17" s="7"/>
      <c r="O17" s="7"/>
      <c r="P17" s="8"/>
      <c r="Q17" s="7"/>
      <c r="R17" s="7"/>
      <c r="S17" s="7"/>
      <c r="T17" s="8"/>
      <c r="U17" s="7"/>
      <c r="V17" s="8"/>
      <c r="W17" s="7"/>
      <c r="X17" s="7"/>
      <c r="Y17" s="25">
        <v>2</v>
      </c>
      <c r="Z17" s="24">
        <f>Y17*100/Y7</f>
        <v>0.68259385665529015</v>
      </c>
      <c r="AA17" s="8"/>
      <c r="AB17" s="8"/>
      <c r="AC17" s="8"/>
      <c r="AD17" s="8"/>
      <c r="AF17" s="95"/>
      <c r="AH17" s="95"/>
      <c r="AJ17" s="95"/>
      <c r="AL17" s="95"/>
      <c r="AN17" s="95"/>
      <c r="AP17" s="95"/>
      <c r="AR17" s="95"/>
      <c r="AT17" s="95"/>
      <c r="AV17" s="95"/>
      <c r="AX17" s="95"/>
      <c r="AZ17" s="95"/>
      <c r="BB17" s="95"/>
      <c r="BD17" s="95"/>
    </row>
    <row r="18" spans="2:56" ht="3.75" customHeight="1" x14ac:dyDescent="0.3">
      <c r="B18" s="13"/>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row>
    <row r="19" spans="2:56" ht="14.25" customHeight="1" x14ac:dyDescent="0.3">
      <c r="B19" s="6" t="s">
        <v>439</v>
      </c>
      <c r="C19" s="19"/>
      <c r="E19" s="19"/>
      <c r="G19" s="19"/>
      <c r="I19" s="19"/>
      <c r="K19" s="19"/>
      <c r="M19" s="19"/>
      <c r="O19" s="19"/>
      <c r="Q19" s="19"/>
      <c r="S19" s="19"/>
      <c r="U19" s="19"/>
      <c r="W19" s="19"/>
      <c r="Y19" s="19"/>
      <c r="AA19" s="19"/>
      <c r="AC19" s="19"/>
    </row>
    <row r="20" spans="2:56" ht="14.25" customHeight="1" x14ac:dyDescent="0.3">
      <c r="B20" s="1"/>
      <c r="C20" s="19"/>
      <c r="E20" s="19"/>
      <c r="G20" s="19"/>
      <c r="I20" s="19"/>
      <c r="K20" s="19"/>
      <c r="M20" s="19"/>
      <c r="O20" s="19"/>
      <c r="Q20" s="19"/>
      <c r="S20" s="19"/>
      <c r="U20" s="19"/>
      <c r="W20" s="19"/>
      <c r="Y20" s="19"/>
      <c r="AA20" s="19"/>
      <c r="AC20" s="19"/>
    </row>
    <row r="21" spans="2:56" ht="30.75" customHeight="1" x14ac:dyDescent="0.3">
      <c r="B21" s="115" t="s">
        <v>122</v>
      </c>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row>
    <row r="22" spans="2:56" ht="15" customHeight="1" x14ac:dyDescent="0.3">
      <c r="B22" s="15" t="s">
        <v>27</v>
      </c>
      <c r="C22" s="125">
        <v>1976</v>
      </c>
      <c r="D22" s="126"/>
      <c r="E22" s="125">
        <v>1979</v>
      </c>
      <c r="F22" s="126"/>
      <c r="G22" s="125">
        <v>1982</v>
      </c>
      <c r="H22" s="126"/>
      <c r="I22" s="125">
        <v>1985</v>
      </c>
      <c r="J22" s="126"/>
      <c r="K22" s="129">
        <v>1989</v>
      </c>
      <c r="L22" s="126"/>
      <c r="M22" s="129">
        <v>1993</v>
      </c>
      <c r="N22" s="126"/>
      <c r="O22" s="129">
        <v>1997</v>
      </c>
      <c r="P22" s="126"/>
      <c r="Q22" s="125">
        <v>2001</v>
      </c>
      <c r="R22" s="126"/>
      <c r="S22" s="129">
        <v>2005</v>
      </c>
      <c r="T22" s="130"/>
      <c r="U22" s="125">
        <v>2009</v>
      </c>
      <c r="V22" s="126"/>
      <c r="W22" s="129">
        <v>2013</v>
      </c>
      <c r="X22" s="126"/>
      <c r="Y22" s="129">
        <v>2017</v>
      </c>
      <c r="Z22" s="126"/>
      <c r="AA22" s="125">
        <v>2021</v>
      </c>
      <c r="AB22" s="130"/>
      <c r="AC22" s="125">
        <v>2025</v>
      </c>
      <c r="AD22" s="130"/>
    </row>
    <row r="23" spans="2:56" ht="14.25" customHeight="1" x14ac:dyDescent="0.3">
      <c r="B23" s="134" t="s">
        <v>0</v>
      </c>
      <c r="C23" s="132">
        <v>44907</v>
      </c>
      <c r="D23" s="128"/>
      <c r="E23" s="132">
        <v>44911</v>
      </c>
      <c r="F23" s="128"/>
      <c r="G23" s="132">
        <v>44907</v>
      </c>
      <c r="H23" s="128"/>
      <c r="I23" s="132">
        <v>44910</v>
      </c>
      <c r="J23" s="128"/>
      <c r="K23" s="135">
        <v>44912</v>
      </c>
      <c r="L23" s="128"/>
      <c r="M23" s="135">
        <v>44907</v>
      </c>
      <c r="N23" s="128"/>
      <c r="O23" s="135">
        <v>44909</v>
      </c>
      <c r="P23" s="128"/>
      <c r="Q23" s="132">
        <v>44911</v>
      </c>
      <c r="R23" s="128"/>
      <c r="S23" s="119">
        <v>44843</v>
      </c>
      <c r="T23" s="118"/>
      <c r="U23" s="137">
        <v>44845</v>
      </c>
      <c r="V23" s="127"/>
      <c r="W23" s="135">
        <v>44833</v>
      </c>
      <c r="X23" s="128"/>
      <c r="Y23" s="135">
        <v>44835</v>
      </c>
      <c r="Z23" s="128"/>
      <c r="AA23" s="132">
        <v>44830</v>
      </c>
      <c r="AB23" s="133"/>
      <c r="AC23" s="132">
        <v>45942</v>
      </c>
      <c r="AD23" s="133"/>
    </row>
    <row r="24" spans="2:56" ht="14" x14ac:dyDescent="0.3">
      <c r="B24" s="133"/>
      <c r="C24" s="71" t="s">
        <v>4</v>
      </c>
      <c r="D24" s="71" t="s">
        <v>5</v>
      </c>
      <c r="E24" s="71" t="s">
        <v>4</v>
      </c>
      <c r="F24" s="71" t="s">
        <v>5</v>
      </c>
      <c r="G24" s="71" t="s">
        <v>4</v>
      </c>
      <c r="H24" s="71" t="s">
        <v>5</v>
      </c>
      <c r="I24" s="71" t="s">
        <v>4</v>
      </c>
      <c r="J24" s="71" t="s">
        <v>5</v>
      </c>
      <c r="K24" s="71" t="s">
        <v>4</v>
      </c>
      <c r="L24" s="67" t="s">
        <v>5</v>
      </c>
      <c r="M24" s="71" t="s">
        <v>4</v>
      </c>
      <c r="N24" s="67" t="s">
        <v>5</v>
      </c>
      <c r="O24" s="71" t="s">
        <v>4</v>
      </c>
      <c r="P24" s="71" t="s">
        <v>5</v>
      </c>
      <c r="Q24" s="68" t="s">
        <v>4</v>
      </c>
      <c r="R24" s="72" t="s">
        <v>5</v>
      </c>
      <c r="S24" s="72" t="s">
        <v>4</v>
      </c>
      <c r="T24" s="72" t="s">
        <v>5</v>
      </c>
      <c r="U24" s="71" t="s">
        <v>4</v>
      </c>
      <c r="V24" s="71" t="s">
        <v>5</v>
      </c>
      <c r="W24" s="72" t="s">
        <v>4</v>
      </c>
      <c r="X24" s="71" t="s">
        <v>5</v>
      </c>
      <c r="Y24" s="68" t="s">
        <v>4</v>
      </c>
      <c r="Z24" s="71" t="s">
        <v>5</v>
      </c>
      <c r="AA24" s="68" t="s">
        <v>4</v>
      </c>
      <c r="AB24" s="71" t="s">
        <v>5</v>
      </c>
      <c r="AC24" s="68" t="s">
        <v>4</v>
      </c>
      <c r="AD24" s="71" t="s">
        <v>5</v>
      </c>
    </row>
    <row r="25" spans="2:56" ht="24.75" customHeight="1" x14ac:dyDescent="0.3">
      <c r="B25" s="6" t="s">
        <v>1</v>
      </c>
      <c r="C25" s="16">
        <v>1671</v>
      </c>
      <c r="D25" s="23">
        <v>100</v>
      </c>
      <c r="E25" s="16">
        <v>1666</v>
      </c>
      <c r="F25" s="23">
        <v>100</v>
      </c>
      <c r="G25" s="16">
        <v>1790</v>
      </c>
      <c r="H25" s="23">
        <v>100</v>
      </c>
      <c r="I25" s="16">
        <v>1820</v>
      </c>
      <c r="J25" s="23">
        <v>100</v>
      </c>
      <c r="K25" s="16">
        <v>1926</v>
      </c>
      <c r="L25" s="23">
        <v>100</v>
      </c>
      <c r="M25" s="16">
        <v>1967</v>
      </c>
      <c r="N25" s="23">
        <v>100</v>
      </c>
      <c r="O25" s="16">
        <v>1956</v>
      </c>
      <c r="P25" s="23">
        <v>100</v>
      </c>
      <c r="Q25" s="16">
        <v>1864</v>
      </c>
      <c r="R25" s="23">
        <v>100</v>
      </c>
      <c r="S25" s="25">
        <v>1871</v>
      </c>
      <c r="T25" s="24">
        <v>100</v>
      </c>
      <c r="U25" s="16">
        <v>1912</v>
      </c>
      <c r="V25" s="23">
        <v>100</v>
      </c>
      <c r="W25" s="25">
        <v>1787</v>
      </c>
      <c r="X25" s="24">
        <v>100</v>
      </c>
      <c r="Y25" s="25">
        <v>1684</v>
      </c>
      <c r="Z25" s="24">
        <v>100</v>
      </c>
      <c r="AA25" s="25">
        <v>1589</v>
      </c>
      <c r="AB25" s="24">
        <v>100</v>
      </c>
      <c r="AC25" s="25">
        <v>1458</v>
      </c>
      <c r="AD25" s="24">
        <v>100</v>
      </c>
      <c r="AF25" s="95"/>
      <c r="AH25" s="95"/>
      <c r="AJ25" s="95"/>
      <c r="AL25" s="95"/>
      <c r="AN25" s="95"/>
      <c r="AP25" s="95"/>
      <c r="AR25" s="95"/>
      <c r="AT25" s="95"/>
      <c r="AV25" s="95"/>
      <c r="AX25" s="95"/>
      <c r="AZ25" s="95"/>
      <c r="BB25" s="95"/>
      <c r="BD25" s="95"/>
    </row>
    <row r="26" spans="2:56" ht="24.75" customHeight="1" x14ac:dyDescent="0.3">
      <c r="B26" s="87" t="s">
        <v>28</v>
      </c>
      <c r="C26" s="16">
        <v>1032</v>
      </c>
      <c r="D26" s="23">
        <f>C26*100/C25</f>
        <v>61.759425493716336</v>
      </c>
      <c r="E26" s="16">
        <v>1350</v>
      </c>
      <c r="F26" s="23">
        <f>E26*100/E25</f>
        <v>81.032412965186069</v>
      </c>
      <c r="G26" s="16">
        <v>1247</v>
      </c>
      <c r="H26" s="23">
        <f>G26*100/G25</f>
        <v>69.664804469273747</v>
      </c>
      <c r="I26" s="16">
        <v>1154</v>
      </c>
      <c r="J26" s="23">
        <f>I26*100/I25</f>
        <v>63.406593406593409</v>
      </c>
      <c r="K26" s="16">
        <v>1142</v>
      </c>
      <c r="L26" s="23">
        <f>K26*100/K25</f>
        <v>59.293873312564898</v>
      </c>
      <c r="M26" s="16">
        <v>1135</v>
      </c>
      <c r="N26" s="23">
        <f>M26*100/M25</f>
        <v>57.702084392475854</v>
      </c>
      <c r="O26" s="16">
        <v>1152</v>
      </c>
      <c r="P26" s="23">
        <f>O26*100/O25</f>
        <v>58.895705521472394</v>
      </c>
      <c r="Q26" s="16">
        <v>1103</v>
      </c>
      <c r="R26" s="23">
        <f>Q26*100/Q25</f>
        <v>59.173819742489272</v>
      </c>
      <c r="S26" s="25">
        <v>1098</v>
      </c>
      <c r="T26" s="24">
        <f>S26*100/S25</f>
        <v>58.6851950828434</v>
      </c>
      <c r="U26" s="16">
        <v>1033</v>
      </c>
      <c r="V26" s="23">
        <f>U26*100/U25</f>
        <v>54.027196652719667</v>
      </c>
      <c r="W26" s="25">
        <v>977</v>
      </c>
      <c r="X26" s="24">
        <f>W26*100/W25</f>
        <v>54.67263570229435</v>
      </c>
      <c r="Y26" s="25">
        <v>925</v>
      </c>
      <c r="Z26" s="24">
        <f>Y26*100/Y25</f>
        <v>54.928741092636578</v>
      </c>
      <c r="AA26" s="25">
        <v>928</v>
      </c>
      <c r="AB26" s="24">
        <f>AA26*100/AA25</f>
        <v>58.401510383889239</v>
      </c>
      <c r="AC26" s="25">
        <v>905</v>
      </c>
      <c r="AD26" s="24">
        <f>AC26*100/AC25</f>
        <v>62.071330589849111</v>
      </c>
      <c r="AF26" s="95"/>
      <c r="AH26" s="95"/>
      <c r="AJ26" s="95"/>
      <c r="AL26" s="95"/>
      <c r="AN26" s="95"/>
      <c r="AP26" s="95"/>
      <c r="AR26" s="95"/>
      <c r="AT26" s="95"/>
      <c r="AV26" s="95"/>
      <c r="AX26" s="95"/>
      <c r="AZ26" s="95"/>
      <c r="BB26" s="95"/>
      <c r="BD26" s="95"/>
    </row>
    <row r="27" spans="2:56" ht="24.75" customHeight="1" x14ac:dyDescent="0.3">
      <c r="B27" s="87" t="s">
        <v>2</v>
      </c>
      <c r="C27" s="16">
        <v>6</v>
      </c>
      <c r="D27" s="23">
        <f t="shared" ref="D27" si="2">C27*100/C26</f>
        <v>0.58139534883720934</v>
      </c>
      <c r="E27" s="16">
        <v>3</v>
      </c>
      <c r="F27" s="23">
        <f t="shared" ref="F27" si="3">E27*100/E26</f>
        <v>0.22222222222222221</v>
      </c>
      <c r="G27" s="16">
        <v>8</v>
      </c>
      <c r="H27" s="23">
        <f>G27*100/G26</f>
        <v>0.64153969526864474</v>
      </c>
      <c r="I27" s="16">
        <v>11</v>
      </c>
      <c r="J27" s="23">
        <f>I27*100/I26</f>
        <v>0.95320623916811087</v>
      </c>
      <c r="K27" s="16">
        <v>13</v>
      </c>
      <c r="L27" s="23">
        <f>K27*100/K26</f>
        <v>1.138353765323993</v>
      </c>
      <c r="M27" s="16">
        <v>3</v>
      </c>
      <c r="N27" s="23">
        <f>M27*100/M26</f>
        <v>0.26431718061674009</v>
      </c>
      <c r="O27" s="16">
        <v>17</v>
      </c>
      <c r="P27" s="23">
        <f>O27*100/O26</f>
        <v>1.4756944444444444</v>
      </c>
      <c r="Q27" s="16">
        <v>15</v>
      </c>
      <c r="R27" s="23">
        <f>Q27*100/Q26</f>
        <v>1.3599274705349047</v>
      </c>
      <c r="S27" s="25">
        <v>7</v>
      </c>
      <c r="T27" s="24">
        <f>S27*100/S26</f>
        <v>0.63752276867030966</v>
      </c>
      <c r="U27" s="16">
        <v>11</v>
      </c>
      <c r="V27" s="23">
        <f>U27*100/U26</f>
        <v>1.0648596321393997</v>
      </c>
      <c r="W27" s="25">
        <v>5</v>
      </c>
      <c r="X27" s="24">
        <f>W27*100/W26</f>
        <v>0.51177072671443191</v>
      </c>
      <c r="Y27" s="25">
        <v>8</v>
      </c>
      <c r="Z27" s="24">
        <f>Y27*100/Y26</f>
        <v>0.86486486486486491</v>
      </c>
      <c r="AA27" s="25">
        <v>4</v>
      </c>
      <c r="AB27" s="24">
        <f>AA27*100/AA26</f>
        <v>0.43103448275862066</v>
      </c>
      <c r="AC27" s="25">
        <v>6</v>
      </c>
      <c r="AD27" s="24">
        <f>AC27*100/AC26</f>
        <v>0.66298342541436461</v>
      </c>
      <c r="AF27" s="95"/>
      <c r="AH27" s="95"/>
      <c r="AJ27" s="95"/>
      <c r="AL27" s="95"/>
      <c r="AN27" s="95"/>
      <c r="AP27" s="95"/>
      <c r="AR27" s="95"/>
      <c r="AT27" s="95"/>
      <c r="AV27" s="95"/>
      <c r="AX27" s="95"/>
      <c r="AZ27" s="95"/>
      <c r="BB27" s="95"/>
      <c r="BD27" s="95"/>
    </row>
    <row r="28" spans="2:56" ht="24.75" customHeight="1" x14ac:dyDescent="0.3">
      <c r="B28" s="87" t="s">
        <v>3</v>
      </c>
      <c r="C28" s="22">
        <v>9</v>
      </c>
      <c r="D28" s="23">
        <f>C28*100/C26</f>
        <v>0.87209302325581395</v>
      </c>
      <c r="E28" s="16">
        <v>24</v>
      </c>
      <c r="F28" s="23">
        <f>E28*100/E26</f>
        <v>1.7777777777777777</v>
      </c>
      <c r="G28" s="16">
        <v>22</v>
      </c>
      <c r="H28" s="23">
        <f>G28*100/G26</f>
        <v>1.7642341619887731</v>
      </c>
      <c r="I28" s="16">
        <v>15</v>
      </c>
      <c r="J28" s="23">
        <f>I28*100/I26</f>
        <v>1.2998266897746966</v>
      </c>
      <c r="K28" s="16">
        <v>11</v>
      </c>
      <c r="L28" s="23">
        <f>K28*100/K26</f>
        <v>0.96322241681260945</v>
      </c>
      <c r="M28" s="16">
        <v>24</v>
      </c>
      <c r="N28" s="23">
        <f>M28*100/M26</f>
        <v>2.1145374449339207</v>
      </c>
      <c r="O28" s="16">
        <v>38</v>
      </c>
      <c r="P28" s="23">
        <f>O28*100/O26</f>
        <v>3.2986111111111112</v>
      </c>
      <c r="Q28" s="16">
        <v>26</v>
      </c>
      <c r="R28" s="23">
        <f>Q28*100/Q26</f>
        <v>2.3572076155938348</v>
      </c>
      <c r="S28" s="25">
        <v>24</v>
      </c>
      <c r="T28" s="24">
        <f>S28*100/S26</f>
        <v>2.1857923497267762</v>
      </c>
      <c r="U28" s="16">
        <v>25</v>
      </c>
      <c r="V28" s="23">
        <f>U28*100/U26</f>
        <v>2.4201355275895451</v>
      </c>
      <c r="W28" s="25">
        <v>33</v>
      </c>
      <c r="X28" s="24">
        <f>W28*100/W26</f>
        <v>3.3776867963152508</v>
      </c>
      <c r="Y28" s="25">
        <v>33</v>
      </c>
      <c r="Z28" s="24">
        <f>Y28*100/Y26</f>
        <v>3.5675675675675675</v>
      </c>
      <c r="AA28" s="25">
        <v>21</v>
      </c>
      <c r="AB28" s="24">
        <f>AA28*100/AA26</f>
        <v>2.2629310344827585</v>
      </c>
      <c r="AC28" s="25">
        <v>15</v>
      </c>
      <c r="AD28" s="24">
        <f>AC28*100/AC26</f>
        <v>1.6574585635359116</v>
      </c>
      <c r="AF28" s="95"/>
      <c r="AH28" s="95"/>
      <c r="AJ28" s="95"/>
      <c r="AL28" s="95"/>
      <c r="AN28" s="95"/>
      <c r="AP28" s="95"/>
      <c r="AR28" s="95"/>
      <c r="AT28" s="95"/>
      <c r="AV28" s="95"/>
      <c r="AX28" s="95"/>
      <c r="AZ28" s="95"/>
      <c r="BB28" s="95"/>
      <c r="BD28" s="95"/>
    </row>
    <row r="29" spans="2:56" ht="24.75" customHeight="1" x14ac:dyDescent="0.3">
      <c r="B29" s="87" t="s">
        <v>6</v>
      </c>
      <c r="C29" s="7"/>
      <c r="D29" s="9"/>
      <c r="E29" s="16">
        <v>24</v>
      </c>
      <c r="F29" s="23">
        <f>E29*100/E26</f>
        <v>1.7777777777777777</v>
      </c>
      <c r="G29" s="16">
        <v>9</v>
      </c>
      <c r="H29" s="23">
        <f>G29*100/G26</f>
        <v>0.72173215717722539</v>
      </c>
      <c r="I29" s="25">
        <v>14</v>
      </c>
      <c r="J29" s="24">
        <f>I29*100/I26</f>
        <v>1.2131715771230502</v>
      </c>
      <c r="K29" s="7"/>
      <c r="L29" s="8"/>
      <c r="M29" s="7"/>
      <c r="N29" s="8"/>
      <c r="O29" s="7"/>
      <c r="P29" s="8"/>
      <c r="Q29" s="7"/>
      <c r="R29" s="8"/>
      <c r="S29" s="7"/>
      <c r="T29" s="8"/>
      <c r="U29" s="7"/>
      <c r="V29" s="8"/>
      <c r="W29" s="7"/>
      <c r="X29" s="8"/>
      <c r="Y29" s="7"/>
      <c r="Z29" s="8"/>
      <c r="AA29" s="7"/>
      <c r="AB29" s="8"/>
      <c r="AC29" s="7"/>
      <c r="AD29" s="8"/>
      <c r="AF29" s="95"/>
      <c r="AH29" s="95"/>
      <c r="AJ29" s="95"/>
      <c r="AL29" s="95"/>
      <c r="AN29" s="95"/>
      <c r="AP29" s="95"/>
      <c r="AR29" s="95"/>
      <c r="AT29" s="95"/>
      <c r="AV29" s="95"/>
      <c r="AX29" s="95"/>
      <c r="AZ29" s="95"/>
      <c r="BB29" s="95"/>
      <c r="BD29" s="95"/>
    </row>
    <row r="30" spans="2:56" ht="24.75" customHeight="1" x14ac:dyDescent="0.3">
      <c r="B30" s="87" t="s">
        <v>29</v>
      </c>
      <c r="C30" s="16">
        <v>146</v>
      </c>
      <c r="D30" s="23">
        <f>C30*100/C26</f>
        <v>14.147286821705427</v>
      </c>
      <c r="E30" s="16">
        <v>97</v>
      </c>
      <c r="F30" s="23">
        <f>E30*100/E26</f>
        <v>7.1851851851851851</v>
      </c>
      <c r="G30" s="16">
        <v>123</v>
      </c>
      <c r="H30" s="23">
        <f>G30*100/G26</f>
        <v>9.8636728147554127</v>
      </c>
      <c r="I30" s="16">
        <v>282</v>
      </c>
      <c r="J30" s="23">
        <f>I30*100/I26</f>
        <v>24.4367417677643</v>
      </c>
      <c r="K30" s="16">
        <v>95</v>
      </c>
      <c r="L30" s="23">
        <f>K30*100/K26</f>
        <v>8.3187390542907185</v>
      </c>
      <c r="M30" s="8"/>
      <c r="N30" s="8"/>
      <c r="O30" s="8"/>
      <c r="P30" s="8"/>
      <c r="Q30" s="8"/>
      <c r="R30" s="8"/>
      <c r="S30" s="7"/>
      <c r="T30" s="8"/>
      <c r="U30" s="7"/>
      <c r="V30" s="8"/>
      <c r="W30" s="7"/>
      <c r="X30" s="8"/>
      <c r="Y30" s="7"/>
      <c r="Z30" s="8"/>
      <c r="AA30" s="7"/>
      <c r="AB30" s="8"/>
      <c r="AC30" s="7"/>
      <c r="AD30" s="8"/>
      <c r="AF30" s="95"/>
      <c r="AH30" s="95"/>
      <c r="AJ30" s="95"/>
      <c r="AL30" s="95"/>
      <c r="AN30" s="95"/>
      <c r="AP30" s="95"/>
      <c r="AR30" s="95"/>
      <c r="AT30" s="95"/>
      <c r="AV30" s="95"/>
      <c r="AX30" s="95"/>
      <c r="AZ30" s="95"/>
      <c r="BB30" s="95"/>
      <c r="BD30" s="95"/>
    </row>
    <row r="31" spans="2:56" ht="24.75" customHeight="1" x14ac:dyDescent="0.3">
      <c r="B31" s="87" t="s">
        <v>8</v>
      </c>
      <c r="C31" s="7"/>
      <c r="D31" s="7"/>
      <c r="E31" s="7"/>
      <c r="F31" s="8"/>
      <c r="G31" s="7"/>
      <c r="H31" s="8"/>
      <c r="I31" s="7"/>
      <c r="J31" s="8"/>
      <c r="K31" s="7"/>
      <c r="L31" s="8"/>
      <c r="M31" s="8"/>
      <c r="N31" s="8"/>
      <c r="O31" s="8"/>
      <c r="P31" s="8"/>
      <c r="Q31" s="8"/>
      <c r="R31" s="8"/>
      <c r="S31" s="25">
        <v>45</v>
      </c>
      <c r="T31" s="24">
        <f>S31*100/S26</f>
        <v>4.0983606557377046</v>
      </c>
      <c r="U31" s="16">
        <v>90</v>
      </c>
      <c r="V31" s="23">
        <f>U31*100/U26</f>
        <v>8.7124878993223618</v>
      </c>
      <c r="W31" s="16">
        <v>250</v>
      </c>
      <c r="X31" s="23">
        <f>W31*100/W26</f>
        <v>25.588536335721596</v>
      </c>
      <c r="Y31" s="25">
        <v>251</v>
      </c>
      <c r="Z31" s="24">
        <f>Y31*100/Y26</f>
        <v>27.135135135135137</v>
      </c>
      <c r="AA31" s="25">
        <v>375</v>
      </c>
      <c r="AB31" s="24">
        <f>AA31*100/AA26</f>
        <v>40.40948275862069</v>
      </c>
      <c r="AC31" s="25">
        <v>495</v>
      </c>
      <c r="AD31" s="24">
        <f>AC31*100/AC26</f>
        <v>54.696132596685082</v>
      </c>
      <c r="AF31" s="95"/>
      <c r="AH31" s="95"/>
      <c r="AJ31" s="95"/>
      <c r="AL31" s="95"/>
      <c r="AN31" s="95"/>
      <c r="AP31" s="95"/>
      <c r="AR31" s="95"/>
      <c r="AT31" s="95"/>
      <c r="AV31" s="95"/>
      <c r="AX31" s="95"/>
      <c r="AZ31" s="95"/>
      <c r="BB31" s="95"/>
      <c r="BD31" s="95"/>
    </row>
    <row r="32" spans="2:56" ht="24.75" customHeight="1" x14ac:dyDescent="0.3">
      <c r="B32" s="87" t="s">
        <v>69</v>
      </c>
      <c r="C32" s="7"/>
      <c r="D32" s="7"/>
      <c r="E32" s="7"/>
      <c r="F32" s="8"/>
      <c r="G32" s="7"/>
      <c r="H32" s="8"/>
      <c r="I32" s="7"/>
      <c r="J32" s="8"/>
      <c r="K32" s="7"/>
      <c r="L32" s="8"/>
      <c r="M32" s="8"/>
      <c r="N32" s="8"/>
      <c r="O32" s="8"/>
      <c r="P32" s="8"/>
      <c r="Q32" s="8"/>
      <c r="R32" s="8"/>
      <c r="S32" s="8"/>
      <c r="T32" s="8"/>
      <c r="U32" s="8"/>
      <c r="V32" s="8"/>
      <c r="W32" s="8"/>
      <c r="X32" s="8"/>
      <c r="Y32" s="25">
        <v>124</v>
      </c>
      <c r="Z32" s="24">
        <f>Y32*100/Y26</f>
        <v>13.405405405405405</v>
      </c>
      <c r="AA32" s="8"/>
      <c r="AB32" s="8"/>
      <c r="AC32" s="8"/>
      <c r="AD32" s="8"/>
      <c r="AF32" s="95"/>
      <c r="AH32" s="95"/>
      <c r="AJ32" s="95"/>
      <c r="AL32" s="95"/>
      <c r="AN32" s="95"/>
      <c r="AP32" s="95"/>
      <c r="AR32" s="95"/>
      <c r="AT32" s="95"/>
      <c r="AV32" s="95"/>
      <c r="AX32" s="95"/>
      <c r="AZ32" s="95"/>
      <c r="BB32" s="95"/>
      <c r="BD32" s="95"/>
    </row>
    <row r="33" spans="2:56" ht="24.75" customHeight="1" x14ac:dyDescent="0.3">
      <c r="B33" s="87" t="s">
        <v>15</v>
      </c>
      <c r="C33" s="7"/>
      <c r="D33" s="9"/>
      <c r="E33" s="7"/>
      <c r="F33" s="8"/>
      <c r="G33" s="7"/>
      <c r="H33" s="8"/>
      <c r="I33" s="7"/>
      <c r="J33" s="8"/>
      <c r="K33" s="8"/>
      <c r="L33" s="8"/>
      <c r="M33" s="8"/>
      <c r="N33" s="8"/>
      <c r="O33" s="8"/>
      <c r="P33" s="8"/>
      <c r="Q33" s="16">
        <v>20</v>
      </c>
      <c r="R33" s="23">
        <f>Q33*100/Q26</f>
        <v>1.813236627379873</v>
      </c>
      <c r="S33" s="25">
        <v>25</v>
      </c>
      <c r="T33" s="24">
        <f>S33*100/S26</f>
        <v>2.2768670309653918</v>
      </c>
      <c r="U33" s="16">
        <v>29</v>
      </c>
      <c r="V33" s="23">
        <f>U33*100/U26</f>
        <v>2.8073572120038723</v>
      </c>
      <c r="W33" s="25">
        <v>32</v>
      </c>
      <c r="X33" s="24">
        <f>W33*100/W26</f>
        <v>3.2753326509723646</v>
      </c>
      <c r="Y33" s="25">
        <v>13</v>
      </c>
      <c r="Z33" s="24">
        <f>Y33*100/Y26</f>
        <v>1.4054054054054055</v>
      </c>
      <c r="AA33" s="25">
        <v>9</v>
      </c>
      <c r="AB33" s="24">
        <f>AA33*100/AA26</f>
        <v>0.96982758620689657</v>
      </c>
      <c r="AC33" s="25">
        <v>21</v>
      </c>
      <c r="AD33" s="24">
        <f>AC33*100/AC26</f>
        <v>2.3204419889502761</v>
      </c>
      <c r="AF33" s="95"/>
      <c r="AH33" s="95"/>
      <c r="AJ33" s="95"/>
      <c r="AL33" s="95"/>
      <c r="AN33" s="95"/>
      <c r="AP33" s="95"/>
      <c r="AR33" s="95"/>
      <c r="AT33" s="95"/>
      <c r="AV33" s="95"/>
      <c r="AX33" s="95"/>
      <c r="AZ33" s="95"/>
      <c r="BB33" s="95"/>
      <c r="BD33" s="95"/>
    </row>
    <row r="34" spans="2:56" ht="24.75" customHeight="1" x14ac:dyDescent="0.3">
      <c r="B34" s="87" t="s">
        <v>19</v>
      </c>
      <c r="C34" s="16">
        <v>871</v>
      </c>
      <c r="D34" s="23">
        <f>C34*100/C26</f>
        <v>84.399224806201545</v>
      </c>
      <c r="E34" s="16">
        <v>1202</v>
      </c>
      <c r="F34" s="23">
        <f>E34*100/E26</f>
        <v>89.037037037037038</v>
      </c>
      <c r="G34" s="16">
        <v>974</v>
      </c>
      <c r="H34" s="23">
        <f>G34*100/G26</f>
        <v>78.107457898957492</v>
      </c>
      <c r="I34" s="16">
        <v>801</v>
      </c>
      <c r="J34" s="23">
        <f>I34*100/I26</f>
        <v>69.410745233968811</v>
      </c>
      <c r="K34" s="16">
        <v>883</v>
      </c>
      <c r="L34" s="23">
        <f>K34*100/K26</f>
        <v>77.320490367775832</v>
      </c>
      <c r="M34" s="16">
        <v>864</v>
      </c>
      <c r="N34" s="23">
        <f>M34*100/M26</f>
        <v>76.12334801762114</v>
      </c>
      <c r="O34" s="16">
        <v>802</v>
      </c>
      <c r="P34" s="23">
        <f>O34*100/O26</f>
        <v>69.618055555555557</v>
      </c>
      <c r="Q34" s="16">
        <v>602</v>
      </c>
      <c r="R34" s="23">
        <f>Q34*100/Q26</f>
        <v>54.57842248413418</v>
      </c>
      <c r="S34" s="25">
        <v>732</v>
      </c>
      <c r="T34" s="24">
        <f>S34*100/S26</f>
        <v>66.666666666666671</v>
      </c>
      <c r="U34" s="16">
        <v>666</v>
      </c>
      <c r="V34" s="23">
        <f>U34*100/U26</f>
        <v>64.472410454985479</v>
      </c>
      <c r="W34" s="25">
        <v>466</v>
      </c>
      <c r="X34" s="24">
        <f>W34*100/W26</f>
        <v>47.697031729785053</v>
      </c>
      <c r="Y34" s="25">
        <v>472</v>
      </c>
      <c r="Z34" s="24">
        <f>Y34*100/Y26</f>
        <v>51.027027027027025</v>
      </c>
      <c r="AA34" s="25">
        <v>450</v>
      </c>
      <c r="AB34" s="24">
        <f>AA34*100/AA26</f>
        <v>48.491379310344826</v>
      </c>
      <c r="AC34" s="25">
        <v>368</v>
      </c>
      <c r="AD34" s="24">
        <f>AC34*100/AC26</f>
        <v>40.662983425414367</v>
      </c>
      <c r="AF34" s="95"/>
      <c r="AH34" s="95"/>
      <c r="AJ34" s="95"/>
      <c r="AL34" s="95"/>
      <c r="AN34" s="95"/>
      <c r="AP34" s="95"/>
      <c r="AR34" s="95"/>
      <c r="AT34" s="95"/>
      <c r="AV34" s="95"/>
      <c r="AX34" s="95"/>
      <c r="AZ34" s="95"/>
      <c r="BB34" s="95"/>
      <c r="BD34" s="95"/>
    </row>
    <row r="35" spans="2:56" ht="24.75" customHeight="1" x14ac:dyDescent="0.3">
      <c r="B35" s="87" t="s">
        <v>20</v>
      </c>
      <c r="C35" s="7"/>
      <c r="D35" s="8"/>
      <c r="E35" s="8"/>
      <c r="F35" s="8"/>
      <c r="G35" s="16">
        <v>111</v>
      </c>
      <c r="H35" s="23">
        <f>G35*100/G26</f>
        <v>8.9013632718524462</v>
      </c>
      <c r="I35" s="16">
        <v>31</v>
      </c>
      <c r="J35" s="23">
        <f>I35*100/I26</f>
        <v>2.6863084922010398</v>
      </c>
      <c r="K35" s="16">
        <v>140</v>
      </c>
      <c r="L35" s="23">
        <f>K35*100/K26</f>
        <v>12.259194395796847</v>
      </c>
      <c r="M35" s="16">
        <v>244</v>
      </c>
      <c r="N35" s="23">
        <f>M35*100/M26</f>
        <v>21.497797356828194</v>
      </c>
      <c r="O35" s="16">
        <v>259</v>
      </c>
      <c r="P35" s="23">
        <f>O35*100/O26</f>
        <v>22.482638888888889</v>
      </c>
      <c r="Q35" s="7"/>
      <c r="R35" s="7"/>
      <c r="S35" s="25">
        <v>265</v>
      </c>
      <c r="T35" s="24">
        <f>S35*100/S26</f>
        <v>24.13479052823315</v>
      </c>
      <c r="U35" s="16">
        <v>212</v>
      </c>
      <c r="V35" s="23">
        <f>U35*100/U26</f>
        <v>20.522749273959342</v>
      </c>
      <c r="W35" s="16">
        <v>164</v>
      </c>
      <c r="X35" s="23">
        <f>W35*100/W26</f>
        <v>16.786079836233366</v>
      </c>
      <c r="Y35" s="7"/>
      <c r="Z35" s="8"/>
      <c r="AA35" s="25">
        <v>69</v>
      </c>
      <c r="AB35" s="24">
        <f>AA35*100/AA26</f>
        <v>7.4353448275862073</v>
      </c>
      <c r="AC35" s="8"/>
      <c r="AD35" s="8"/>
      <c r="AF35" s="95"/>
      <c r="AH35" s="95"/>
      <c r="AJ35" s="95"/>
      <c r="AL35" s="95"/>
      <c r="AN35" s="95"/>
      <c r="AP35" s="95"/>
      <c r="AR35" s="95"/>
      <c r="AT35" s="95"/>
      <c r="AV35" s="95"/>
      <c r="AX35" s="95"/>
      <c r="AZ35" s="95"/>
      <c r="BB35" s="95"/>
      <c r="BD35" s="95"/>
    </row>
    <row r="36" spans="2:56" ht="24.75" customHeight="1" x14ac:dyDescent="0.3">
      <c r="B36" s="87" t="s">
        <v>52</v>
      </c>
      <c r="C36" s="7"/>
      <c r="D36" s="8"/>
      <c r="E36" s="8"/>
      <c r="F36" s="8"/>
      <c r="G36" s="7"/>
      <c r="H36" s="8"/>
      <c r="I36" s="7"/>
      <c r="J36" s="8"/>
      <c r="K36" s="8"/>
      <c r="L36" s="8"/>
      <c r="M36" s="7"/>
      <c r="N36" s="8"/>
      <c r="O36" s="7"/>
      <c r="P36" s="7"/>
      <c r="Q36" s="16">
        <v>413</v>
      </c>
      <c r="R36" s="23">
        <f>Q36*100/Q26</f>
        <v>37.443336355394379</v>
      </c>
      <c r="S36" s="7"/>
      <c r="T36" s="8"/>
      <c r="U36" s="7"/>
      <c r="V36" s="8"/>
      <c r="W36" s="7"/>
      <c r="X36" s="7"/>
      <c r="Y36" s="7"/>
      <c r="Z36" s="8"/>
      <c r="AA36" s="8"/>
      <c r="AB36" s="8"/>
      <c r="AC36" s="8"/>
      <c r="AD36" s="8"/>
      <c r="AF36" s="95"/>
      <c r="AH36" s="95"/>
      <c r="AJ36" s="95"/>
      <c r="AL36" s="95"/>
      <c r="AN36" s="95"/>
      <c r="AP36" s="95"/>
      <c r="AR36" s="95"/>
      <c r="AT36" s="95"/>
      <c r="AV36" s="95"/>
      <c r="AX36" s="95"/>
      <c r="AZ36" s="95"/>
      <c r="BB36" s="95"/>
      <c r="BD36" s="95"/>
    </row>
    <row r="37" spans="2:56" ht="24.75" customHeight="1" x14ac:dyDescent="0.3">
      <c r="B37" s="87" t="s">
        <v>22</v>
      </c>
      <c r="C37" s="7"/>
      <c r="D37" s="8"/>
      <c r="E37" s="8"/>
      <c r="F37" s="8"/>
      <c r="G37" s="7"/>
      <c r="H37" s="8"/>
      <c r="I37" s="7"/>
      <c r="J37" s="8"/>
      <c r="K37" s="8"/>
      <c r="L37" s="8"/>
      <c r="M37" s="7"/>
      <c r="N37" s="8"/>
      <c r="O37" s="7"/>
      <c r="P37" s="8"/>
      <c r="Q37" s="7"/>
      <c r="R37" s="7"/>
      <c r="S37" s="7"/>
      <c r="T37" s="8"/>
      <c r="U37" s="7"/>
      <c r="V37" s="8"/>
      <c r="W37" s="25">
        <v>27</v>
      </c>
      <c r="X37" s="79">
        <f>W37*100/W26</f>
        <v>2.7635619242579326</v>
      </c>
      <c r="Y37" s="25">
        <v>24</v>
      </c>
      <c r="Z37" s="24">
        <f>Y37*100/Y26</f>
        <v>2.5945945945945947</v>
      </c>
      <c r="AA37" s="8"/>
      <c r="AB37" s="8"/>
      <c r="AC37" s="8"/>
      <c r="AD37" s="8"/>
      <c r="AF37" s="95"/>
      <c r="AH37" s="95"/>
      <c r="AJ37" s="95"/>
      <c r="AL37" s="95"/>
      <c r="AN37" s="95"/>
      <c r="AP37" s="95"/>
      <c r="AR37" s="95"/>
      <c r="AT37" s="95"/>
      <c r="AV37" s="95"/>
      <c r="AX37" s="95"/>
      <c r="AZ37" s="95"/>
      <c r="BB37" s="95"/>
      <c r="BD37" s="95"/>
    </row>
    <row r="38" spans="2:56" ht="24.75" customHeight="1" x14ac:dyDescent="0.3">
      <c r="B38" s="6" t="s">
        <v>24</v>
      </c>
      <c r="C38" s="7"/>
      <c r="D38" s="8"/>
      <c r="E38" s="8"/>
      <c r="F38" s="8"/>
      <c r="G38" s="7"/>
      <c r="H38" s="8"/>
      <c r="I38" s="8"/>
      <c r="J38" s="8"/>
      <c r="K38" s="8"/>
      <c r="L38" s="8"/>
      <c r="M38" s="7"/>
      <c r="N38" s="8"/>
      <c r="O38" s="16">
        <v>36</v>
      </c>
      <c r="P38" s="23">
        <f>O38*100/O26</f>
        <v>3.125</v>
      </c>
      <c r="Q38" s="25">
        <v>27</v>
      </c>
      <c r="R38" s="24">
        <f>Q38*100/Q26</f>
        <v>2.4478694469628288</v>
      </c>
      <c r="S38" s="7"/>
      <c r="T38" s="8"/>
      <c r="U38" s="7"/>
      <c r="V38" s="8"/>
      <c r="W38" s="8"/>
      <c r="X38" s="8"/>
      <c r="Y38" s="8"/>
      <c r="Z38" s="8"/>
      <c r="AA38" s="8"/>
      <c r="AB38" s="8"/>
      <c r="AC38" s="8"/>
      <c r="AD38" s="8"/>
      <c r="AF38" s="95"/>
      <c r="AH38" s="95"/>
      <c r="AJ38" s="95"/>
      <c r="AL38" s="95"/>
      <c r="AN38" s="95"/>
      <c r="AP38" s="95"/>
      <c r="AR38" s="95"/>
      <c r="AT38" s="95"/>
      <c r="AV38" s="95"/>
      <c r="AX38" s="95"/>
      <c r="AZ38" s="95"/>
      <c r="BB38" s="95"/>
      <c r="BD38" s="95"/>
    </row>
    <row r="39" spans="2:56" ht="3.75" customHeight="1" x14ac:dyDescent="0.3">
      <c r="B39" s="13"/>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row>
    <row r="40" spans="2:56" ht="14.25" customHeight="1" x14ac:dyDescent="0.3">
      <c r="B40" s="6" t="s">
        <v>441</v>
      </c>
      <c r="C40" s="19"/>
      <c r="E40" s="19"/>
      <c r="G40" s="19"/>
      <c r="I40" s="19"/>
      <c r="K40" s="19"/>
      <c r="M40" s="19"/>
      <c r="O40" s="19"/>
      <c r="Q40" s="19"/>
      <c r="S40" s="19"/>
      <c r="U40" s="19"/>
      <c r="W40" s="19"/>
      <c r="Y40" s="19"/>
      <c r="AA40" s="19"/>
      <c r="AC40" s="19"/>
    </row>
    <row r="41" spans="2:56" ht="14.25" customHeight="1" x14ac:dyDescent="0.3">
      <c r="C41" s="19"/>
      <c r="E41" s="19"/>
      <c r="G41" s="19"/>
      <c r="I41" s="19"/>
      <c r="K41" s="19"/>
      <c r="M41" s="19"/>
      <c r="O41" s="19"/>
      <c r="Q41" s="19"/>
      <c r="S41" s="19"/>
      <c r="U41" s="19"/>
      <c r="W41" s="19"/>
      <c r="Y41" s="19"/>
      <c r="AA41" s="19"/>
      <c r="AC41" s="19"/>
    </row>
    <row r="42" spans="2:56" ht="30" customHeight="1" x14ac:dyDescent="0.3">
      <c r="B42" s="115" t="s">
        <v>124</v>
      </c>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row>
    <row r="43" spans="2:56" ht="15" customHeight="1" x14ac:dyDescent="0.3">
      <c r="B43" s="15" t="s">
        <v>27</v>
      </c>
      <c r="C43" s="125">
        <v>1976</v>
      </c>
      <c r="D43" s="126"/>
      <c r="E43" s="125" t="s">
        <v>77</v>
      </c>
      <c r="F43" s="126"/>
      <c r="G43" s="125">
        <v>1982</v>
      </c>
      <c r="H43" s="126"/>
      <c r="I43" s="125">
        <v>1985</v>
      </c>
      <c r="J43" s="126"/>
      <c r="K43" s="129">
        <v>1989</v>
      </c>
      <c r="L43" s="126"/>
      <c r="M43" s="129">
        <v>1993</v>
      </c>
      <c r="N43" s="126"/>
      <c r="O43" s="129">
        <v>1997</v>
      </c>
      <c r="P43" s="126"/>
      <c r="Q43" s="125">
        <v>2001</v>
      </c>
      <c r="R43" s="126"/>
      <c r="S43" s="129">
        <v>2005</v>
      </c>
      <c r="T43" s="130"/>
      <c r="U43" s="125">
        <v>2009</v>
      </c>
      <c r="V43" s="126"/>
      <c r="W43" s="129">
        <v>2013</v>
      </c>
      <c r="X43" s="126"/>
      <c r="Y43" s="129">
        <v>2017</v>
      </c>
      <c r="Z43" s="126"/>
      <c r="AA43" s="125">
        <v>2021</v>
      </c>
      <c r="AB43" s="130"/>
      <c r="AC43" s="125">
        <v>2025</v>
      </c>
      <c r="AD43" s="130"/>
    </row>
    <row r="44" spans="2:56" ht="15" customHeight="1" x14ac:dyDescent="0.3">
      <c r="B44" s="134" t="s">
        <v>0</v>
      </c>
      <c r="C44" s="132">
        <v>44907</v>
      </c>
      <c r="D44" s="128"/>
      <c r="E44" s="132">
        <v>44911</v>
      </c>
      <c r="F44" s="128"/>
      <c r="G44" s="132">
        <v>44907</v>
      </c>
      <c r="H44" s="128"/>
      <c r="I44" s="132">
        <v>44910</v>
      </c>
      <c r="J44" s="128"/>
      <c r="K44" s="135">
        <v>44912</v>
      </c>
      <c r="L44" s="128"/>
      <c r="M44" s="135">
        <v>44907</v>
      </c>
      <c r="N44" s="128"/>
      <c r="O44" s="135">
        <v>44909</v>
      </c>
      <c r="P44" s="128"/>
      <c r="Q44" s="132">
        <v>44911</v>
      </c>
      <c r="R44" s="128"/>
      <c r="S44" s="119">
        <v>44843</v>
      </c>
      <c r="T44" s="118"/>
      <c r="U44" s="137">
        <v>44845</v>
      </c>
      <c r="V44" s="127"/>
      <c r="W44" s="135">
        <v>44833</v>
      </c>
      <c r="X44" s="128"/>
      <c r="Y44" s="135">
        <v>44835</v>
      </c>
      <c r="Z44" s="128"/>
      <c r="AA44" s="132">
        <v>44830</v>
      </c>
      <c r="AB44" s="133"/>
      <c r="AC44" s="132">
        <v>45942</v>
      </c>
      <c r="AD44" s="133"/>
    </row>
    <row r="45" spans="2:56" ht="15" customHeight="1" x14ac:dyDescent="0.3">
      <c r="B45" s="133"/>
      <c r="C45" s="71" t="s">
        <v>4</v>
      </c>
      <c r="D45" s="71" t="s">
        <v>5</v>
      </c>
      <c r="E45" s="71" t="s">
        <v>4</v>
      </c>
      <c r="F45" s="71" t="s">
        <v>5</v>
      </c>
      <c r="G45" s="71" t="s">
        <v>4</v>
      </c>
      <c r="H45" s="71" t="s">
        <v>5</v>
      </c>
      <c r="I45" s="71" t="s">
        <v>4</v>
      </c>
      <c r="J45" s="71" t="s">
        <v>5</v>
      </c>
      <c r="K45" s="71" t="s">
        <v>4</v>
      </c>
      <c r="L45" s="67" t="s">
        <v>5</v>
      </c>
      <c r="M45" s="71" t="s">
        <v>4</v>
      </c>
      <c r="N45" s="67" t="s">
        <v>5</v>
      </c>
      <c r="O45" s="71" t="s">
        <v>4</v>
      </c>
      <c r="P45" s="71" t="s">
        <v>5</v>
      </c>
      <c r="Q45" s="68" t="s">
        <v>4</v>
      </c>
      <c r="R45" s="72" t="s">
        <v>5</v>
      </c>
      <c r="S45" s="72" t="s">
        <v>4</v>
      </c>
      <c r="T45" s="72" t="s">
        <v>5</v>
      </c>
      <c r="U45" s="71" t="s">
        <v>4</v>
      </c>
      <c r="V45" s="71" t="s">
        <v>5</v>
      </c>
      <c r="W45" s="72" t="s">
        <v>4</v>
      </c>
      <c r="X45" s="71" t="s">
        <v>5</v>
      </c>
      <c r="Y45" s="68" t="s">
        <v>4</v>
      </c>
      <c r="Z45" s="71" t="s">
        <v>5</v>
      </c>
      <c r="AA45" s="68" t="s">
        <v>4</v>
      </c>
      <c r="AB45" s="71" t="s">
        <v>5</v>
      </c>
      <c r="AC45" s="68" t="s">
        <v>4</v>
      </c>
      <c r="AD45" s="71" t="s">
        <v>5</v>
      </c>
    </row>
    <row r="46" spans="2:56" ht="24.75" customHeight="1" x14ac:dyDescent="0.3">
      <c r="B46" s="6" t="s">
        <v>1</v>
      </c>
      <c r="C46" s="16">
        <v>2350</v>
      </c>
      <c r="D46" s="23">
        <v>100</v>
      </c>
      <c r="E46" s="16">
        <v>2355</v>
      </c>
      <c r="F46" s="23">
        <v>100</v>
      </c>
      <c r="G46" s="16">
        <v>2476</v>
      </c>
      <c r="H46" s="23">
        <v>100</v>
      </c>
      <c r="I46" s="16">
        <v>2656</v>
      </c>
      <c r="J46" s="23">
        <v>100</v>
      </c>
      <c r="K46" s="16">
        <v>2916</v>
      </c>
      <c r="L46" s="23">
        <v>100</v>
      </c>
      <c r="M46" s="16">
        <v>3024</v>
      </c>
      <c r="N46" s="23">
        <v>100</v>
      </c>
      <c r="O46" s="16">
        <v>3195</v>
      </c>
      <c r="P46" s="23">
        <v>100</v>
      </c>
      <c r="Q46" s="16">
        <v>3321</v>
      </c>
      <c r="R46" s="23">
        <v>100</v>
      </c>
      <c r="S46" s="25">
        <v>3547</v>
      </c>
      <c r="T46" s="24">
        <v>100</v>
      </c>
      <c r="U46" s="16">
        <v>3801</v>
      </c>
      <c r="V46" s="23">
        <v>100</v>
      </c>
      <c r="W46" s="25">
        <v>3594</v>
      </c>
      <c r="X46" s="24">
        <v>100</v>
      </c>
      <c r="Y46" s="25">
        <v>3404</v>
      </c>
      <c r="Z46" s="24">
        <v>100</v>
      </c>
      <c r="AA46" s="25">
        <v>3200</v>
      </c>
      <c r="AB46" s="24">
        <v>100</v>
      </c>
      <c r="AC46" s="25">
        <v>2929</v>
      </c>
      <c r="AD46" s="24">
        <v>100</v>
      </c>
      <c r="AF46" s="95"/>
      <c r="AH46" s="95"/>
      <c r="AJ46" s="95"/>
      <c r="AL46" s="95"/>
      <c r="AN46" s="95"/>
      <c r="AP46" s="95"/>
      <c r="AR46" s="95"/>
      <c r="AT46" s="95"/>
      <c r="AV46" s="95"/>
      <c r="AX46" s="95"/>
      <c r="AZ46" s="95"/>
      <c r="BB46" s="95"/>
      <c r="BD46" s="95"/>
    </row>
    <row r="47" spans="2:56" ht="24.75" customHeight="1" x14ac:dyDescent="0.3">
      <c r="B47" s="90" t="s">
        <v>28</v>
      </c>
      <c r="C47" s="16">
        <v>1306</v>
      </c>
      <c r="D47" s="23">
        <f>C47*100/C46</f>
        <v>55.574468085106382</v>
      </c>
      <c r="E47" s="16">
        <v>1720</v>
      </c>
      <c r="F47" s="23">
        <f>E47*100/E46</f>
        <v>73.036093418259028</v>
      </c>
      <c r="G47" s="16">
        <v>1479</v>
      </c>
      <c r="H47" s="23">
        <f>G47*100/G46</f>
        <v>59.733441033925686</v>
      </c>
      <c r="I47" s="16">
        <v>1570</v>
      </c>
      <c r="J47" s="23">
        <f>I47*100/I46</f>
        <v>59.111445783132531</v>
      </c>
      <c r="K47" s="16">
        <v>1779</v>
      </c>
      <c r="L47" s="23">
        <f>K47*100/K46</f>
        <v>61.008230452674894</v>
      </c>
      <c r="M47" s="16">
        <v>1867</v>
      </c>
      <c r="N47" s="23">
        <f>M47*100/M46</f>
        <v>61.739417989417987</v>
      </c>
      <c r="O47" s="16">
        <v>1866</v>
      </c>
      <c r="P47" s="23">
        <f>O47*100/O46</f>
        <v>58.4037558685446</v>
      </c>
      <c r="Q47" s="16">
        <v>1876</v>
      </c>
      <c r="R47" s="23">
        <f>Q47*100/Q46</f>
        <v>56.489009334537791</v>
      </c>
      <c r="S47" s="25">
        <v>2147</v>
      </c>
      <c r="T47" s="24">
        <f>S47*100/S46</f>
        <v>60.530025373555119</v>
      </c>
      <c r="U47" s="16">
        <v>2163</v>
      </c>
      <c r="V47" s="23">
        <f>U47*100/U46</f>
        <v>56.906077348066297</v>
      </c>
      <c r="W47" s="25">
        <v>2068</v>
      </c>
      <c r="X47" s="24">
        <f>W47*100/W46</f>
        <v>57.540345019476909</v>
      </c>
      <c r="Y47" s="25">
        <v>1884</v>
      </c>
      <c r="Z47" s="24">
        <f>Y47*100/Y46</f>
        <v>55.346650998824913</v>
      </c>
      <c r="AA47" s="25">
        <v>1975</v>
      </c>
      <c r="AB47" s="24">
        <f>AA47*100/AA46</f>
        <v>61.71875</v>
      </c>
      <c r="AC47" s="25">
        <v>1900</v>
      </c>
      <c r="AD47" s="24">
        <f>AC47*100/AC46</f>
        <v>64.868555821099349</v>
      </c>
      <c r="AF47" s="95"/>
      <c r="AH47" s="95"/>
      <c r="AJ47" s="95"/>
      <c r="AL47" s="95"/>
      <c r="AN47" s="95"/>
      <c r="AP47" s="95"/>
      <c r="AR47" s="95"/>
      <c r="AT47" s="95"/>
      <c r="AV47" s="95"/>
      <c r="AX47" s="95"/>
      <c r="AZ47" s="95"/>
      <c r="BB47" s="95"/>
      <c r="BD47" s="95"/>
    </row>
    <row r="48" spans="2:56" ht="24.75" customHeight="1" x14ac:dyDescent="0.3">
      <c r="B48" s="91" t="s">
        <v>2</v>
      </c>
      <c r="C48" s="16">
        <v>22</v>
      </c>
      <c r="D48" s="23">
        <f t="shared" ref="D48" si="4">C48*100/C47</f>
        <v>1.6845329249617151</v>
      </c>
      <c r="E48" s="16">
        <v>7</v>
      </c>
      <c r="F48" s="23">
        <f t="shared" ref="F48" si="5">E48*100/E47</f>
        <v>0.40697674418604651</v>
      </c>
      <c r="G48" s="16">
        <v>13</v>
      </c>
      <c r="H48" s="23">
        <f>G48*100/G47</f>
        <v>0.8789722785665991</v>
      </c>
      <c r="I48" s="16">
        <v>22</v>
      </c>
      <c r="J48" s="23">
        <f>I48*100/I47</f>
        <v>1.4012738853503184</v>
      </c>
      <c r="K48" s="16">
        <v>27</v>
      </c>
      <c r="L48" s="23">
        <f>K48*100/K47</f>
        <v>1.5177065767284992</v>
      </c>
      <c r="M48" s="16">
        <v>38</v>
      </c>
      <c r="N48" s="23">
        <f>M48*100/M47</f>
        <v>2.0353508302088912</v>
      </c>
      <c r="O48" s="16">
        <v>35</v>
      </c>
      <c r="P48" s="23">
        <f>O48*100/O47</f>
        <v>1.8756698821007503</v>
      </c>
      <c r="Q48" s="16">
        <v>40</v>
      </c>
      <c r="R48" s="23">
        <f>Q48*100/Q47</f>
        <v>2.1321961620469083</v>
      </c>
      <c r="S48" s="25">
        <v>31</v>
      </c>
      <c r="T48" s="24">
        <f>S48*100/S47</f>
        <v>1.4438751746623195</v>
      </c>
      <c r="U48" s="16">
        <v>23</v>
      </c>
      <c r="V48" s="23">
        <f>U48*100/U47</f>
        <v>1.0633379565418399</v>
      </c>
      <c r="W48" s="25">
        <v>21</v>
      </c>
      <c r="X48" s="24">
        <f>W48*100/W47</f>
        <v>1.0154738878143132</v>
      </c>
      <c r="Y48" s="25">
        <v>20</v>
      </c>
      <c r="Z48" s="24">
        <f>Y48*100/Y47</f>
        <v>1.0615711252653928</v>
      </c>
      <c r="AA48" s="25">
        <v>13</v>
      </c>
      <c r="AB48" s="24">
        <f>AA48*100/AA47</f>
        <v>0.65822784810126578</v>
      </c>
      <c r="AC48" s="25">
        <v>23</v>
      </c>
      <c r="AD48" s="24">
        <f>AC48*100/AC47</f>
        <v>1.2105263157894737</v>
      </c>
      <c r="AF48" s="95"/>
      <c r="AH48" s="95"/>
      <c r="AJ48" s="95"/>
      <c r="AL48" s="95"/>
      <c r="AN48" s="95"/>
      <c r="AP48" s="95"/>
      <c r="AR48" s="95"/>
      <c r="AT48" s="95"/>
      <c r="AV48" s="95"/>
      <c r="AX48" s="95"/>
      <c r="AZ48" s="95"/>
      <c r="BB48" s="95"/>
      <c r="BD48" s="95"/>
    </row>
    <row r="49" spans="2:56" ht="24.75" customHeight="1" x14ac:dyDescent="0.3">
      <c r="B49" s="91" t="s">
        <v>3</v>
      </c>
      <c r="C49" s="22">
        <v>42</v>
      </c>
      <c r="D49" s="23">
        <f>C49*100/C47</f>
        <v>3.215926493108729</v>
      </c>
      <c r="E49" s="16">
        <v>25</v>
      </c>
      <c r="F49" s="23">
        <f>E49*100/E47</f>
        <v>1.4534883720930232</v>
      </c>
      <c r="G49" s="16">
        <v>22</v>
      </c>
      <c r="H49" s="23">
        <f>G49*100/G47</f>
        <v>1.4874915483434754</v>
      </c>
      <c r="I49" s="16">
        <v>27</v>
      </c>
      <c r="J49" s="23">
        <f>I49*100/I47</f>
        <v>1.7197452229299364</v>
      </c>
      <c r="K49" s="16">
        <v>36</v>
      </c>
      <c r="L49" s="23">
        <f>K49*100/K47</f>
        <v>2.0236087689713322</v>
      </c>
      <c r="M49" s="16">
        <v>26</v>
      </c>
      <c r="N49" s="23">
        <f>M49*100/M47</f>
        <v>1.3926084627745046</v>
      </c>
      <c r="O49" s="16">
        <v>54</v>
      </c>
      <c r="P49" s="23">
        <f>O49*100/O47</f>
        <v>2.8938906752411575</v>
      </c>
      <c r="Q49" s="16">
        <v>53</v>
      </c>
      <c r="R49" s="23">
        <f>Q49*100/Q47</f>
        <v>2.8251599147121533</v>
      </c>
      <c r="S49" s="25">
        <v>45</v>
      </c>
      <c r="T49" s="24">
        <f>S49*100/S47</f>
        <v>2.0959478341872382</v>
      </c>
      <c r="U49" s="16">
        <v>46</v>
      </c>
      <c r="V49" s="23">
        <f>U49*100/U47</f>
        <v>2.1266759130836799</v>
      </c>
      <c r="W49" s="25">
        <v>53</v>
      </c>
      <c r="X49" s="24">
        <f>W49*100/W47</f>
        <v>2.5628626692456478</v>
      </c>
      <c r="Y49" s="25">
        <v>44</v>
      </c>
      <c r="Z49" s="24">
        <f>Y49*100/Y47</f>
        <v>2.335456475583864</v>
      </c>
      <c r="AA49" s="25">
        <v>57</v>
      </c>
      <c r="AB49" s="24">
        <f>AA49*100/AA47</f>
        <v>2.8860759493670884</v>
      </c>
      <c r="AC49" s="25">
        <v>37</v>
      </c>
      <c r="AD49" s="24">
        <f>AC49*100/AC47</f>
        <v>1.9473684210526316</v>
      </c>
      <c r="AF49" s="95"/>
      <c r="AH49" s="95"/>
      <c r="AJ49" s="95"/>
      <c r="AL49" s="95"/>
      <c r="AN49" s="95"/>
      <c r="AP49" s="95"/>
      <c r="AR49" s="95"/>
      <c r="AT49" s="95"/>
      <c r="AV49" s="95"/>
      <c r="AX49" s="95"/>
      <c r="AZ49" s="95"/>
      <c r="BB49" s="95"/>
      <c r="BD49" s="95"/>
    </row>
    <row r="50" spans="2:56" ht="24.75" customHeight="1" x14ac:dyDescent="0.3">
      <c r="B50" s="12" t="s">
        <v>130</v>
      </c>
      <c r="C50" s="22">
        <f>+C47-C48-C49-SUM(C51:C61)</f>
        <v>0</v>
      </c>
      <c r="D50" s="23">
        <f>+D46-D48-D49-SUM(D51:D61)</f>
        <v>0</v>
      </c>
      <c r="E50" s="22">
        <f t="shared" ref="E50" si="6">+E47-E48-E49-SUM(E51:E61)</f>
        <v>-3</v>
      </c>
      <c r="F50" s="23">
        <f t="shared" ref="F50" si="7">+F46-F48-F49-SUM(F51:F61)</f>
        <v>-0.17441860465115155</v>
      </c>
      <c r="G50" s="22">
        <f t="shared" ref="G50" si="8">+G47-G48-G49-SUM(G51:G61)</f>
        <v>0</v>
      </c>
      <c r="H50" s="23">
        <f t="shared" ref="H50" si="9">+H46-H48-H49-SUM(H51:H61)</f>
        <v>0</v>
      </c>
      <c r="I50" s="22">
        <f t="shared" ref="I50" si="10">+I47-I48-I49-SUM(I51:I61)</f>
        <v>0</v>
      </c>
      <c r="J50" s="23">
        <f t="shared" ref="J50" si="11">+J46-J48-J49-SUM(J51:J61)</f>
        <v>0</v>
      </c>
      <c r="K50" s="22">
        <f t="shared" ref="K50" si="12">+K47-K48-K49-SUM(K51:K61)</f>
        <v>0</v>
      </c>
      <c r="L50" s="23">
        <f t="shared" ref="L50" si="13">+L46-L48-L49-SUM(L51:L61)</f>
        <v>0</v>
      </c>
      <c r="M50" s="22">
        <f t="shared" ref="M50" si="14">+M47-M48-M49-SUM(M51:M61)</f>
        <v>0</v>
      </c>
      <c r="N50" s="23">
        <f t="shared" ref="N50" si="15">+N46-N48-N49-SUM(N51:N61)</f>
        <v>0</v>
      </c>
      <c r="O50" s="22">
        <f t="shared" ref="O50" si="16">+O47-O48-O49-SUM(O51:O61)</f>
        <v>0</v>
      </c>
      <c r="P50" s="23">
        <f t="shared" ref="P50" si="17">+P46-P48-P49-SUM(P51:P61)</f>
        <v>0</v>
      </c>
      <c r="Q50" s="22">
        <f t="shared" ref="Q50" si="18">+Q47-Q48-Q49-SUM(Q51:Q61)</f>
        <v>0</v>
      </c>
      <c r="R50" s="23">
        <f t="shared" ref="R50" si="19">+R46-R48-R49-SUM(R51:R61)</f>
        <v>0</v>
      </c>
      <c r="S50" s="22">
        <f t="shared" ref="S50" si="20">+S47-S48-S49-SUM(S51:S61)</f>
        <v>0</v>
      </c>
      <c r="T50" s="23">
        <f t="shared" ref="T50" si="21">+T46-T48-T49-SUM(T51:T61)</f>
        <v>0</v>
      </c>
      <c r="U50" s="22">
        <f t="shared" ref="U50" si="22">+U47-U48-U49-SUM(U51:U61)</f>
        <v>0</v>
      </c>
      <c r="V50" s="23">
        <f t="shared" ref="V50" si="23">+V46-V48-V49-SUM(V51:V61)</f>
        <v>0</v>
      </c>
      <c r="W50" s="22">
        <f t="shared" ref="W50" si="24">+W47-W48-W49-SUM(W51:W61)</f>
        <v>0</v>
      </c>
      <c r="X50" s="23">
        <f t="shared" ref="X50" si="25">+X46-X48-X49-SUM(X51:X61)</f>
        <v>0</v>
      </c>
      <c r="Y50" s="22">
        <f t="shared" ref="Y50" si="26">+Y47-Y48-Y49-SUM(Y51:Y61)</f>
        <v>0</v>
      </c>
      <c r="Z50" s="23">
        <f t="shared" ref="Z50" si="27">+Z46-Z48-Z49-SUM(Z51:Z61)</f>
        <v>0</v>
      </c>
      <c r="AA50" s="22">
        <f t="shared" ref="AA50" si="28">+AA47-AA48-AA49-SUM(AA51:AA61)</f>
        <v>0</v>
      </c>
      <c r="AB50" s="23">
        <f t="shared" ref="AB50:AD50" si="29">+AB46-AB48-AB49-SUM(AB51:AB61)</f>
        <v>0</v>
      </c>
      <c r="AC50" s="22">
        <v>0</v>
      </c>
      <c r="AD50" s="23">
        <f t="shared" si="29"/>
        <v>0</v>
      </c>
      <c r="AF50" s="95"/>
      <c r="AH50" s="95"/>
      <c r="AJ50" s="95"/>
      <c r="AL50" s="95"/>
      <c r="AN50" s="95"/>
      <c r="AP50" s="95"/>
      <c r="AR50" s="95"/>
      <c r="AT50" s="95"/>
      <c r="AV50" s="95"/>
      <c r="AX50" s="95"/>
      <c r="AZ50" s="95"/>
      <c r="BB50" s="95"/>
      <c r="BD50" s="95"/>
    </row>
    <row r="51" spans="2:56" ht="24.75" customHeight="1" x14ac:dyDescent="0.3">
      <c r="B51" s="91" t="s">
        <v>6</v>
      </c>
      <c r="C51" s="7"/>
      <c r="D51" s="9"/>
      <c r="E51" s="9"/>
      <c r="F51" s="9"/>
      <c r="G51" s="16">
        <v>19</v>
      </c>
      <c r="H51" s="23">
        <f>G51*100/G47</f>
        <v>1.2846517917511833</v>
      </c>
      <c r="I51" s="25">
        <v>7</v>
      </c>
      <c r="J51" s="24">
        <f>I51*100/I47</f>
        <v>0.44585987261146498</v>
      </c>
      <c r="K51" s="7"/>
      <c r="L51" s="8"/>
      <c r="M51" s="7"/>
      <c r="N51" s="8"/>
      <c r="O51" s="7"/>
      <c r="P51" s="8"/>
      <c r="Q51" s="7"/>
      <c r="R51" s="8"/>
      <c r="S51" s="7"/>
      <c r="T51" s="8"/>
      <c r="U51" s="7"/>
      <c r="V51" s="8"/>
      <c r="W51" s="7"/>
      <c r="X51" s="8"/>
      <c r="Y51" s="7"/>
      <c r="Z51" s="8"/>
      <c r="AA51" s="7"/>
      <c r="AB51" s="8"/>
      <c r="AC51" s="7"/>
      <c r="AD51" s="8"/>
      <c r="AF51" s="95"/>
      <c r="AH51" s="95"/>
      <c r="AJ51" s="95"/>
      <c r="AL51" s="95"/>
      <c r="AN51" s="95"/>
      <c r="AP51" s="95"/>
      <c r="AR51" s="95"/>
      <c r="AT51" s="95"/>
      <c r="AV51" s="95"/>
      <c r="AX51" s="95"/>
      <c r="AZ51" s="95"/>
      <c r="BB51" s="95"/>
      <c r="BD51" s="95"/>
    </row>
    <row r="52" spans="2:56" ht="24.75" customHeight="1" x14ac:dyDescent="0.3">
      <c r="B52" s="91" t="s">
        <v>7</v>
      </c>
      <c r="C52" s="7"/>
      <c r="D52" s="9"/>
      <c r="E52" s="7"/>
      <c r="F52" s="8"/>
      <c r="G52" s="7"/>
      <c r="H52" s="8"/>
      <c r="I52" s="7"/>
      <c r="J52" s="8"/>
      <c r="K52" s="7"/>
      <c r="L52" s="8"/>
      <c r="M52" s="7"/>
      <c r="N52" s="8"/>
      <c r="O52" s="7"/>
      <c r="P52" s="8"/>
      <c r="Q52" s="8"/>
      <c r="R52" s="8"/>
      <c r="S52" s="25">
        <v>32</v>
      </c>
      <c r="T52" s="24">
        <f>S52*100/S47</f>
        <v>1.4904517931998138</v>
      </c>
      <c r="U52" s="16">
        <v>38</v>
      </c>
      <c r="V52" s="23">
        <f>U52*100/U47</f>
        <v>1.7568192325473879</v>
      </c>
      <c r="W52" s="16">
        <v>29</v>
      </c>
      <c r="X52" s="23">
        <f>W52*100/W47</f>
        <v>1.4023210831721471</v>
      </c>
      <c r="Y52" s="7"/>
      <c r="Z52" s="8"/>
      <c r="AA52" s="7"/>
      <c r="AB52" s="8"/>
      <c r="AC52" s="7"/>
      <c r="AD52" s="8"/>
      <c r="AF52" s="95"/>
      <c r="AH52" s="95"/>
      <c r="AJ52" s="95"/>
      <c r="AL52" s="95"/>
      <c r="AN52" s="95"/>
      <c r="AP52" s="95"/>
      <c r="AR52" s="95"/>
      <c r="AT52" s="95"/>
      <c r="AV52" s="95"/>
      <c r="AX52" s="95"/>
      <c r="AZ52" s="95"/>
      <c r="BB52" s="95"/>
      <c r="BD52" s="95"/>
    </row>
    <row r="53" spans="2:56" ht="24.75" customHeight="1" x14ac:dyDescent="0.3">
      <c r="B53" s="91" t="s">
        <v>29</v>
      </c>
      <c r="C53" s="16">
        <v>269</v>
      </c>
      <c r="D53" s="23">
        <f>C53*100/C47</f>
        <v>20.597243491577334</v>
      </c>
      <c r="E53" s="16">
        <v>336</v>
      </c>
      <c r="F53" s="23">
        <f>E53*100/E47</f>
        <v>19.534883720930232</v>
      </c>
      <c r="G53" s="16">
        <v>222</v>
      </c>
      <c r="H53" s="23">
        <f>G53*100/G47</f>
        <v>15.010141987829615</v>
      </c>
      <c r="I53" s="16">
        <v>543</v>
      </c>
      <c r="J53" s="23">
        <f>I53*100/I47</f>
        <v>34.585987261146499</v>
      </c>
      <c r="K53" s="16">
        <v>406</v>
      </c>
      <c r="L53" s="23">
        <f>K53*100/K47</f>
        <v>22.821810005621135</v>
      </c>
      <c r="M53" s="8"/>
      <c r="N53" s="8"/>
      <c r="O53" s="8"/>
      <c r="P53" s="8"/>
      <c r="Q53" s="8"/>
      <c r="R53" s="8"/>
      <c r="S53" s="7"/>
      <c r="T53" s="8"/>
      <c r="U53" s="7"/>
      <c r="V53" s="8"/>
      <c r="W53" s="7"/>
      <c r="X53" s="8"/>
      <c r="Y53" s="7"/>
      <c r="Z53" s="8"/>
      <c r="AA53" s="7"/>
      <c r="AB53" s="8"/>
      <c r="AC53" s="7"/>
      <c r="AD53" s="8"/>
      <c r="AF53" s="95"/>
      <c r="AH53" s="95"/>
      <c r="AJ53" s="95"/>
      <c r="AL53" s="95"/>
      <c r="AN53" s="95"/>
      <c r="AP53" s="95"/>
      <c r="AR53" s="95"/>
      <c r="AT53" s="95"/>
      <c r="AV53" s="95"/>
      <c r="AX53" s="95"/>
      <c r="AZ53" s="95"/>
      <c r="BB53" s="95"/>
      <c r="BD53" s="95"/>
    </row>
    <row r="54" spans="2:56" ht="24.75" customHeight="1" x14ac:dyDescent="0.3">
      <c r="B54" s="91" t="s">
        <v>8</v>
      </c>
      <c r="C54" s="7"/>
      <c r="D54" s="7"/>
      <c r="E54" s="7"/>
      <c r="F54" s="8"/>
      <c r="G54" s="7"/>
      <c r="H54" s="8"/>
      <c r="I54" s="7"/>
      <c r="J54" s="8"/>
      <c r="K54" s="7"/>
      <c r="L54" s="8"/>
      <c r="M54" s="63">
        <v>88</v>
      </c>
      <c r="N54" s="24">
        <f>M54*100/M47</f>
        <v>4.7134440278521694</v>
      </c>
      <c r="O54" s="8"/>
      <c r="P54" s="8"/>
      <c r="Q54" s="8"/>
      <c r="R54" s="8"/>
      <c r="S54" s="25">
        <v>78</v>
      </c>
      <c r="T54" s="24">
        <f>S54*100/S47</f>
        <v>3.6329762459245458</v>
      </c>
      <c r="U54" s="16">
        <v>168</v>
      </c>
      <c r="V54" s="23">
        <f>U54*100/U47</f>
        <v>7.766990291262136</v>
      </c>
      <c r="W54" s="16">
        <v>1112</v>
      </c>
      <c r="X54" s="23">
        <f>W54*100/W47</f>
        <v>53.771760154738878</v>
      </c>
      <c r="Y54" s="25">
        <v>1326</v>
      </c>
      <c r="Z54" s="24">
        <f>Y54*100/Y47</f>
        <v>70.382165605095537</v>
      </c>
      <c r="AA54" s="25">
        <v>1362</v>
      </c>
      <c r="AB54" s="24">
        <f>AA54*100/AA47</f>
        <v>68.962025316455694</v>
      </c>
      <c r="AC54" s="25">
        <v>1187</v>
      </c>
      <c r="AD54" s="24">
        <f>AC54*100/AC47</f>
        <v>62.473684210526315</v>
      </c>
      <c r="AF54" s="95"/>
      <c r="AH54" s="95"/>
      <c r="AJ54" s="95"/>
      <c r="AL54" s="95"/>
      <c r="AN54" s="95"/>
      <c r="AP54" s="95"/>
      <c r="AR54" s="95"/>
      <c r="AT54" s="95"/>
      <c r="AV54" s="95"/>
      <c r="AX54" s="95"/>
      <c r="AZ54" s="95"/>
      <c r="BB54" s="95"/>
      <c r="BD54" s="95"/>
    </row>
    <row r="55" spans="2:56" ht="24.75" customHeight="1" x14ac:dyDescent="0.3">
      <c r="B55" s="91" t="s">
        <v>13</v>
      </c>
      <c r="C55" s="7"/>
      <c r="D55" s="9"/>
      <c r="E55" s="7"/>
      <c r="F55" s="8"/>
      <c r="G55" s="7"/>
      <c r="H55" s="8"/>
      <c r="I55" s="7"/>
      <c r="J55" s="8"/>
      <c r="K55" s="7"/>
      <c r="L55" s="8"/>
      <c r="M55" s="7"/>
      <c r="N55" s="8"/>
      <c r="O55" s="7"/>
      <c r="P55" s="8"/>
      <c r="Q55" s="7"/>
      <c r="R55" s="8"/>
      <c r="S55" s="7"/>
      <c r="T55" s="8"/>
      <c r="U55" s="25">
        <v>16</v>
      </c>
      <c r="V55" s="24">
        <f>U55*100/U47</f>
        <v>0.73971336107258434</v>
      </c>
      <c r="W55" s="7"/>
      <c r="X55" s="8"/>
      <c r="Y55" s="25">
        <v>23</v>
      </c>
      <c r="Z55" s="24">
        <f>Y55*100/Y47</f>
        <v>1.2208067940552016</v>
      </c>
      <c r="AA55" s="8"/>
      <c r="AB55" s="8"/>
      <c r="AC55" s="8"/>
      <c r="AD55" s="8"/>
      <c r="AF55" s="95"/>
      <c r="AH55" s="95"/>
      <c r="AJ55" s="95"/>
      <c r="AL55" s="95"/>
      <c r="AN55" s="95"/>
      <c r="AP55" s="95"/>
      <c r="AR55" s="95"/>
      <c r="AT55" s="95"/>
      <c r="AV55" s="95"/>
      <c r="AX55" s="95"/>
      <c r="AZ55" s="95"/>
      <c r="BB55" s="95"/>
      <c r="BD55" s="95"/>
    </row>
    <row r="56" spans="2:56" ht="24.75" customHeight="1" x14ac:dyDescent="0.3">
      <c r="B56" s="91" t="s">
        <v>15</v>
      </c>
      <c r="C56" s="7"/>
      <c r="D56" s="9"/>
      <c r="E56" s="7"/>
      <c r="F56" s="8"/>
      <c r="G56" s="7"/>
      <c r="H56" s="8"/>
      <c r="I56" s="7"/>
      <c r="J56" s="8"/>
      <c r="K56" s="16">
        <v>10</v>
      </c>
      <c r="L56" s="23">
        <f>K56*100/K47</f>
        <v>0.56211354693648119</v>
      </c>
      <c r="M56" s="25">
        <v>7</v>
      </c>
      <c r="N56" s="24">
        <f>M56*100/M47</f>
        <v>0.37493304767005892</v>
      </c>
      <c r="O56" s="7"/>
      <c r="P56" s="8"/>
      <c r="Q56" s="16">
        <v>42</v>
      </c>
      <c r="R56" s="23">
        <f>Q56*100/Q47</f>
        <v>2.2388059701492535</v>
      </c>
      <c r="S56" s="25">
        <v>33</v>
      </c>
      <c r="T56" s="24">
        <f>S56*100/S47</f>
        <v>1.5370284117373079</v>
      </c>
      <c r="U56" s="16">
        <v>34</v>
      </c>
      <c r="V56" s="23">
        <f>U56*100/U47</f>
        <v>1.5718908922792418</v>
      </c>
      <c r="W56" s="25">
        <v>25</v>
      </c>
      <c r="X56" s="24">
        <f>W56*100/W47</f>
        <v>1.2088974854932302</v>
      </c>
      <c r="Y56" s="25">
        <v>43</v>
      </c>
      <c r="Z56" s="24">
        <f>Y56*100/Y47</f>
        <v>2.2823779193205946</v>
      </c>
      <c r="AA56" s="25">
        <v>14</v>
      </c>
      <c r="AB56" s="24">
        <f>AA56*100/AA47</f>
        <v>0.70886075949367089</v>
      </c>
      <c r="AC56" s="25">
        <v>39</v>
      </c>
      <c r="AD56" s="24">
        <f>AC56*100/AC47</f>
        <v>2.0526315789473686</v>
      </c>
      <c r="AF56" s="95"/>
      <c r="AH56" s="95"/>
      <c r="AJ56" s="95"/>
      <c r="AL56" s="95"/>
      <c r="AN56" s="95"/>
      <c r="AP56" s="95"/>
      <c r="AR56" s="95"/>
      <c r="AT56" s="95"/>
      <c r="AV56" s="95"/>
      <c r="AX56" s="95"/>
      <c r="AZ56" s="95"/>
      <c r="BB56" s="95"/>
      <c r="BD56" s="95"/>
    </row>
    <row r="57" spans="2:56" ht="24.75" customHeight="1" x14ac:dyDescent="0.3">
      <c r="B57" s="91" t="s">
        <v>19</v>
      </c>
      <c r="C57" s="16">
        <v>973</v>
      </c>
      <c r="D57" s="23">
        <f>C57*100/C47</f>
        <v>74.502297090352215</v>
      </c>
      <c r="E57" s="16">
        <v>1226</v>
      </c>
      <c r="F57" s="23">
        <f>E57*100/E47</f>
        <v>71.279069767441854</v>
      </c>
      <c r="G57" s="16">
        <v>1022</v>
      </c>
      <c r="H57" s="23">
        <f>G57*100/G47</f>
        <v>69.100743745774167</v>
      </c>
      <c r="I57" s="16">
        <v>912</v>
      </c>
      <c r="J57" s="23">
        <f>I57*100/I47</f>
        <v>58.089171974522294</v>
      </c>
      <c r="K57" s="16">
        <v>1101</v>
      </c>
      <c r="L57" s="23">
        <f>K57*100/K47</f>
        <v>61.888701517706579</v>
      </c>
      <c r="M57" s="16">
        <v>1149</v>
      </c>
      <c r="N57" s="23">
        <f>M57*100/M47</f>
        <v>61.542581681842528</v>
      </c>
      <c r="O57" s="16">
        <v>1267</v>
      </c>
      <c r="P57" s="23">
        <f>O57*100/O47</f>
        <v>67.899249732047153</v>
      </c>
      <c r="Q57" s="16">
        <v>1149</v>
      </c>
      <c r="R57" s="23">
        <f>Q57*100/Q47</f>
        <v>61.247334754797443</v>
      </c>
      <c r="S57" s="25">
        <v>1188</v>
      </c>
      <c r="T57" s="24">
        <f>S57*100/S47</f>
        <v>55.333022822543086</v>
      </c>
      <c r="U57" s="16">
        <v>1154</v>
      </c>
      <c r="V57" s="23">
        <f>U57*100/U47</f>
        <v>53.351826167360151</v>
      </c>
      <c r="W57" s="25">
        <v>548</v>
      </c>
      <c r="X57" s="24">
        <f>W57*100/W47</f>
        <v>26.499032882011605</v>
      </c>
      <c r="Y57" s="25">
        <v>396</v>
      </c>
      <c r="Z57" s="24">
        <f>Y57*100/Y47</f>
        <v>21.019108280254777</v>
      </c>
      <c r="AA57" s="25">
        <v>356</v>
      </c>
      <c r="AB57" s="24">
        <f>AA57*100/AA47</f>
        <v>18.025316455696203</v>
      </c>
      <c r="AC57" s="25">
        <v>614</v>
      </c>
      <c r="AD57" s="24">
        <f>AC57*100/AC47</f>
        <v>32.315789473684212</v>
      </c>
      <c r="AF57" s="95"/>
      <c r="AH57" s="95"/>
      <c r="AJ57" s="95"/>
      <c r="AL57" s="95"/>
      <c r="AN57" s="95"/>
      <c r="AP57" s="95"/>
      <c r="AR57" s="95"/>
      <c r="AT57" s="95"/>
      <c r="AV57" s="95"/>
      <c r="AX57" s="95"/>
      <c r="AZ57" s="95"/>
      <c r="BB57" s="95"/>
      <c r="BD57" s="95"/>
    </row>
    <row r="58" spans="2:56" ht="24.75" customHeight="1" x14ac:dyDescent="0.3">
      <c r="B58" s="91" t="s">
        <v>20</v>
      </c>
      <c r="C58" s="7"/>
      <c r="D58" s="8"/>
      <c r="E58" s="16">
        <v>92</v>
      </c>
      <c r="F58" s="23">
        <f>E58*100/E47</f>
        <v>5.3488372093023253</v>
      </c>
      <c r="G58" s="16">
        <v>154</v>
      </c>
      <c r="H58" s="23">
        <f>G58*100/G47</f>
        <v>10.412440838404327</v>
      </c>
      <c r="I58" s="16">
        <v>28</v>
      </c>
      <c r="J58" s="23">
        <f>I58*100/I47</f>
        <v>1.7834394904458599</v>
      </c>
      <c r="K58" s="16">
        <v>159</v>
      </c>
      <c r="L58" s="23">
        <f>K58*100/K47</f>
        <v>8.937605396290051</v>
      </c>
      <c r="M58" s="16">
        <v>552</v>
      </c>
      <c r="N58" s="23">
        <f>M58*100/M47</f>
        <v>29.566148901981791</v>
      </c>
      <c r="O58" s="16">
        <v>470</v>
      </c>
      <c r="P58" s="23">
        <f>O58*100/O47</f>
        <v>25.187566988210076</v>
      </c>
      <c r="Q58" s="7"/>
      <c r="R58" s="7"/>
      <c r="S58" s="25">
        <v>740</v>
      </c>
      <c r="T58" s="24">
        <f>S58*100/S47</f>
        <v>34.466697717745689</v>
      </c>
      <c r="U58" s="16">
        <v>684</v>
      </c>
      <c r="V58" s="23">
        <f>U58*100/U47</f>
        <v>31.622746185852982</v>
      </c>
      <c r="W58" s="16">
        <v>244</v>
      </c>
      <c r="X58" s="23">
        <f>W58*100/W47</f>
        <v>11.798839458413926</v>
      </c>
      <c r="Y58" s="7"/>
      <c r="Z58" s="8"/>
      <c r="AA58" s="25">
        <v>173</v>
      </c>
      <c r="AB58" s="24">
        <f>AA58*100/AA47</f>
        <v>8.7594936708860764</v>
      </c>
      <c r="AC58" s="8"/>
      <c r="AD58" s="8"/>
      <c r="AF58" s="95"/>
      <c r="AH58" s="95"/>
      <c r="AJ58" s="95"/>
      <c r="AL58" s="95"/>
      <c r="AN58" s="95"/>
      <c r="AP58" s="95"/>
      <c r="AR58" s="95"/>
      <c r="AT58" s="95"/>
      <c r="AV58" s="95"/>
      <c r="AX58" s="95"/>
      <c r="AZ58" s="95"/>
      <c r="BB58" s="95"/>
      <c r="BD58" s="95"/>
    </row>
    <row r="59" spans="2:56" ht="24.75" customHeight="1" x14ac:dyDescent="0.3">
      <c r="B59" s="91" t="s">
        <v>52</v>
      </c>
      <c r="C59" s="7"/>
      <c r="D59" s="8"/>
      <c r="E59" s="7"/>
      <c r="F59" s="8"/>
      <c r="G59" s="7"/>
      <c r="H59" s="8"/>
      <c r="I59" s="7"/>
      <c r="J59" s="8"/>
      <c r="K59" s="8"/>
      <c r="L59" s="8"/>
      <c r="M59" s="7"/>
      <c r="N59" s="8"/>
      <c r="O59" s="7"/>
      <c r="P59" s="7"/>
      <c r="Q59" s="16">
        <v>546</v>
      </c>
      <c r="R59" s="23">
        <f>Q59*100/Q47</f>
        <v>29.104477611940297</v>
      </c>
      <c r="S59" s="7"/>
      <c r="T59" s="8"/>
      <c r="U59" s="7"/>
      <c r="V59" s="8"/>
      <c r="W59" s="7"/>
      <c r="X59" s="7"/>
      <c r="Y59" s="7"/>
      <c r="Z59" s="8"/>
      <c r="AA59" s="8"/>
      <c r="AB59" s="8"/>
      <c r="AC59" s="8"/>
      <c r="AD59" s="8"/>
      <c r="AF59" s="95"/>
      <c r="AH59" s="95"/>
      <c r="AJ59" s="95"/>
      <c r="AL59" s="95"/>
      <c r="AN59" s="95"/>
      <c r="AP59" s="95"/>
      <c r="AR59" s="95"/>
      <c r="AT59" s="95"/>
      <c r="AV59" s="95"/>
      <c r="AX59" s="95"/>
      <c r="AZ59" s="95"/>
      <c r="BB59" s="95"/>
      <c r="BD59" s="95"/>
    </row>
    <row r="60" spans="2:56" ht="24.75" customHeight="1" x14ac:dyDescent="0.3">
      <c r="B60" s="91" t="s">
        <v>22</v>
      </c>
      <c r="C60" s="7"/>
      <c r="D60" s="8"/>
      <c r="E60" s="7"/>
      <c r="F60" s="8"/>
      <c r="G60" s="7"/>
      <c r="H60" s="8"/>
      <c r="I60" s="7"/>
      <c r="J60" s="8"/>
      <c r="K60" s="8"/>
      <c r="L60" s="8"/>
      <c r="M60" s="7"/>
      <c r="N60" s="8"/>
      <c r="O60" s="7"/>
      <c r="P60" s="8"/>
      <c r="Q60" s="7"/>
      <c r="R60" s="7"/>
      <c r="S60" s="7"/>
      <c r="T60" s="8"/>
      <c r="U60" s="7"/>
      <c r="V60" s="8"/>
      <c r="W60" s="25">
        <v>36</v>
      </c>
      <c r="X60" s="79">
        <f>W60*100/W47</f>
        <v>1.7408123791102514</v>
      </c>
      <c r="Y60" s="25">
        <v>32</v>
      </c>
      <c r="Z60" s="24">
        <f>Y60*100/Y47</f>
        <v>1.6985138004246285</v>
      </c>
      <c r="AA60" s="8"/>
      <c r="AB60" s="8"/>
      <c r="AC60" s="8"/>
      <c r="AD60" s="8"/>
      <c r="AF60" s="95"/>
      <c r="AH60" s="95"/>
      <c r="AJ60" s="95"/>
      <c r="AL60" s="95"/>
      <c r="AN60" s="95"/>
      <c r="AP60" s="95"/>
      <c r="AR60" s="95"/>
      <c r="AT60" s="95"/>
      <c r="AV60" s="95"/>
      <c r="AX60" s="95"/>
      <c r="AZ60" s="95"/>
      <c r="BB60" s="95"/>
      <c r="BD60" s="95"/>
    </row>
    <row r="61" spans="2:56" ht="24.75" customHeight="1" x14ac:dyDescent="0.3">
      <c r="B61" s="6" t="s">
        <v>24</v>
      </c>
      <c r="C61" s="7"/>
      <c r="D61" s="8"/>
      <c r="E61" s="63">
        <v>37</v>
      </c>
      <c r="F61" s="24">
        <f>E61*100/E47</f>
        <v>2.1511627906976742</v>
      </c>
      <c r="G61" s="63">
        <v>27</v>
      </c>
      <c r="H61" s="24">
        <f>G61*100/G47</f>
        <v>1.8255578093306288</v>
      </c>
      <c r="I61" s="25">
        <v>31</v>
      </c>
      <c r="J61" s="24">
        <f>I61*100/I47</f>
        <v>1.9745222929936306</v>
      </c>
      <c r="K61" s="63">
        <v>40</v>
      </c>
      <c r="L61" s="24">
        <f>K61*100/K47</f>
        <v>2.2484541877459248</v>
      </c>
      <c r="M61" s="25">
        <v>7</v>
      </c>
      <c r="N61" s="24">
        <f>M61*100/M47</f>
        <v>0.37493304767005892</v>
      </c>
      <c r="O61" s="16">
        <v>40</v>
      </c>
      <c r="P61" s="23">
        <f>O61*100/O47</f>
        <v>2.1436227224008575</v>
      </c>
      <c r="Q61" s="25">
        <v>46</v>
      </c>
      <c r="R61" s="24">
        <f>Q61*100/Q47</f>
        <v>2.4520255863539444</v>
      </c>
      <c r="S61" s="7"/>
      <c r="T61" s="8"/>
      <c r="U61" s="7"/>
      <c r="V61" s="8"/>
      <c r="W61" s="8"/>
      <c r="X61" s="8"/>
      <c r="Y61" s="8"/>
      <c r="Z61" s="8"/>
      <c r="AA61" s="8"/>
      <c r="AB61" s="8"/>
      <c r="AC61" s="8"/>
      <c r="AD61" s="8"/>
      <c r="AF61" s="95"/>
      <c r="AH61" s="95"/>
      <c r="AJ61" s="95"/>
      <c r="AL61" s="95"/>
      <c r="AN61" s="95"/>
      <c r="AP61" s="95"/>
      <c r="AR61" s="95"/>
      <c r="AT61" s="95"/>
      <c r="AV61" s="95"/>
      <c r="AX61" s="95"/>
      <c r="AZ61" s="95"/>
      <c r="BB61" s="95"/>
      <c r="BD61" s="95"/>
    </row>
    <row r="62" spans="2:56" ht="3.75" customHeight="1" x14ac:dyDescent="0.3">
      <c r="B62" s="13"/>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56" ht="14.25" customHeight="1" x14ac:dyDescent="0.3">
      <c r="B63" s="6" t="s">
        <v>439</v>
      </c>
      <c r="C63" s="19"/>
      <c r="E63" s="19"/>
      <c r="G63" s="19"/>
      <c r="I63" s="19"/>
      <c r="K63" s="19"/>
      <c r="M63" s="19"/>
      <c r="O63" s="19"/>
      <c r="Q63" s="19"/>
      <c r="S63" s="19"/>
      <c r="U63" s="19"/>
      <c r="W63" s="19"/>
      <c r="Y63" s="19"/>
      <c r="AA63" s="19"/>
      <c r="AC63" s="19"/>
    </row>
    <row r="64" spans="2:56" ht="14.25" customHeight="1" x14ac:dyDescent="0.3">
      <c r="B64" s="4" t="s">
        <v>156</v>
      </c>
      <c r="C64" s="19"/>
      <c r="E64" s="19"/>
      <c r="G64" s="19"/>
      <c r="I64" s="19"/>
      <c r="K64" s="19"/>
      <c r="M64" s="19"/>
      <c r="O64" s="19"/>
      <c r="Q64" s="19"/>
      <c r="S64" s="19"/>
      <c r="U64" s="19"/>
      <c r="W64" s="19"/>
      <c r="Y64" s="19"/>
      <c r="AA64" s="19"/>
      <c r="AC64" s="19"/>
    </row>
    <row r="65" spans="2:56" ht="14.25" customHeight="1" x14ac:dyDescent="0.3">
      <c r="B65" s="4"/>
    </row>
    <row r="66" spans="2:56" ht="30" customHeight="1" x14ac:dyDescent="0.3">
      <c r="B66" s="115" t="s">
        <v>125</v>
      </c>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row>
    <row r="67" spans="2:56" ht="15" customHeight="1" x14ac:dyDescent="0.3">
      <c r="B67" s="15" t="s">
        <v>27</v>
      </c>
      <c r="C67" s="125">
        <v>1976</v>
      </c>
      <c r="D67" s="126"/>
      <c r="E67" s="125" t="s">
        <v>157</v>
      </c>
      <c r="F67" s="126"/>
      <c r="G67" s="125">
        <v>1982</v>
      </c>
      <c r="H67" s="126"/>
      <c r="I67" s="125" t="s">
        <v>140</v>
      </c>
      <c r="J67" s="126"/>
      <c r="K67" s="129">
        <v>1989</v>
      </c>
      <c r="L67" s="126"/>
      <c r="M67" s="129">
        <v>1993</v>
      </c>
      <c r="N67" s="126"/>
      <c r="O67" s="129">
        <v>1997</v>
      </c>
      <c r="P67" s="126"/>
      <c r="Q67" s="125">
        <v>2001</v>
      </c>
      <c r="R67" s="126"/>
      <c r="S67" s="129">
        <v>2005</v>
      </c>
      <c r="T67" s="130"/>
      <c r="U67" s="125">
        <v>2009</v>
      </c>
      <c r="V67" s="126"/>
      <c r="W67" s="129">
        <v>2013</v>
      </c>
      <c r="X67" s="126"/>
      <c r="Y67" s="129">
        <v>2017</v>
      </c>
      <c r="Z67" s="126"/>
      <c r="AA67" s="125">
        <v>2021</v>
      </c>
      <c r="AB67" s="130"/>
      <c r="AC67" s="125">
        <v>2025</v>
      </c>
      <c r="AD67" s="130"/>
    </row>
    <row r="68" spans="2:56" ht="15" customHeight="1" x14ac:dyDescent="0.3">
      <c r="B68" s="134" t="s">
        <v>0</v>
      </c>
      <c r="C68" s="132">
        <v>44907</v>
      </c>
      <c r="D68" s="128"/>
      <c r="E68" s="132">
        <v>44911</v>
      </c>
      <c r="F68" s="128"/>
      <c r="G68" s="132">
        <v>44907</v>
      </c>
      <c r="H68" s="128"/>
      <c r="I68" s="132">
        <v>44910</v>
      </c>
      <c r="J68" s="128"/>
      <c r="K68" s="135">
        <v>44912</v>
      </c>
      <c r="L68" s="128"/>
      <c r="M68" s="135">
        <v>44907</v>
      </c>
      <c r="N68" s="128"/>
      <c r="O68" s="135">
        <v>44909</v>
      </c>
      <c r="P68" s="128"/>
      <c r="Q68" s="132">
        <v>44911</v>
      </c>
      <c r="R68" s="128"/>
      <c r="S68" s="119">
        <v>44843</v>
      </c>
      <c r="T68" s="118"/>
      <c r="U68" s="137">
        <v>44845</v>
      </c>
      <c r="V68" s="127"/>
      <c r="W68" s="135">
        <v>44833</v>
      </c>
      <c r="X68" s="128"/>
      <c r="Y68" s="135">
        <v>44835</v>
      </c>
      <c r="Z68" s="128"/>
      <c r="AA68" s="132">
        <v>44830</v>
      </c>
      <c r="AB68" s="133"/>
      <c r="AC68" s="132">
        <v>45942</v>
      </c>
      <c r="AD68" s="133"/>
    </row>
    <row r="69" spans="2:56" ht="15" customHeight="1" x14ac:dyDescent="0.3">
      <c r="B69" s="133"/>
      <c r="C69" s="71" t="s">
        <v>4</v>
      </c>
      <c r="D69" s="71" t="s">
        <v>5</v>
      </c>
      <c r="E69" s="71" t="s">
        <v>4</v>
      </c>
      <c r="F69" s="71" t="s">
        <v>5</v>
      </c>
      <c r="G69" s="71" t="s">
        <v>4</v>
      </c>
      <c r="H69" s="71" t="s">
        <v>5</v>
      </c>
      <c r="I69" s="71" t="s">
        <v>4</v>
      </c>
      <c r="J69" s="71" t="s">
        <v>5</v>
      </c>
      <c r="K69" s="71" t="s">
        <v>4</v>
      </c>
      <c r="L69" s="67" t="s">
        <v>5</v>
      </c>
      <c r="M69" s="71" t="s">
        <v>4</v>
      </c>
      <c r="N69" s="67" t="s">
        <v>5</v>
      </c>
      <c r="O69" s="71" t="s">
        <v>4</v>
      </c>
      <c r="P69" s="71" t="s">
        <v>5</v>
      </c>
      <c r="Q69" s="68" t="s">
        <v>4</v>
      </c>
      <c r="R69" s="72" t="s">
        <v>5</v>
      </c>
      <c r="S69" s="72" t="s">
        <v>4</v>
      </c>
      <c r="T69" s="72" t="s">
        <v>5</v>
      </c>
      <c r="U69" s="71" t="s">
        <v>4</v>
      </c>
      <c r="V69" s="71" t="s">
        <v>5</v>
      </c>
      <c r="W69" s="72" t="s">
        <v>4</v>
      </c>
      <c r="X69" s="71" t="s">
        <v>5</v>
      </c>
      <c r="Y69" s="68" t="s">
        <v>4</v>
      </c>
      <c r="Z69" s="71" t="s">
        <v>5</v>
      </c>
      <c r="AA69" s="68" t="s">
        <v>4</v>
      </c>
      <c r="AB69" s="71" t="s">
        <v>5</v>
      </c>
      <c r="AC69" s="68" t="s">
        <v>4</v>
      </c>
      <c r="AD69" s="71" t="s">
        <v>5</v>
      </c>
    </row>
    <row r="70" spans="2:56" ht="24.75" customHeight="1" x14ac:dyDescent="0.3">
      <c r="B70" s="6" t="s">
        <v>1</v>
      </c>
      <c r="C70" s="16">
        <v>1621</v>
      </c>
      <c r="D70" s="23">
        <v>100</v>
      </c>
      <c r="E70" s="16">
        <v>1666</v>
      </c>
      <c r="F70" s="23">
        <v>100</v>
      </c>
      <c r="G70" s="16">
        <v>490</v>
      </c>
      <c r="H70" s="23">
        <v>100</v>
      </c>
      <c r="I70" s="7"/>
      <c r="J70" s="8"/>
      <c r="K70" s="16">
        <v>1662</v>
      </c>
      <c r="L70" s="23">
        <v>100</v>
      </c>
      <c r="M70" s="16">
        <v>1712</v>
      </c>
      <c r="N70" s="23">
        <v>100</v>
      </c>
      <c r="O70" s="16">
        <v>1723</v>
      </c>
      <c r="P70" s="23">
        <v>100</v>
      </c>
      <c r="Q70" s="16">
        <v>1704</v>
      </c>
      <c r="R70" s="23">
        <v>100</v>
      </c>
      <c r="S70" s="25">
        <v>1716</v>
      </c>
      <c r="T70" s="24">
        <v>100</v>
      </c>
      <c r="U70" s="16">
        <v>1753</v>
      </c>
      <c r="V70" s="23">
        <v>100</v>
      </c>
      <c r="W70" s="25">
        <v>1662</v>
      </c>
      <c r="X70" s="24">
        <v>100</v>
      </c>
      <c r="Y70" s="25">
        <v>1533</v>
      </c>
      <c r="Z70" s="24">
        <v>100</v>
      </c>
      <c r="AA70" s="25">
        <v>1420</v>
      </c>
      <c r="AB70" s="24">
        <v>100</v>
      </c>
      <c r="AC70" s="25">
        <v>1307</v>
      </c>
      <c r="AD70" s="24">
        <v>100</v>
      </c>
      <c r="AF70" s="95"/>
      <c r="AH70" s="95"/>
      <c r="AJ70" s="95"/>
      <c r="AL70" s="95"/>
      <c r="AN70" s="95"/>
      <c r="AP70" s="95"/>
      <c r="AR70" s="95"/>
      <c r="AT70" s="95"/>
      <c r="AV70" s="95"/>
      <c r="AX70" s="95"/>
      <c r="AZ70" s="95"/>
      <c r="BB70" s="95"/>
      <c r="BD70" s="95"/>
    </row>
    <row r="71" spans="2:56" ht="24.75" customHeight="1" x14ac:dyDescent="0.3">
      <c r="B71" s="87" t="s">
        <v>28</v>
      </c>
      <c r="C71" s="16">
        <v>1131</v>
      </c>
      <c r="D71" s="23">
        <f>C71*100/C70</f>
        <v>69.771745835903758</v>
      </c>
      <c r="E71" s="16">
        <v>1384</v>
      </c>
      <c r="F71" s="23">
        <f>E71*100/E70</f>
        <v>83.073229291716686</v>
      </c>
      <c r="G71" s="16">
        <v>375</v>
      </c>
      <c r="H71" s="23">
        <f>G71*100/G70</f>
        <v>76.530612244897952</v>
      </c>
      <c r="I71" s="7"/>
      <c r="J71" s="8"/>
      <c r="K71" s="16">
        <v>1071</v>
      </c>
      <c r="L71" s="23">
        <f>K71*100/K70</f>
        <v>64.440433212996396</v>
      </c>
      <c r="M71" s="16">
        <v>1151</v>
      </c>
      <c r="N71" s="23">
        <f>M71*100/M70</f>
        <v>67.231308411214954</v>
      </c>
      <c r="O71" s="16">
        <v>1150</v>
      </c>
      <c r="P71" s="23">
        <f>O71*100/O70</f>
        <v>66.744051073708647</v>
      </c>
      <c r="Q71" s="16">
        <v>1108</v>
      </c>
      <c r="R71" s="23">
        <f>Q71*100/Q70</f>
        <v>65.02347417840376</v>
      </c>
      <c r="S71" s="25">
        <v>1098</v>
      </c>
      <c r="T71" s="24">
        <f>S71*100/S70</f>
        <v>63.986013986013987</v>
      </c>
      <c r="U71" s="16">
        <v>1062</v>
      </c>
      <c r="V71" s="23">
        <f>U71*100/U70</f>
        <v>60.581859669138616</v>
      </c>
      <c r="W71" s="25">
        <v>1027</v>
      </c>
      <c r="X71" s="24">
        <f>W71*100/W70</f>
        <v>61.793020457280385</v>
      </c>
      <c r="Y71" s="25">
        <v>925</v>
      </c>
      <c r="Z71" s="24">
        <f>Y71*100/Y70</f>
        <v>60.339204174820615</v>
      </c>
      <c r="AA71" s="25">
        <v>908</v>
      </c>
      <c r="AB71" s="24">
        <f>AA71*100/AA70</f>
        <v>63.943661971830984</v>
      </c>
      <c r="AC71" s="25">
        <v>864</v>
      </c>
      <c r="AD71" s="24">
        <f>AC71*100/AC70</f>
        <v>66.105585309869937</v>
      </c>
      <c r="AF71" s="95"/>
      <c r="AH71" s="95"/>
      <c r="AJ71" s="95"/>
      <c r="AL71" s="95"/>
      <c r="AN71" s="95"/>
      <c r="AP71" s="95"/>
      <c r="AR71" s="95"/>
      <c r="AT71" s="95"/>
      <c r="AV71" s="95"/>
      <c r="AX71" s="95"/>
      <c r="AZ71" s="95"/>
      <c r="BB71" s="95"/>
      <c r="BD71" s="95"/>
    </row>
    <row r="72" spans="2:56" ht="24.75" customHeight="1" x14ac:dyDescent="0.3">
      <c r="B72" s="87" t="s">
        <v>2</v>
      </c>
      <c r="C72" s="16">
        <v>52</v>
      </c>
      <c r="D72" s="23">
        <f t="shared" ref="D72" si="30">C72*100/C71</f>
        <v>4.5977011494252871</v>
      </c>
      <c r="E72" s="16">
        <v>9</v>
      </c>
      <c r="F72" s="23">
        <f t="shared" ref="F72" si="31">E72*100/E71</f>
        <v>0.6502890173410405</v>
      </c>
      <c r="G72" s="16">
        <v>7</v>
      </c>
      <c r="H72" s="23">
        <f>G72*100/G71</f>
        <v>1.8666666666666667</v>
      </c>
      <c r="I72" s="7"/>
      <c r="J72" s="8"/>
      <c r="K72" s="16">
        <v>23</v>
      </c>
      <c r="L72" s="23">
        <f>K72*100/K71</f>
        <v>2.1475256769374416</v>
      </c>
      <c r="M72" s="16">
        <v>19</v>
      </c>
      <c r="N72" s="23">
        <f>M72*100/M71</f>
        <v>1.6507384882710687</v>
      </c>
      <c r="O72" s="16">
        <v>29</v>
      </c>
      <c r="P72" s="23">
        <f>O72*100/O71</f>
        <v>2.5217391304347827</v>
      </c>
      <c r="Q72" s="16">
        <v>18</v>
      </c>
      <c r="R72" s="23">
        <f>Q72*100/Q71</f>
        <v>1.6245487364620939</v>
      </c>
      <c r="S72" s="25">
        <v>24</v>
      </c>
      <c r="T72" s="24">
        <f>S72*100/S71</f>
        <v>2.1857923497267762</v>
      </c>
      <c r="U72" s="16">
        <v>5</v>
      </c>
      <c r="V72" s="23">
        <f>U72*100/U71</f>
        <v>0.47080979284369112</v>
      </c>
      <c r="W72" s="25">
        <v>10</v>
      </c>
      <c r="X72" s="24">
        <f>W72*100/W71</f>
        <v>0.97370983446932813</v>
      </c>
      <c r="Y72" s="25">
        <v>14</v>
      </c>
      <c r="Z72" s="24">
        <f>Y72*100/Y71</f>
        <v>1.5135135135135136</v>
      </c>
      <c r="AA72" s="25">
        <v>7</v>
      </c>
      <c r="AB72" s="24">
        <f>AA72*100/AA71</f>
        <v>0.77092511013215859</v>
      </c>
      <c r="AC72" s="25">
        <v>5</v>
      </c>
      <c r="AD72" s="24">
        <f>AC72*100/AC71</f>
        <v>0.57870370370370372</v>
      </c>
      <c r="AF72" s="95"/>
      <c r="AH72" s="95"/>
      <c r="AJ72" s="95"/>
      <c r="AL72" s="95"/>
      <c r="AN72" s="95"/>
      <c r="AP72" s="95"/>
      <c r="AR72" s="95"/>
      <c r="AT72" s="95"/>
      <c r="AV72" s="95"/>
      <c r="AX72" s="95"/>
      <c r="AZ72" s="95"/>
      <c r="BB72" s="95"/>
      <c r="BD72" s="95"/>
    </row>
    <row r="73" spans="2:56" ht="24.75" customHeight="1" x14ac:dyDescent="0.3">
      <c r="B73" s="87" t="s">
        <v>3</v>
      </c>
      <c r="C73" s="22">
        <v>52</v>
      </c>
      <c r="D73" s="23">
        <f>C73*100/C71</f>
        <v>4.5977011494252871</v>
      </c>
      <c r="E73" s="16">
        <v>7</v>
      </c>
      <c r="F73" s="23">
        <f>E73*100/E71</f>
        <v>0.5057803468208093</v>
      </c>
      <c r="G73" s="16">
        <v>5</v>
      </c>
      <c r="H73" s="23">
        <f>G73*100/G71</f>
        <v>1.3333333333333333</v>
      </c>
      <c r="I73" s="7"/>
      <c r="J73" s="8"/>
      <c r="K73" s="16">
        <v>25</v>
      </c>
      <c r="L73" s="23">
        <f>K73*100/K71</f>
        <v>2.3342670401493932</v>
      </c>
      <c r="M73" s="16">
        <v>24</v>
      </c>
      <c r="N73" s="23">
        <f>M73*100/M71</f>
        <v>2.0851433536055604</v>
      </c>
      <c r="O73" s="16">
        <v>33</v>
      </c>
      <c r="P73" s="23">
        <f>O73*100/O71</f>
        <v>2.8695652173913042</v>
      </c>
      <c r="Q73" s="16">
        <v>14</v>
      </c>
      <c r="R73" s="23">
        <f>Q73*100/Q71</f>
        <v>1.2635379061371841</v>
      </c>
      <c r="S73" s="25">
        <v>24</v>
      </c>
      <c r="T73" s="24">
        <f>S73*100/S71</f>
        <v>2.1857923497267762</v>
      </c>
      <c r="U73" s="16">
        <v>35</v>
      </c>
      <c r="V73" s="23">
        <f>U73*100/U71</f>
        <v>3.2956685499058382</v>
      </c>
      <c r="W73" s="25">
        <v>27</v>
      </c>
      <c r="X73" s="24">
        <f>W73*100/W71</f>
        <v>2.6290165530671858</v>
      </c>
      <c r="Y73" s="25">
        <v>26</v>
      </c>
      <c r="Z73" s="24">
        <f>Y73*100/Y71</f>
        <v>2.810810810810811</v>
      </c>
      <c r="AA73" s="25">
        <v>11</v>
      </c>
      <c r="AB73" s="24">
        <f>AA73*100/AA71</f>
        <v>1.2114537444933922</v>
      </c>
      <c r="AC73" s="25">
        <v>12</v>
      </c>
      <c r="AD73" s="24">
        <f>AC73*100/AC71</f>
        <v>1.3888888888888888</v>
      </c>
      <c r="AF73" s="95"/>
      <c r="AH73" s="95"/>
      <c r="AJ73" s="95"/>
      <c r="AL73" s="95"/>
      <c r="AN73" s="95"/>
      <c r="AP73" s="95"/>
      <c r="AR73" s="95"/>
      <c r="AT73" s="95"/>
      <c r="AV73" s="95"/>
      <c r="AX73" s="95"/>
      <c r="AZ73" s="95"/>
      <c r="BB73" s="95"/>
      <c r="BD73" s="95"/>
    </row>
    <row r="74" spans="2:56" ht="24.75" customHeight="1" x14ac:dyDescent="0.3">
      <c r="B74" s="87" t="s">
        <v>130</v>
      </c>
      <c r="C74" s="22">
        <f>+C71-C72-C73-SUM(C75:C85)</f>
        <v>0</v>
      </c>
      <c r="D74" s="23">
        <f>+D70-D72-D73-SUM(D75:D85)</f>
        <v>0</v>
      </c>
      <c r="E74" s="22">
        <f t="shared" ref="E74" si="32">+E71-E72-E73-SUM(E75:E85)</f>
        <v>10</v>
      </c>
      <c r="F74" s="23">
        <f t="shared" ref="F74" si="33">+F70-F72-F73-SUM(F75:F85)</f>
        <v>0.7225433526011642</v>
      </c>
      <c r="G74" s="22">
        <f t="shared" ref="G74" si="34">+G71-G72-G73-SUM(G75:G85)</f>
        <v>0</v>
      </c>
      <c r="H74" s="23">
        <f t="shared" ref="H74" si="35">+H70-H72-H73-SUM(H75:H85)</f>
        <v>0</v>
      </c>
      <c r="I74" s="7"/>
      <c r="J74" s="8"/>
      <c r="K74" s="22">
        <f t="shared" ref="K74" si="36">+K71-K72-K73-SUM(K75:K85)</f>
        <v>0</v>
      </c>
      <c r="L74" s="23">
        <f t="shared" ref="L74" si="37">+L70-L72-L73-SUM(L75:L85)</f>
        <v>0</v>
      </c>
      <c r="M74" s="22">
        <f t="shared" ref="M74" si="38">+M71-M72-M73-SUM(M75:M85)</f>
        <v>0</v>
      </c>
      <c r="N74" s="23">
        <f t="shared" ref="N74" si="39">+N70-N72-N73-SUM(N75:N85)</f>
        <v>0</v>
      </c>
      <c r="O74" s="22">
        <f t="shared" ref="O74" si="40">+O71-O72-O73-SUM(O75:O85)</f>
        <v>0</v>
      </c>
      <c r="P74" s="23">
        <f t="shared" ref="P74" si="41">+P70-P72-P73-SUM(P75:P85)</f>
        <v>0</v>
      </c>
      <c r="Q74" s="22">
        <f t="shared" ref="Q74" si="42">+Q71-Q72-Q73-SUM(Q75:Q85)</f>
        <v>0</v>
      </c>
      <c r="R74" s="23">
        <f t="shared" ref="R74" si="43">+R70-R72-R73-SUM(R75:R85)</f>
        <v>0</v>
      </c>
      <c r="S74" s="22">
        <f t="shared" ref="S74" si="44">+S71-S72-S73-SUM(S75:S85)</f>
        <v>0</v>
      </c>
      <c r="T74" s="23">
        <f t="shared" ref="T74" si="45">+T70-T72-T73-SUM(T75:T85)</f>
        <v>0</v>
      </c>
      <c r="U74" s="22">
        <f t="shared" ref="U74" si="46">+U71-U72-U73-SUM(U75:U85)</f>
        <v>0</v>
      </c>
      <c r="V74" s="23">
        <f t="shared" ref="V74" si="47">+V70-V72-V73-SUM(V75:V85)</f>
        <v>0</v>
      </c>
      <c r="W74" s="22">
        <f t="shared" ref="W74" si="48">+W71-W72-W73-SUM(W75:W85)</f>
        <v>0</v>
      </c>
      <c r="X74" s="23">
        <f t="shared" ref="X74" si="49">+X70-X72-X73-SUM(X75:X85)</f>
        <v>0</v>
      </c>
      <c r="Y74" s="22">
        <f t="shared" ref="Y74" si="50">+Y71-Y72-Y73-SUM(Y75:Y85)</f>
        <v>0</v>
      </c>
      <c r="Z74" s="23">
        <f t="shared" ref="Z74" si="51">+Z70-Z72-Z73-SUM(Z75:Z85)</f>
        <v>0</v>
      </c>
      <c r="AA74" s="22">
        <f t="shared" ref="AA74" si="52">+AA71-AA72-AA73-SUM(AA75:AA85)</f>
        <v>0</v>
      </c>
      <c r="AB74" s="23">
        <f t="shared" ref="AB74:AD74" si="53">+AB70-AB72-AB73-SUM(AB75:AB85)</f>
        <v>0</v>
      </c>
      <c r="AC74" s="22">
        <v>0</v>
      </c>
      <c r="AD74" s="23">
        <f t="shared" si="53"/>
        <v>0</v>
      </c>
      <c r="AF74" s="95"/>
      <c r="AH74" s="95"/>
      <c r="AJ74" s="95"/>
      <c r="AL74" s="95"/>
      <c r="AN74" s="95"/>
      <c r="AP74" s="95"/>
      <c r="AR74" s="95"/>
      <c r="AT74" s="95"/>
      <c r="AV74" s="95"/>
      <c r="AX74" s="95"/>
      <c r="AZ74" s="95"/>
      <c r="BB74" s="95"/>
      <c r="BD74" s="95"/>
    </row>
    <row r="75" spans="2:56" ht="24.75" customHeight="1" x14ac:dyDescent="0.3">
      <c r="B75" s="87" t="s">
        <v>6</v>
      </c>
      <c r="C75" s="7"/>
      <c r="D75" s="9"/>
      <c r="E75" s="16">
        <v>38</v>
      </c>
      <c r="F75" s="23">
        <f>E75*100/E71</f>
        <v>2.745664739884393</v>
      </c>
      <c r="G75" s="7"/>
      <c r="H75" s="8"/>
      <c r="I75" s="7"/>
      <c r="J75" s="8"/>
      <c r="K75" s="7"/>
      <c r="L75" s="8"/>
      <c r="M75" s="7"/>
      <c r="N75" s="8"/>
      <c r="O75" s="7"/>
      <c r="P75" s="8"/>
      <c r="Q75" s="7"/>
      <c r="R75" s="8"/>
      <c r="S75" s="7"/>
      <c r="T75" s="8"/>
      <c r="U75" s="7"/>
      <c r="V75" s="8"/>
      <c r="W75" s="7"/>
      <c r="X75" s="8"/>
      <c r="Y75" s="7"/>
      <c r="Z75" s="8"/>
      <c r="AA75" s="7"/>
      <c r="AB75" s="8"/>
      <c r="AC75" s="7"/>
      <c r="AD75" s="8"/>
      <c r="AF75" s="95"/>
      <c r="AH75" s="95"/>
      <c r="AJ75" s="95"/>
      <c r="AL75" s="95"/>
      <c r="AN75" s="95"/>
      <c r="AP75" s="95"/>
      <c r="AR75" s="95"/>
      <c r="AT75" s="95"/>
      <c r="AV75" s="95"/>
      <c r="AX75" s="95"/>
      <c r="AZ75" s="95"/>
      <c r="BB75" s="95"/>
      <c r="BD75" s="95"/>
    </row>
    <row r="76" spans="2:56" ht="24.75" customHeight="1" x14ac:dyDescent="0.3">
      <c r="B76" s="87" t="s">
        <v>7</v>
      </c>
      <c r="C76" s="7"/>
      <c r="D76" s="9"/>
      <c r="E76" s="7"/>
      <c r="F76" s="8"/>
      <c r="G76" s="7"/>
      <c r="H76" s="8"/>
      <c r="I76" s="7"/>
      <c r="J76" s="8"/>
      <c r="K76" s="7"/>
      <c r="L76" s="8"/>
      <c r="M76" s="7"/>
      <c r="N76" s="8"/>
      <c r="O76" s="7"/>
      <c r="P76" s="8"/>
      <c r="Q76" s="8"/>
      <c r="R76" s="8"/>
      <c r="S76" s="8"/>
      <c r="T76" s="8"/>
      <c r="U76" s="16">
        <v>16</v>
      </c>
      <c r="V76" s="23">
        <f>U76*100/U71</f>
        <v>1.5065913370998116</v>
      </c>
      <c r="W76" s="16">
        <v>18</v>
      </c>
      <c r="X76" s="23">
        <f>W76*100/W71</f>
        <v>1.7526777020447906</v>
      </c>
      <c r="Y76" s="7"/>
      <c r="Z76" s="8"/>
      <c r="AA76" s="7"/>
      <c r="AB76" s="8"/>
      <c r="AC76" s="7"/>
      <c r="AD76" s="8"/>
      <c r="AF76" s="95"/>
      <c r="AH76" s="95"/>
      <c r="AJ76" s="95"/>
      <c r="AL76" s="95"/>
      <c r="AN76" s="95"/>
      <c r="AP76" s="95"/>
      <c r="AR76" s="95"/>
      <c r="AT76" s="95"/>
      <c r="AV76" s="95"/>
      <c r="AX76" s="95"/>
      <c r="AZ76" s="95"/>
      <c r="BB76" s="95"/>
      <c r="BD76" s="95"/>
    </row>
    <row r="77" spans="2:56" ht="24.75" customHeight="1" x14ac:dyDescent="0.3">
      <c r="B77" s="87" t="s">
        <v>29</v>
      </c>
      <c r="C77" s="16">
        <v>200</v>
      </c>
      <c r="D77" s="23">
        <f>C77*100/C71</f>
        <v>17.683465959328029</v>
      </c>
      <c r="E77" s="16">
        <v>103</v>
      </c>
      <c r="F77" s="23">
        <f>E77*100/E71</f>
        <v>7.4421965317919074</v>
      </c>
      <c r="G77" s="7"/>
      <c r="H77" s="8"/>
      <c r="I77" s="7"/>
      <c r="J77" s="8"/>
      <c r="K77" s="16">
        <v>111</v>
      </c>
      <c r="L77" s="23">
        <f>K77*100/K71</f>
        <v>10.364145658263306</v>
      </c>
      <c r="M77" s="8"/>
      <c r="N77" s="8"/>
      <c r="O77" s="8"/>
      <c r="P77" s="8"/>
      <c r="Q77" s="8"/>
      <c r="R77" s="8"/>
      <c r="S77" s="7"/>
      <c r="T77" s="8"/>
      <c r="U77" s="7"/>
      <c r="V77" s="8"/>
      <c r="W77" s="7"/>
      <c r="X77" s="8"/>
      <c r="Y77" s="7"/>
      <c r="Z77" s="8"/>
      <c r="AA77" s="7"/>
      <c r="AB77" s="8"/>
      <c r="AC77" s="7"/>
      <c r="AD77" s="8"/>
      <c r="AF77" s="95"/>
      <c r="AH77" s="95"/>
      <c r="AJ77" s="95"/>
      <c r="AL77" s="95"/>
      <c r="AN77" s="95"/>
      <c r="AP77" s="95"/>
      <c r="AR77" s="95"/>
      <c r="AT77" s="95"/>
      <c r="AV77" s="95"/>
      <c r="AX77" s="95"/>
      <c r="AZ77" s="95"/>
      <c r="BB77" s="95"/>
      <c r="BD77" s="95"/>
    </row>
    <row r="78" spans="2:56" ht="24.75" customHeight="1" x14ac:dyDescent="0.3">
      <c r="B78" s="87" t="s">
        <v>8</v>
      </c>
      <c r="C78" s="7"/>
      <c r="D78" s="7"/>
      <c r="E78" s="7"/>
      <c r="F78" s="8"/>
      <c r="G78" s="7"/>
      <c r="H78" s="8"/>
      <c r="I78" s="7"/>
      <c r="J78" s="8"/>
      <c r="K78" s="7"/>
      <c r="L78" s="8"/>
      <c r="M78" s="63">
        <v>63</v>
      </c>
      <c r="N78" s="24">
        <f>M78*100/M71</f>
        <v>5.4735013032145963</v>
      </c>
      <c r="O78" s="16">
        <v>31</v>
      </c>
      <c r="P78" s="23">
        <f>O78*100/O71</f>
        <v>2.6956521739130435</v>
      </c>
      <c r="Q78" s="8"/>
      <c r="R78" s="8"/>
      <c r="S78" s="25">
        <v>117</v>
      </c>
      <c r="T78" s="24">
        <f>S78*100/S71</f>
        <v>10.655737704918034</v>
      </c>
      <c r="U78" s="16">
        <v>484</v>
      </c>
      <c r="V78" s="23">
        <f>U78*100/U71</f>
        <v>45.574387947269301</v>
      </c>
      <c r="W78" s="16">
        <v>644</v>
      </c>
      <c r="X78" s="23">
        <f>W78*100/W71</f>
        <v>62.70691333982473</v>
      </c>
      <c r="Y78" s="25">
        <v>530</v>
      </c>
      <c r="Z78" s="24">
        <f>Y78*100/Y71</f>
        <v>57.297297297297298</v>
      </c>
      <c r="AA78" s="25">
        <v>373</v>
      </c>
      <c r="AB78" s="24">
        <f>AA78*100/AA71</f>
        <v>41.079295154185019</v>
      </c>
      <c r="AC78" s="25">
        <v>483</v>
      </c>
      <c r="AD78" s="24">
        <f>AC78*100/AC71</f>
        <v>55.902777777777779</v>
      </c>
      <c r="AF78" s="95"/>
      <c r="AH78" s="95"/>
      <c r="AJ78" s="95"/>
      <c r="AL78" s="95"/>
      <c r="AN78" s="95"/>
      <c r="AP78" s="95"/>
      <c r="AR78" s="95"/>
      <c r="AT78" s="95"/>
      <c r="AV78" s="95"/>
      <c r="AX78" s="95"/>
      <c r="AZ78" s="95"/>
      <c r="BB78" s="95"/>
      <c r="BD78" s="95"/>
    </row>
    <row r="79" spans="2:56" ht="24.75" customHeight="1" x14ac:dyDescent="0.3">
      <c r="B79" s="87" t="s">
        <v>13</v>
      </c>
      <c r="C79" s="7"/>
      <c r="D79" s="9"/>
      <c r="E79" s="7"/>
      <c r="F79" s="8"/>
      <c r="G79" s="7"/>
      <c r="H79" s="8"/>
      <c r="I79" s="7"/>
      <c r="J79" s="8"/>
      <c r="K79" s="7"/>
      <c r="L79" s="8"/>
      <c r="M79" s="7"/>
      <c r="N79" s="8"/>
      <c r="O79" s="7"/>
      <c r="P79" s="8"/>
      <c r="Q79" s="7"/>
      <c r="R79" s="8"/>
      <c r="S79" s="7"/>
      <c r="T79" s="8"/>
      <c r="U79" s="25">
        <v>8</v>
      </c>
      <c r="V79" s="24">
        <f>U79*100/U71</f>
        <v>0.75329566854990582</v>
      </c>
      <c r="W79" s="7"/>
      <c r="X79" s="8"/>
      <c r="Y79" s="25">
        <v>12</v>
      </c>
      <c r="Z79" s="24">
        <f>Y79*100/Y71</f>
        <v>1.2972972972972974</v>
      </c>
      <c r="AA79" s="8"/>
      <c r="AB79" s="8"/>
      <c r="AC79" s="8"/>
      <c r="AD79" s="8"/>
      <c r="AF79" s="95"/>
      <c r="AH79" s="95"/>
      <c r="AJ79" s="95"/>
      <c r="AL79" s="95"/>
      <c r="AN79" s="95"/>
      <c r="AP79" s="95"/>
      <c r="AR79" s="95"/>
      <c r="AT79" s="95"/>
      <c r="AV79" s="95"/>
      <c r="AX79" s="95"/>
      <c r="AZ79" s="95"/>
      <c r="BB79" s="95"/>
      <c r="BD79" s="95"/>
    </row>
    <row r="80" spans="2:56" ht="24.75" customHeight="1" x14ac:dyDescent="0.3">
      <c r="B80" s="87" t="s">
        <v>15</v>
      </c>
      <c r="C80" s="7"/>
      <c r="D80" s="9"/>
      <c r="E80" s="7"/>
      <c r="F80" s="8"/>
      <c r="G80" s="7"/>
      <c r="H80" s="8"/>
      <c r="I80" s="7"/>
      <c r="J80" s="8"/>
      <c r="K80" s="7"/>
      <c r="L80" s="8"/>
      <c r="M80" s="8"/>
      <c r="N80" s="8"/>
      <c r="O80" s="8"/>
      <c r="P80" s="8"/>
      <c r="Q80" s="16">
        <v>24</v>
      </c>
      <c r="R80" s="23">
        <f>Q80*100/Q71</f>
        <v>2.1660649819494586</v>
      </c>
      <c r="S80" s="25">
        <v>25</v>
      </c>
      <c r="T80" s="24">
        <f>S80*100/S71</f>
        <v>2.2768670309653918</v>
      </c>
      <c r="U80" s="16">
        <v>20</v>
      </c>
      <c r="V80" s="23">
        <f>U80*100/U71</f>
        <v>1.8832391713747645</v>
      </c>
      <c r="W80" s="25">
        <v>15</v>
      </c>
      <c r="X80" s="24">
        <f>W80*100/W71</f>
        <v>1.4605647517039921</v>
      </c>
      <c r="Y80" s="25">
        <v>39</v>
      </c>
      <c r="Z80" s="24">
        <f>Y80*100/Y71</f>
        <v>4.2162162162162158</v>
      </c>
      <c r="AA80" s="25">
        <v>19</v>
      </c>
      <c r="AB80" s="24">
        <f>AA80*100/AA71</f>
        <v>2.0925110132158591</v>
      </c>
      <c r="AC80" s="25">
        <v>20</v>
      </c>
      <c r="AD80" s="24">
        <f>AC80*100/AC71</f>
        <v>2.3148148148148149</v>
      </c>
      <c r="AF80" s="95"/>
      <c r="AH80" s="95"/>
      <c r="AJ80" s="95"/>
      <c r="AL80" s="95"/>
      <c r="AN80" s="95"/>
      <c r="AP80" s="95"/>
      <c r="AR80" s="95"/>
      <c r="AT80" s="95"/>
      <c r="AV80" s="95"/>
      <c r="AX80" s="95"/>
      <c r="AZ80" s="95"/>
      <c r="BB80" s="95"/>
      <c r="BD80" s="95"/>
    </row>
    <row r="81" spans="2:56" ht="24.75" customHeight="1" x14ac:dyDescent="0.3">
      <c r="B81" s="87" t="s">
        <v>19</v>
      </c>
      <c r="C81" s="16">
        <v>827</v>
      </c>
      <c r="D81" s="23">
        <f>C81*100/C71</f>
        <v>73.121131741821401</v>
      </c>
      <c r="E81" s="16">
        <v>1100</v>
      </c>
      <c r="F81" s="23">
        <f>E81*100/E71</f>
        <v>79.479768786127167</v>
      </c>
      <c r="G81" s="16">
        <v>309</v>
      </c>
      <c r="H81" s="23">
        <f>G81*100/G71</f>
        <v>82.4</v>
      </c>
      <c r="I81" s="7"/>
      <c r="J81" s="8"/>
      <c r="K81" s="16">
        <v>742</v>
      </c>
      <c r="L81" s="23">
        <f>K81*100/K71</f>
        <v>69.281045751633982</v>
      </c>
      <c r="M81" s="16">
        <v>741</v>
      </c>
      <c r="N81" s="23">
        <f>M81*100/M71</f>
        <v>64.378801042571681</v>
      </c>
      <c r="O81" s="16">
        <v>660</v>
      </c>
      <c r="P81" s="23">
        <f>O81*100/O71</f>
        <v>57.391304347826086</v>
      </c>
      <c r="Q81" s="16">
        <v>541</v>
      </c>
      <c r="R81" s="23">
        <f>Q81*100/Q71</f>
        <v>48.826714801444041</v>
      </c>
      <c r="S81" s="25">
        <v>633</v>
      </c>
      <c r="T81" s="24">
        <f>S81*100/S71</f>
        <v>57.650273224043715</v>
      </c>
      <c r="U81" s="16">
        <v>418</v>
      </c>
      <c r="V81" s="23">
        <f>U81*100/U71</f>
        <v>39.359698681732581</v>
      </c>
      <c r="W81" s="25">
        <v>281</v>
      </c>
      <c r="X81" s="24">
        <f>W81*100/W71</f>
        <v>27.361246348588121</v>
      </c>
      <c r="Y81" s="25">
        <v>295</v>
      </c>
      <c r="Z81" s="24">
        <f>Y81*100/Y71</f>
        <v>31.891891891891891</v>
      </c>
      <c r="AA81" s="25">
        <v>409</v>
      </c>
      <c r="AB81" s="24">
        <f>AA81*100/AA71</f>
        <v>45.044052863436121</v>
      </c>
      <c r="AC81" s="25">
        <v>344</v>
      </c>
      <c r="AD81" s="24">
        <f>AC81*100/AC71</f>
        <v>39.814814814814817</v>
      </c>
      <c r="AF81" s="95"/>
      <c r="AH81" s="95"/>
      <c r="AJ81" s="95"/>
      <c r="AL81" s="95"/>
      <c r="AN81" s="95"/>
      <c r="AP81" s="95"/>
      <c r="AR81" s="95"/>
      <c r="AT81" s="95"/>
      <c r="AV81" s="95"/>
      <c r="AX81" s="95"/>
      <c r="AZ81" s="95"/>
      <c r="BB81" s="95"/>
      <c r="BD81" s="95"/>
    </row>
    <row r="82" spans="2:56" ht="24.75" customHeight="1" x14ac:dyDescent="0.3">
      <c r="B82" s="87" t="s">
        <v>20</v>
      </c>
      <c r="C82" s="7"/>
      <c r="D82" s="8"/>
      <c r="E82" s="16">
        <v>117</v>
      </c>
      <c r="F82" s="23">
        <f>E82*100/E71</f>
        <v>8.4537572254335256</v>
      </c>
      <c r="G82" s="16">
        <v>54</v>
      </c>
      <c r="H82" s="23">
        <f>G82*100/G71</f>
        <v>14.4</v>
      </c>
      <c r="I82" s="7"/>
      <c r="J82" s="8"/>
      <c r="K82" s="16">
        <v>170</v>
      </c>
      <c r="L82" s="23">
        <f>K82*100/K71</f>
        <v>15.873015873015873</v>
      </c>
      <c r="M82" s="16">
        <v>304</v>
      </c>
      <c r="N82" s="23">
        <f>M82*100/M71</f>
        <v>26.4118158123371</v>
      </c>
      <c r="O82" s="16">
        <v>397</v>
      </c>
      <c r="P82" s="23">
        <f>O82*100/O71</f>
        <v>34.521739130434781</v>
      </c>
      <c r="Q82" s="7"/>
      <c r="R82" s="7"/>
      <c r="S82" s="25">
        <v>275</v>
      </c>
      <c r="T82" s="24">
        <f>S82*100/S71</f>
        <v>25.045537340619308</v>
      </c>
      <c r="U82" s="16">
        <v>76</v>
      </c>
      <c r="V82" s="23">
        <f>U82*100/U71</f>
        <v>7.1563088512241055</v>
      </c>
      <c r="W82" s="16">
        <v>32</v>
      </c>
      <c r="X82" s="23">
        <f>W82*100/W71</f>
        <v>3.1158714703018502</v>
      </c>
      <c r="Y82" s="7"/>
      <c r="Z82" s="8"/>
      <c r="AA82" s="25">
        <v>89</v>
      </c>
      <c r="AB82" s="24">
        <f>AA82*100/AA71</f>
        <v>9.8017621145374445</v>
      </c>
      <c r="AC82" s="8"/>
      <c r="AD82" s="8"/>
      <c r="AF82" s="95"/>
      <c r="AH82" s="95"/>
      <c r="AJ82" s="95"/>
      <c r="AL82" s="95"/>
      <c r="AN82" s="95"/>
      <c r="AP82" s="95"/>
      <c r="AR82" s="95"/>
      <c r="AT82" s="95"/>
      <c r="AV82" s="95"/>
      <c r="AX82" s="95"/>
      <c r="AZ82" s="95"/>
      <c r="BB82" s="95"/>
      <c r="BD82" s="95"/>
    </row>
    <row r="83" spans="2:56" ht="24.75" customHeight="1" x14ac:dyDescent="0.3">
      <c r="B83" s="87" t="s">
        <v>52</v>
      </c>
      <c r="C83" s="7"/>
      <c r="D83" s="8"/>
      <c r="E83" s="7"/>
      <c r="F83" s="8"/>
      <c r="G83" s="7"/>
      <c r="H83" s="8"/>
      <c r="I83" s="7"/>
      <c r="J83" s="8"/>
      <c r="K83" s="8"/>
      <c r="L83" s="8"/>
      <c r="M83" s="7"/>
      <c r="N83" s="8"/>
      <c r="O83" s="7"/>
      <c r="P83" s="7"/>
      <c r="Q83" s="16">
        <v>497</v>
      </c>
      <c r="R83" s="23">
        <f>Q83*100/Q71</f>
        <v>44.855595667870034</v>
      </c>
      <c r="S83" s="7"/>
      <c r="T83" s="8"/>
      <c r="U83" s="7"/>
      <c r="V83" s="8"/>
      <c r="W83" s="7"/>
      <c r="X83" s="7"/>
      <c r="Y83" s="7"/>
      <c r="Z83" s="8"/>
      <c r="AA83" s="8"/>
      <c r="AB83" s="8"/>
      <c r="AC83" s="8"/>
      <c r="AD83" s="8"/>
      <c r="AF83" s="95"/>
      <c r="AH83" s="95"/>
      <c r="AJ83" s="95"/>
      <c r="AL83" s="95"/>
      <c r="AN83" s="95"/>
      <c r="AP83" s="95"/>
      <c r="AR83" s="95"/>
      <c r="AT83" s="95"/>
      <c r="AV83" s="95"/>
      <c r="AX83" s="95"/>
      <c r="AZ83" s="95"/>
      <c r="BB83" s="95"/>
      <c r="BD83" s="95"/>
    </row>
    <row r="84" spans="2:56" ht="24.75" customHeight="1" x14ac:dyDescent="0.3">
      <c r="B84" s="87" t="s">
        <v>22</v>
      </c>
      <c r="C84" s="7"/>
      <c r="D84" s="8"/>
      <c r="E84" s="7"/>
      <c r="F84" s="8"/>
      <c r="G84" s="7"/>
      <c r="H84" s="8"/>
      <c r="I84" s="7"/>
      <c r="J84" s="8"/>
      <c r="K84" s="8"/>
      <c r="L84" s="8"/>
      <c r="M84" s="7"/>
      <c r="N84" s="8"/>
      <c r="O84" s="7"/>
      <c r="P84" s="8"/>
      <c r="Q84" s="7"/>
      <c r="R84" s="7"/>
      <c r="S84" s="7"/>
      <c r="T84" s="8"/>
      <c r="U84" s="7"/>
      <c r="V84" s="8"/>
      <c r="W84" s="7"/>
      <c r="X84" s="7"/>
      <c r="Y84" s="25">
        <v>9</v>
      </c>
      <c r="Z84" s="24">
        <f>Y84*100/Y71</f>
        <v>0.97297297297297303</v>
      </c>
      <c r="AA84" s="8"/>
      <c r="AB84" s="8"/>
      <c r="AC84" s="8"/>
      <c r="AD84" s="8"/>
      <c r="AF84" s="95"/>
      <c r="AH84" s="95"/>
      <c r="AJ84" s="95"/>
      <c r="AL84" s="95"/>
      <c r="AN84" s="95"/>
      <c r="AP84" s="95"/>
      <c r="AR84" s="95"/>
      <c r="AT84" s="95"/>
      <c r="AV84" s="95"/>
      <c r="AX84" s="95"/>
      <c r="AZ84" s="95"/>
      <c r="BB84" s="95"/>
      <c r="BD84" s="95"/>
    </row>
    <row r="85" spans="2:56" ht="24.75" customHeight="1" x14ac:dyDescent="0.3">
      <c r="B85" s="6" t="s">
        <v>24</v>
      </c>
      <c r="C85" s="7"/>
      <c r="D85" s="8"/>
      <c r="E85" s="7"/>
      <c r="F85" s="8"/>
      <c r="G85" s="7"/>
      <c r="H85" s="8"/>
      <c r="I85" s="7"/>
      <c r="J85" s="8"/>
      <c r="K85" s="8"/>
      <c r="L85" s="8"/>
      <c r="M85" s="7"/>
      <c r="N85" s="8"/>
      <c r="O85" s="8"/>
      <c r="P85" s="8"/>
      <c r="Q85" s="25">
        <v>14</v>
      </c>
      <c r="R85" s="24">
        <f>Q85*100/Q71</f>
        <v>1.2635379061371841</v>
      </c>
      <c r="S85" s="7"/>
      <c r="T85" s="8"/>
      <c r="U85" s="7"/>
      <c r="V85" s="8"/>
      <c r="W85" s="8"/>
      <c r="X85" s="8"/>
      <c r="Y85" s="8"/>
      <c r="Z85" s="8"/>
      <c r="AA85" s="8"/>
      <c r="AB85" s="8"/>
      <c r="AC85" s="8"/>
      <c r="AD85" s="8"/>
      <c r="AF85" s="95"/>
      <c r="AH85" s="95"/>
      <c r="AJ85" s="95"/>
      <c r="AL85" s="95"/>
      <c r="AN85" s="95"/>
      <c r="AP85" s="95"/>
      <c r="AR85" s="95"/>
      <c r="AT85" s="95"/>
      <c r="AV85" s="95"/>
      <c r="AX85" s="95"/>
      <c r="AZ85" s="95"/>
      <c r="BB85" s="95"/>
      <c r="BD85" s="95"/>
    </row>
    <row r="86" spans="2:56" ht="3.75" customHeight="1" x14ac:dyDescent="0.3">
      <c r="B86" s="13"/>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row>
    <row r="87" spans="2:56" ht="14.25" customHeight="1" x14ac:dyDescent="0.3">
      <c r="B87" s="6" t="s">
        <v>439</v>
      </c>
      <c r="C87" s="19"/>
      <c r="E87" s="19"/>
      <c r="G87" s="19"/>
      <c r="I87" s="19"/>
      <c r="K87" s="19"/>
      <c r="M87" s="19"/>
      <c r="O87" s="19"/>
      <c r="Q87" s="19"/>
      <c r="S87" s="19"/>
      <c r="U87" s="19"/>
      <c r="W87" s="19"/>
      <c r="Y87" s="19"/>
      <c r="AA87" s="19"/>
      <c r="AC87" s="19"/>
    </row>
    <row r="88" spans="2:56" ht="14.25" customHeight="1" x14ac:dyDescent="0.3">
      <c r="B88" s="4" t="s">
        <v>182</v>
      </c>
      <c r="C88" s="19"/>
      <c r="E88" s="19"/>
      <c r="G88" s="19"/>
      <c r="I88" s="19"/>
      <c r="K88" s="19"/>
      <c r="M88" s="19"/>
      <c r="O88" s="19"/>
      <c r="Q88" s="19"/>
      <c r="S88" s="19"/>
      <c r="U88" s="19"/>
      <c r="W88" s="19"/>
      <c r="Y88" s="19"/>
      <c r="AA88" s="19"/>
      <c r="AC88" s="19"/>
    </row>
    <row r="89" spans="2:56" ht="14.25" customHeight="1" x14ac:dyDescent="0.3">
      <c r="B89" s="4" t="s">
        <v>181</v>
      </c>
    </row>
    <row r="90" spans="2:56" ht="14.25" customHeight="1" x14ac:dyDescent="0.3">
      <c r="B90" s="4"/>
    </row>
    <row r="91" spans="2:56" ht="30" customHeight="1" x14ac:dyDescent="0.3">
      <c r="B91" s="115" t="s">
        <v>432</v>
      </c>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c r="AD91" s="115"/>
    </row>
    <row r="92" spans="2:56" ht="14.25" customHeight="1" x14ac:dyDescent="0.3">
      <c r="B92" s="15" t="s">
        <v>27</v>
      </c>
      <c r="C92" s="125">
        <v>1976</v>
      </c>
      <c r="D92" s="126"/>
      <c r="E92" s="125">
        <v>1979</v>
      </c>
      <c r="F92" s="126"/>
      <c r="G92" s="125">
        <v>1982</v>
      </c>
      <c r="H92" s="126"/>
      <c r="I92" s="125">
        <v>1985</v>
      </c>
      <c r="J92" s="126"/>
      <c r="K92" s="129">
        <v>1989</v>
      </c>
      <c r="L92" s="126"/>
      <c r="M92" s="129">
        <v>1993</v>
      </c>
      <c r="N92" s="126"/>
      <c r="O92" s="129">
        <v>1997</v>
      </c>
      <c r="P92" s="126"/>
      <c r="Q92" s="125" t="s">
        <v>158</v>
      </c>
      <c r="R92" s="126"/>
      <c r="S92" s="129">
        <v>2005</v>
      </c>
      <c r="T92" s="130"/>
      <c r="U92" s="125">
        <v>2009</v>
      </c>
      <c r="V92" s="126"/>
      <c r="W92" s="129">
        <v>2013</v>
      </c>
      <c r="X92" s="126"/>
      <c r="Y92" s="129">
        <v>2017</v>
      </c>
      <c r="Z92" s="126"/>
      <c r="AA92" s="125">
        <v>2021</v>
      </c>
      <c r="AB92" s="130"/>
      <c r="AC92" s="125">
        <v>2025</v>
      </c>
      <c r="AD92" s="130"/>
    </row>
    <row r="93" spans="2:56" ht="14.25" customHeight="1" x14ac:dyDescent="0.3">
      <c r="B93" s="134" t="s">
        <v>0</v>
      </c>
      <c r="C93" s="132">
        <v>44907</v>
      </c>
      <c r="D93" s="128"/>
      <c r="E93" s="132">
        <v>44911</v>
      </c>
      <c r="F93" s="128"/>
      <c r="G93" s="132">
        <v>44907</v>
      </c>
      <c r="H93" s="128"/>
      <c r="I93" s="132">
        <v>44910</v>
      </c>
      <c r="J93" s="128"/>
      <c r="K93" s="135">
        <v>44912</v>
      </c>
      <c r="L93" s="128"/>
      <c r="M93" s="135">
        <v>44907</v>
      </c>
      <c r="N93" s="128"/>
      <c r="O93" s="135">
        <v>44909</v>
      </c>
      <c r="P93" s="128"/>
      <c r="Q93" s="132">
        <v>44911</v>
      </c>
      <c r="R93" s="128"/>
      <c r="S93" s="119">
        <v>44843</v>
      </c>
      <c r="T93" s="118"/>
      <c r="U93" s="137">
        <v>44845</v>
      </c>
      <c r="V93" s="127"/>
      <c r="W93" s="135">
        <v>44833</v>
      </c>
      <c r="X93" s="128"/>
      <c r="Y93" s="135">
        <v>44835</v>
      </c>
      <c r="Z93" s="128"/>
      <c r="AA93" s="132">
        <v>44830</v>
      </c>
      <c r="AB93" s="133"/>
      <c r="AC93" s="132">
        <v>45942</v>
      </c>
      <c r="AD93" s="133"/>
    </row>
    <row r="94" spans="2:56" ht="14.25" customHeight="1" x14ac:dyDescent="0.3">
      <c r="B94" s="133"/>
      <c r="C94" s="71" t="s">
        <v>4</v>
      </c>
      <c r="D94" s="71" t="s">
        <v>5</v>
      </c>
      <c r="E94" s="71" t="s">
        <v>4</v>
      </c>
      <c r="F94" s="71" t="s">
        <v>5</v>
      </c>
      <c r="G94" s="71" t="s">
        <v>4</v>
      </c>
      <c r="H94" s="71" t="s">
        <v>5</v>
      </c>
      <c r="I94" s="71" t="s">
        <v>4</v>
      </c>
      <c r="J94" s="71" t="s">
        <v>5</v>
      </c>
      <c r="K94" s="71" t="s">
        <v>4</v>
      </c>
      <c r="L94" s="67" t="s">
        <v>5</v>
      </c>
      <c r="M94" s="71" t="s">
        <v>4</v>
      </c>
      <c r="N94" s="67" t="s">
        <v>5</v>
      </c>
      <c r="O94" s="71" t="s">
        <v>4</v>
      </c>
      <c r="P94" s="71" t="s">
        <v>5</v>
      </c>
      <c r="Q94" s="68" t="s">
        <v>4</v>
      </c>
      <c r="R94" s="72" t="s">
        <v>5</v>
      </c>
      <c r="S94" s="72" t="s">
        <v>4</v>
      </c>
      <c r="T94" s="72" t="s">
        <v>5</v>
      </c>
      <c r="U94" s="71" t="s">
        <v>4</v>
      </c>
      <c r="V94" s="71" t="s">
        <v>5</v>
      </c>
      <c r="W94" s="72" t="s">
        <v>4</v>
      </c>
      <c r="X94" s="71" t="s">
        <v>5</v>
      </c>
      <c r="Y94" s="68" t="s">
        <v>4</v>
      </c>
      <c r="Z94" s="71" t="s">
        <v>5</v>
      </c>
      <c r="AA94" s="68" t="s">
        <v>4</v>
      </c>
      <c r="AB94" s="71" t="s">
        <v>5</v>
      </c>
      <c r="AC94" s="68" t="s">
        <v>4</v>
      </c>
      <c r="AD94" s="71" t="s">
        <v>5</v>
      </c>
    </row>
    <row r="95" spans="2:56" ht="24.75" customHeight="1" x14ac:dyDescent="0.3">
      <c r="B95" s="6" t="s">
        <v>1</v>
      </c>
      <c r="C95" s="16">
        <v>600</v>
      </c>
      <c r="D95" s="23">
        <v>100</v>
      </c>
      <c r="E95" s="16">
        <v>637</v>
      </c>
      <c r="F95" s="23">
        <v>100</v>
      </c>
      <c r="G95" s="16">
        <v>670</v>
      </c>
      <c r="H95" s="23">
        <v>100</v>
      </c>
      <c r="I95" s="16">
        <v>701</v>
      </c>
      <c r="J95" s="23">
        <v>100</v>
      </c>
      <c r="K95" s="16">
        <v>766</v>
      </c>
      <c r="L95" s="23">
        <v>100</v>
      </c>
      <c r="M95" s="16">
        <v>818</v>
      </c>
      <c r="N95" s="23">
        <v>100</v>
      </c>
      <c r="O95" s="16">
        <v>853</v>
      </c>
      <c r="P95" s="23">
        <v>100</v>
      </c>
      <c r="Q95" s="16">
        <v>822</v>
      </c>
      <c r="R95" s="23">
        <v>100</v>
      </c>
      <c r="S95" s="25">
        <v>776</v>
      </c>
      <c r="T95" s="24">
        <v>100</v>
      </c>
      <c r="U95" s="16">
        <v>737</v>
      </c>
      <c r="V95" s="23">
        <v>100</v>
      </c>
      <c r="W95" s="25">
        <v>684</v>
      </c>
      <c r="X95" s="24">
        <v>100</v>
      </c>
      <c r="Y95" s="25">
        <v>634</v>
      </c>
      <c r="Z95" s="24">
        <v>100</v>
      </c>
      <c r="AA95" s="25">
        <v>606</v>
      </c>
      <c r="AB95" s="24">
        <v>100</v>
      </c>
      <c r="AC95" s="25">
        <v>567</v>
      </c>
      <c r="AD95" s="24">
        <v>100</v>
      </c>
      <c r="AF95" s="95"/>
      <c r="AH95" s="95"/>
      <c r="AJ95" s="95"/>
      <c r="AL95" s="95"/>
      <c r="AN95" s="95"/>
      <c r="AP95" s="95"/>
      <c r="AR95" s="95"/>
      <c r="AT95" s="95"/>
      <c r="AV95" s="95"/>
      <c r="AX95" s="95"/>
      <c r="AZ95" s="95"/>
      <c r="BB95" s="95"/>
      <c r="BD95" s="95"/>
    </row>
    <row r="96" spans="2:56" ht="24.75" customHeight="1" x14ac:dyDescent="0.3">
      <c r="B96" s="87" t="s">
        <v>28</v>
      </c>
      <c r="C96" s="16">
        <v>392</v>
      </c>
      <c r="D96" s="23">
        <f>C96*100/C95</f>
        <v>65.333333333333329</v>
      </c>
      <c r="E96" s="16">
        <v>507</v>
      </c>
      <c r="F96" s="23">
        <f>E96*100/E95</f>
        <v>79.591836734693871</v>
      </c>
      <c r="G96" s="16">
        <v>567</v>
      </c>
      <c r="H96" s="23">
        <f>G96*100/G95</f>
        <v>84.626865671641795</v>
      </c>
      <c r="I96" s="16">
        <v>545</v>
      </c>
      <c r="J96" s="23">
        <f>I96*100/I95</f>
        <v>77.746077032810277</v>
      </c>
      <c r="K96" s="16">
        <v>585</v>
      </c>
      <c r="L96" s="23">
        <f>K96*100/K95</f>
        <v>76.370757180156659</v>
      </c>
      <c r="M96" s="16">
        <v>602</v>
      </c>
      <c r="N96" s="23">
        <f>M96*100/M95</f>
        <v>73.594132029339846</v>
      </c>
      <c r="O96" s="16">
        <v>573</v>
      </c>
      <c r="P96" s="23">
        <f>O96*100/O95</f>
        <v>67.174677608440803</v>
      </c>
      <c r="Q96" s="16">
        <v>568</v>
      </c>
      <c r="R96" s="23">
        <f>Q96*100/Q95</f>
        <v>69.099756690997566</v>
      </c>
      <c r="S96" s="25">
        <v>525</v>
      </c>
      <c r="T96" s="24">
        <f>S96*100/S95</f>
        <v>67.654639175257728</v>
      </c>
      <c r="U96" s="16">
        <v>495</v>
      </c>
      <c r="V96" s="23">
        <f>U96*100/U95</f>
        <v>67.164179104477611</v>
      </c>
      <c r="W96" s="25">
        <v>470</v>
      </c>
      <c r="X96" s="24">
        <f>W96*100/W95</f>
        <v>68.713450292397667</v>
      </c>
      <c r="Y96" s="25">
        <v>435</v>
      </c>
      <c r="Z96" s="24">
        <f>Y96*100/Y95</f>
        <v>68.611987381703472</v>
      </c>
      <c r="AA96" s="25">
        <v>437</v>
      </c>
      <c r="AB96" s="24">
        <f>AA96*100/AA95</f>
        <v>72.112211221122109</v>
      </c>
      <c r="AC96" s="25">
        <v>412</v>
      </c>
      <c r="AD96" s="24">
        <f>AC96*100/AC95</f>
        <v>72.663139329806</v>
      </c>
      <c r="AF96" s="95"/>
      <c r="AH96" s="95"/>
      <c r="AJ96" s="95"/>
      <c r="AL96" s="95"/>
      <c r="AN96" s="95"/>
      <c r="AP96" s="95"/>
      <c r="AR96" s="95"/>
      <c r="AT96" s="95"/>
      <c r="AV96" s="95"/>
      <c r="AX96" s="95"/>
      <c r="AZ96" s="95"/>
      <c r="BB96" s="95"/>
      <c r="BD96" s="95"/>
    </row>
    <row r="97" spans="2:56" ht="24.75" customHeight="1" x14ac:dyDescent="0.3">
      <c r="B97" s="87" t="s">
        <v>2</v>
      </c>
      <c r="C97" s="16">
        <v>7</v>
      </c>
      <c r="D97" s="23">
        <f t="shared" ref="D97" si="54">C97*100/C96</f>
        <v>1.7857142857142858</v>
      </c>
      <c r="E97" s="16">
        <v>13</v>
      </c>
      <c r="F97" s="23">
        <f t="shared" ref="F97" si="55">E97*100/E96</f>
        <v>2.5641025641025643</v>
      </c>
      <c r="G97" s="16">
        <v>9</v>
      </c>
      <c r="H97" s="23">
        <f>G97*100/G96</f>
        <v>1.5873015873015872</v>
      </c>
      <c r="I97" s="16">
        <v>14</v>
      </c>
      <c r="J97" s="23">
        <f>I97*100/I96</f>
        <v>2.5688073394495414</v>
      </c>
      <c r="K97" s="16">
        <v>1</v>
      </c>
      <c r="L97" s="23">
        <f>K97*100/K96</f>
        <v>0.17094017094017094</v>
      </c>
      <c r="M97" s="16">
        <v>8</v>
      </c>
      <c r="N97" s="23">
        <f>M97*100/M96</f>
        <v>1.3289036544850499</v>
      </c>
      <c r="O97" s="16">
        <v>10</v>
      </c>
      <c r="P97" s="23">
        <f>O97*100/O96</f>
        <v>1.7452006980802792</v>
      </c>
      <c r="Q97" s="16">
        <v>23</v>
      </c>
      <c r="R97" s="23">
        <f>Q97*100/Q96</f>
        <v>4.049295774647887</v>
      </c>
      <c r="S97" s="25">
        <v>21</v>
      </c>
      <c r="T97" s="24">
        <f>S97*100/S96</f>
        <v>4</v>
      </c>
      <c r="U97" s="16">
        <v>15</v>
      </c>
      <c r="V97" s="23">
        <f>U97*100/U96</f>
        <v>3.0303030303030303</v>
      </c>
      <c r="W97" s="25">
        <v>3</v>
      </c>
      <c r="X97" s="24">
        <f>W97*100/W96</f>
        <v>0.63829787234042556</v>
      </c>
      <c r="Y97" s="25">
        <v>1</v>
      </c>
      <c r="Z97" s="24">
        <f>Y97*100/Y96</f>
        <v>0.22988505747126436</v>
      </c>
      <c r="AA97" s="25">
        <v>2</v>
      </c>
      <c r="AB97" s="24">
        <f>AA97*100/AA96</f>
        <v>0.45766590389016021</v>
      </c>
      <c r="AC97" s="25">
        <v>1</v>
      </c>
      <c r="AD97" s="24">
        <f>AC97*100/AC96</f>
        <v>0.24271844660194175</v>
      </c>
      <c r="AF97" s="95"/>
      <c r="AH97" s="95"/>
      <c r="AJ97" s="95"/>
      <c r="AL97" s="95"/>
      <c r="AN97" s="95"/>
      <c r="AP97" s="95"/>
      <c r="AR97" s="95"/>
      <c r="AT97" s="95"/>
      <c r="AV97" s="95"/>
      <c r="AX97" s="95"/>
      <c r="AZ97" s="95"/>
      <c r="BB97" s="95"/>
      <c r="BD97" s="95"/>
    </row>
    <row r="98" spans="2:56" ht="24.75" customHeight="1" x14ac:dyDescent="0.3">
      <c r="B98" s="87" t="s">
        <v>3</v>
      </c>
      <c r="C98" s="22">
        <v>2</v>
      </c>
      <c r="D98" s="23">
        <f>C98*100/C96</f>
        <v>0.51020408163265307</v>
      </c>
      <c r="E98" s="16">
        <v>17</v>
      </c>
      <c r="F98" s="23">
        <f>E98*100/E96</f>
        <v>3.3530571992110452</v>
      </c>
      <c r="G98" s="16">
        <v>13</v>
      </c>
      <c r="H98" s="23">
        <f>G98*100/G96</f>
        <v>2.2927689594356262</v>
      </c>
      <c r="I98" s="16">
        <v>5</v>
      </c>
      <c r="J98" s="23">
        <f>I98*100/I96</f>
        <v>0.91743119266055051</v>
      </c>
      <c r="K98" s="16">
        <v>12</v>
      </c>
      <c r="L98" s="23">
        <f>K98*100/K96</f>
        <v>2.0512820512820511</v>
      </c>
      <c r="M98" s="16">
        <v>10</v>
      </c>
      <c r="N98" s="23">
        <f>M98*100/M96</f>
        <v>1.6611295681063123</v>
      </c>
      <c r="O98" s="16">
        <v>11</v>
      </c>
      <c r="P98" s="23">
        <f>O98*100/O96</f>
        <v>1.9197207678883073</v>
      </c>
      <c r="Q98" s="16">
        <v>15</v>
      </c>
      <c r="R98" s="23">
        <f>Q98*100/Q96</f>
        <v>2.640845070422535</v>
      </c>
      <c r="S98" s="25">
        <v>16</v>
      </c>
      <c r="T98" s="24">
        <f>S98*100/S96</f>
        <v>3.0476190476190474</v>
      </c>
      <c r="U98" s="16">
        <v>9</v>
      </c>
      <c r="V98" s="23">
        <f>U98*100/U96</f>
        <v>1.8181818181818181</v>
      </c>
      <c r="W98" s="25">
        <v>8</v>
      </c>
      <c r="X98" s="24">
        <f>W98*100/W96</f>
        <v>1.7021276595744681</v>
      </c>
      <c r="Y98" s="25">
        <v>17</v>
      </c>
      <c r="Z98" s="24">
        <f>Y98*100/Y96</f>
        <v>3.9080459770114944</v>
      </c>
      <c r="AA98" s="25">
        <v>11</v>
      </c>
      <c r="AB98" s="24">
        <f>AA98*100/AA96</f>
        <v>2.5171624713958809</v>
      </c>
      <c r="AC98" s="25">
        <v>5</v>
      </c>
      <c r="AD98" s="24">
        <f>AC98*100/AC96</f>
        <v>1.2135922330097086</v>
      </c>
      <c r="AF98" s="95"/>
      <c r="AH98" s="95"/>
      <c r="AJ98" s="95"/>
      <c r="AL98" s="95"/>
      <c r="AN98" s="95"/>
      <c r="AP98" s="95"/>
      <c r="AR98" s="95"/>
      <c r="AT98" s="95"/>
      <c r="AV98" s="95"/>
      <c r="AX98" s="95"/>
      <c r="AZ98" s="95"/>
      <c r="BB98" s="95"/>
      <c r="BD98" s="95"/>
    </row>
    <row r="99" spans="2:56" ht="24.75" customHeight="1" x14ac:dyDescent="0.3">
      <c r="B99" s="12" t="s">
        <v>130</v>
      </c>
      <c r="C99" s="22">
        <f>+C96-C97-C98-SUM(C100:C108)</f>
        <v>0</v>
      </c>
      <c r="D99" s="23">
        <f>+D95-D97-D98-SUM(D100:D108)</f>
        <v>0</v>
      </c>
      <c r="E99" s="22">
        <f t="shared" ref="E99" si="56">+E96-E97-E98-SUM(E100:E108)</f>
        <v>0</v>
      </c>
      <c r="F99" s="23">
        <f t="shared" ref="F99" si="57">+F95-F97-F98-SUM(F100:F108)</f>
        <v>0</v>
      </c>
      <c r="G99" s="22">
        <f t="shared" ref="G99" si="58">+G96-G97-G98-SUM(G100:G108)</f>
        <v>0</v>
      </c>
      <c r="H99" s="23">
        <f t="shared" ref="H99" si="59">+H95-H97-H98-SUM(H100:H108)</f>
        <v>0</v>
      </c>
      <c r="I99" s="22">
        <f t="shared" ref="I99" si="60">+I96-I97-I98-SUM(I100:I108)</f>
        <v>0</v>
      </c>
      <c r="J99" s="23">
        <f t="shared" ref="J99" si="61">+J95-J97-J98-SUM(J100:J108)</f>
        <v>0</v>
      </c>
      <c r="K99" s="22">
        <f t="shared" ref="K99" si="62">+K96-K97-K98-SUM(K100:K108)</f>
        <v>0</v>
      </c>
      <c r="L99" s="23">
        <f t="shared" ref="L99" si="63">+L95-L97-L98-SUM(L100:L108)</f>
        <v>0</v>
      </c>
      <c r="M99" s="22">
        <f t="shared" ref="M99" si="64">+M96-M97-M98-SUM(M100:M108)</f>
        <v>0</v>
      </c>
      <c r="N99" s="23">
        <f t="shared" ref="N99" si="65">+N95-N97-N98-SUM(N100:N108)</f>
        <v>0</v>
      </c>
      <c r="O99" s="22">
        <f t="shared" ref="O99" si="66">+O96-O97-O98-SUM(O100:O108)</f>
        <v>0</v>
      </c>
      <c r="P99" s="23">
        <f t="shared" ref="P99" si="67">+P95-P97-P98-SUM(P100:P108)</f>
        <v>0</v>
      </c>
      <c r="Q99" s="22">
        <f t="shared" ref="Q99" si="68">+Q96-Q97-Q98-SUM(Q100:Q108)</f>
        <v>-13</v>
      </c>
      <c r="R99" s="23">
        <f t="shared" ref="R99" si="69">+R95-R97-R98-SUM(R100:R108)</f>
        <v>-2.2887323943661926</v>
      </c>
      <c r="S99" s="22">
        <f t="shared" ref="S99" si="70">+S96-S97-S98-SUM(S100:S108)</f>
        <v>0</v>
      </c>
      <c r="T99" s="23">
        <f t="shared" ref="T99" si="71">+T95-T97-T98-SUM(T100:T108)</f>
        <v>0</v>
      </c>
      <c r="U99" s="22">
        <f t="shared" ref="U99" si="72">+U96-U97-U98-SUM(U100:U108)</f>
        <v>0</v>
      </c>
      <c r="V99" s="23">
        <f t="shared" ref="V99" si="73">+V95-V97-V98-SUM(V100:V108)</f>
        <v>0</v>
      </c>
      <c r="W99" s="22">
        <f t="shared" ref="W99" si="74">+W96-W97-W98-SUM(W100:W108)</f>
        <v>0</v>
      </c>
      <c r="X99" s="23">
        <f t="shared" ref="X99" si="75">+X95-X97-X98-SUM(X100:X108)</f>
        <v>0</v>
      </c>
      <c r="Y99" s="22">
        <f t="shared" ref="Y99" si="76">+Y96-Y97-Y98-SUM(Y100:Y108)</f>
        <v>0</v>
      </c>
      <c r="Z99" s="23">
        <f t="shared" ref="Z99" si="77">+Z95-Z97-Z98-SUM(Z100:Z108)</f>
        <v>0</v>
      </c>
      <c r="AA99" s="22">
        <f t="shared" ref="AA99" si="78">+AA96-AA97-AA98-SUM(AA100:AA108)</f>
        <v>0</v>
      </c>
      <c r="AB99" s="23">
        <f t="shared" ref="AB99:AD99" si="79">+AB95-AB97-AB98-SUM(AB100:AB108)</f>
        <v>0</v>
      </c>
      <c r="AC99" s="22">
        <v>0</v>
      </c>
      <c r="AD99" s="23">
        <f t="shared" si="79"/>
        <v>0</v>
      </c>
      <c r="AF99" s="95"/>
      <c r="AH99" s="95"/>
      <c r="AJ99" s="95"/>
      <c r="AL99" s="95"/>
      <c r="AN99" s="95"/>
      <c r="AP99" s="95"/>
      <c r="AR99" s="95"/>
      <c r="AT99" s="95"/>
      <c r="AV99" s="95"/>
      <c r="AX99" s="95"/>
      <c r="AZ99" s="95"/>
      <c r="BB99" s="95"/>
      <c r="BD99" s="95"/>
    </row>
    <row r="100" spans="2:56" ht="24.75" customHeight="1" x14ac:dyDescent="0.3">
      <c r="B100" s="87" t="s">
        <v>6</v>
      </c>
      <c r="C100" s="7"/>
      <c r="D100" s="9"/>
      <c r="E100" s="9"/>
      <c r="F100" s="9"/>
      <c r="G100" s="9"/>
      <c r="H100" s="9"/>
      <c r="I100" s="25">
        <v>10</v>
      </c>
      <c r="J100" s="24">
        <f>I100*100/I96</f>
        <v>1.834862385321101</v>
      </c>
      <c r="K100" s="7"/>
      <c r="L100" s="8"/>
      <c r="M100" s="7"/>
      <c r="N100" s="8"/>
      <c r="O100" s="7"/>
      <c r="P100" s="8"/>
      <c r="Q100" s="7"/>
      <c r="R100" s="8"/>
      <c r="S100" s="7"/>
      <c r="T100" s="8"/>
      <c r="U100" s="7"/>
      <c r="V100" s="8"/>
      <c r="W100" s="7"/>
      <c r="X100" s="8"/>
      <c r="Y100" s="7"/>
      <c r="Z100" s="8"/>
      <c r="AA100" s="7"/>
      <c r="AB100" s="8"/>
      <c r="AC100" s="7"/>
      <c r="AD100" s="8"/>
      <c r="AF100" s="95"/>
      <c r="AH100" s="95"/>
      <c r="AJ100" s="95"/>
      <c r="AL100" s="95"/>
      <c r="AN100" s="95"/>
      <c r="AP100" s="95"/>
      <c r="AR100" s="95"/>
      <c r="AT100" s="95"/>
      <c r="AV100" s="95"/>
      <c r="AX100" s="95"/>
      <c r="AZ100" s="95"/>
      <c r="BB100" s="95"/>
      <c r="BD100" s="95"/>
    </row>
    <row r="101" spans="2:56" ht="24.75" customHeight="1" x14ac:dyDescent="0.3">
      <c r="B101" s="87" t="s">
        <v>29</v>
      </c>
      <c r="C101" s="7"/>
      <c r="D101" s="9"/>
      <c r="E101" s="9"/>
      <c r="F101" s="9"/>
      <c r="G101" s="9"/>
      <c r="H101" s="9"/>
      <c r="I101" s="7"/>
      <c r="J101" s="8"/>
      <c r="K101" s="16">
        <v>31</v>
      </c>
      <c r="L101" s="23">
        <f>K101*100/K96</f>
        <v>5.299145299145299</v>
      </c>
      <c r="M101" s="8"/>
      <c r="N101" s="8"/>
      <c r="O101" s="8"/>
      <c r="P101" s="8"/>
      <c r="Q101" s="8"/>
      <c r="R101" s="8"/>
      <c r="S101" s="7"/>
      <c r="T101" s="8"/>
      <c r="U101" s="7"/>
      <c r="V101" s="8"/>
      <c r="W101" s="7"/>
      <c r="X101" s="8"/>
      <c r="Y101" s="7"/>
      <c r="Z101" s="8"/>
      <c r="AA101" s="7"/>
      <c r="AB101" s="8"/>
      <c r="AC101" s="7"/>
      <c r="AD101" s="8"/>
      <c r="AF101" s="95"/>
      <c r="AH101" s="95"/>
      <c r="AJ101" s="95"/>
      <c r="AL101" s="95"/>
      <c r="AN101" s="95"/>
      <c r="AP101" s="95"/>
      <c r="AR101" s="95"/>
      <c r="AT101" s="95"/>
      <c r="AV101" s="95"/>
      <c r="AX101" s="95"/>
      <c r="AZ101" s="95"/>
      <c r="BB101" s="95"/>
      <c r="BD101" s="95"/>
    </row>
    <row r="102" spans="2:56" ht="24.75" customHeight="1" x14ac:dyDescent="0.3">
      <c r="B102" s="87" t="s">
        <v>8</v>
      </c>
      <c r="C102" s="7"/>
      <c r="D102" s="9"/>
      <c r="E102" s="7"/>
      <c r="F102" s="8"/>
      <c r="G102" s="7"/>
      <c r="H102" s="8"/>
      <c r="I102" s="7"/>
      <c r="J102" s="8"/>
      <c r="K102" s="7"/>
      <c r="L102" s="8"/>
      <c r="M102" s="8"/>
      <c r="N102" s="8"/>
      <c r="O102" s="16">
        <v>18</v>
      </c>
      <c r="P102" s="23">
        <f>O102*100/O96</f>
        <v>3.1413612565445028</v>
      </c>
      <c r="Q102" s="8"/>
      <c r="R102" s="8"/>
      <c r="S102" s="25">
        <v>69</v>
      </c>
      <c r="T102" s="24">
        <f>S102*100/S96</f>
        <v>13.142857142857142</v>
      </c>
      <c r="U102" s="16">
        <v>50</v>
      </c>
      <c r="V102" s="23">
        <f>U102*100/U96</f>
        <v>10.1010101010101</v>
      </c>
      <c r="W102" s="16">
        <v>110</v>
      </c>
      <c r="X102" s="23">
        <f>W102*100/W96</f>
        <v>23.404255319148938</v>
      </c>
      <c r="Y102" s="25">
        <v>121</v>
      </c>
      <c r="Z102" s="24">
        <f>Y102*100/Y96</f>
        <v>27.816091954022987</v>
      </c>
      <c r="AA102" s="25">
        <v>121</v>
      </c>
      <c r="AB102" s="24">
        <f>AA102*100/AA96</f>
        <v>27.688787185354691</v>
      </c>
      <c r="AC102" s="25">
        <v>161</v>
      </c>
      <c r="AD102" s="24">
        <f>AC102*100/AC96</f>
        <v>39.077669902912625</v>
      </c>
      <c r="AF102" s="95"/>
      <c r="AH102" s="95"/>
      <c r="AJ102" s="95"/>
      <c r="AL102" s="95"/>
      <c r="AN102" s="95"/>
      <c r="AP102" s="95"/>
      <c r="AR102" s="95"/>
      <c r="AT102" s="95"/>
      <c r="AV102" s="95"/>
      <c r="AX102" s="95"/>
      <c r="AZ102" s="95"/>
      <c r="BB102" s="95"/>
      <c r="BD102" s="95"/>
    </row>
    <row r="103" spans="2:56" ht="24.75" customHeight="1" x14ac:dyDescent="0.3">
      <c r="B103" s="87" t="s">
        <v>15</v>
      </c>
      <c r="C103" s="7"/>
      <c r="D103" s="9"/>
      <c r="E103" s="7"/>
      <c r="F103" s="8"/>
      <c r="G103" s="7"/>
      <c r="H103" s="8"/>
      <c r="I103" s="7"/>
      <c r="J103" s="8"/>
      <c r="K103" s="8"/>
      <c r="L103" s="8"/>
      <c r="M103" s="8"/>
      <c r="N103" s="8"/>
      <c r="O103" s="8"/>
      <c r="P103" s="8"/>
      <c r="Q103" s="16">
        <v>17</v>
      </c>
      <c r="R103" s="23">
        <f>Q103*100/Q96</f>
        <v>2.992957746478873</v>
      </c>
      <c r="S103" s="25">
        <v>38</v>
      </c>
      <c r="T103" s="24">
        <f>S103*100/S96</f>
        <v>7.2380952380952381</v>
      </c>
      <c r="U103" s="16">
        <v>19</v>
      </c>
      <c r="V103" s="23">
        <f>U103*100/U96</f>
        <v>3.8383838383838382</v>
      </c>
      <c r="W103" s="25">
        <v>13</v>
      </c>
      <c r="X103" s="24">
        <f>W103*100/W96</f>
        <v>2.7659574468085109</v>
      </c>
      <c r="Y103" s="25">
        <v>11</v>
      </c>
      <c r="Z103" s="24">
        <f>Y103*100/Y96</f>
        <v>2.5287356321839081</v>
      </c>
      <c r="AA103" s="25">
        <v>8</v>
      </c>
      <c r="AB103" s="24">
        <f>AA103*100/AA96</f>
        <v>1.8306636155606408</v>
      </c>
      <c r="AC103" s="8"/>
      <c r="AD103" s="8"/>
      <c r="AF103" s="95"/>
      <c r="AH103" s="95"/>
      <c r="AJ103" s="95"/>
      <c r="AL103" s="95"/>
      <c r="AN103" s="95"/>
      <c r="AP103" s="95"/>
      <c r="AR103" s="95"/>
      <c r="AT103" s="95"/>
      <c r="AV103" s="95"/>
      <c r="AX103" s="95"/>
      <c r="AZ103" s="95"/>
      <c r="BB103" s="95"/>
      <c r="BD103" s="95"/>
    </row>
    <row r="104" spans="2:56" ht="24.75" customHeight="1" x14ac:dyDescent="0.3">
      <c r="B104" s="87" t="s">
        <v>19</v>
      </c>
      <c r="C104" s="16">
        <v>383</v>
      </c>
      <c r="D104" s="23">
        <f>C104*100/C96</f>
        <v>97.704081632653057</v>
      </c>
      <c r="E104" s="16">
        <v>477</v>
      </c>
      <c r="F104" s="23">
        <f>E104*100/E96</f>
        <v>94.082840236686394</v>
      </c>
      <c r="G104" s="16">
        <v>460</v>
      </c>
      <c r="H104" s="23">
        <f>G104*100/G96</f>
        <v>81.128747795414469</v>
      </c>
      <c r="I104" s="16">
        <v>446</v>
      </c>
      <c r="J104" s="23">
        <f>I104*100/I96</f>
        <v>81.834862385321102</v>
      </c>
      <c r="K104" s="16">
        <v>320</v>
      </c>
      <c r="L104" s="23">
        <f>K104*100/K96</f>
        <v>54.700854700854698</v>
      </c>
      <c r="M104" s="16">
        <v>321</v>
      </c>
      <c r="N104" s="23">
        <f>M104*100/M96</f>
        <v>53.322259136212622</v>
      </c>
      <c r="O104" s="16">
        <v>345</v>
      </c>
      <c r="P104" s="23">
        <f>O104*100/O96</f>
        <v>60.209424083769633</v>
      </c>
      <c r="Q104" s="16">
        <v>342</v>
      </c>
      <c r="R104" s="23">
        <f>Q104*100/Q96</f>
        <v>60.2112676056338</v>
      </c>
      <c r="S104" s="25">
        <v>381</v>
      </c>
      <c r="T104" s="24">
        <f>S104*100/S96</f>
        <v>72.571428571428569</v>
      </c>
      <c r="U104" s="16">
        <v>330</v>
      </c>
      <c r="V104" s="23">
        <f>U104*100/U96</f>
        <v>66.666666666666671</v>
      </c>
      <c r="W104" s="25">
        <v>224</v>
      </c>
      <c r="X104" s="24">
        <f>W104*100/W96</f>
        <v>47.659574468085104</v>
      </c>
      <c r="Y104" s="25">
        <v>269</v>
      </c>
      <c r="Z104" s="24">
        <f>Y104*100/Y96</f>
        <v>61.839080459770116</v>
      </c>
      <c r="AA104" s="25">
        <v>255</v>
      </c>
      <c r="AB104" s="24">
        <f>AA104*100/AA96</f>
        <v>58.352402745995427</v>
      </c>
      <c r="AC104" s="25">
        <v>245</v>
      </c>
      <c r="AD104" s="24">
        <f>AC104*100/AC96</f>
        <v>59.466019417475728</v>
      </c>
      <c r="AF104" s="95"/>
      <c r="AH104" s="95"/>
      <c r="AJ104" s="95"/>
      <c r="AL104" s="95"/>
      <c r="AN104" s="95"/>
      <c r="AP104" s="95"/>
      <c r="AR104" s="95"/>
      <c r="AT104" s="95"/>
      <c r="AV104" s="95"/>
      <c r="AX104" s="95"/>
      <c r="AZ104" s="95"/>
      <c r="BB104" s="95"/>
      <c r="BD104" s="95"/>
    </row>
    <row r="105" spans="2:56" ht="24.75" customHeight="1" x14ac:dyDescent="0.3">
      <c r="B105" s="87" t="s">
        <v>20</v>
      </c>
      <c r="C105" s="7"/>
      <c r="D105" s="8"/>
      <c r="E105" s="8"/>
      <c r="F105" s="8"/>
      <c r="G105" s="16">
        <v>85</v>
      </c>
      <c r="H105" s="23">
        <f>G105*100/G96</f>
        <v>14.991181657848324</v>
      </c>
      <c r="I105" s="16">
        <v>70</v>
      </c>
      <c r="J105" s="23">
        <f>I105*100/I96</f>
        <v>12.844036697247706</v>
      </c>
      <c r="K105" s="16">
        <v>221</v>
      </c>
      <c r="L105" s="23">
        <f>K105*100/K96</f>
        <v>37.777777777777779</v>
      </c>
      <c r="M105" s="16">
        <v>263</v>
      </c>
      <c r="N105" s="23">
        <f>M105*100/M96</f>
        <v>43.687707641196013</v>
      </c>
      <c r="O105" s="16">
        <v>189</v>
      </c>
      <c r="P105" s="23">
        <f>O105*100/O96</f>
        <v>32.984293193717278</v>
      </c>
      <c r="Q105" s="7"/>
      <c r="R105" s="7"/>
      <c r="S105" s="7"/>
      <c r="T105" s="7"/>
      <c r="U105" s="16">
        <v>72</v>
      </c>
      <c r="V105" s="23">
        <f>U105*100/U96</f>
        <v>14.545454545454545</v>
      </c>
      <c r="W105" s="16">
        <v>112</v>
      </c>
      <c r="X105" s="23">
        <f>W105*100/W96</f>
        <v>23.829787234042552</v>
      </c>
      <c r="Y105" s="7"/>
      <c r="Z105" s="8"/>
      <c r="AA105" s="25">
        <v>40</v>
      </c>
      <c r="AB105" s="24">
        <f>AA105*100/AA96</f>
        <v>9.1533180778032044</v>
      </c>
      <c r="AC105" s="8"/>
      <c r="AD105" s="8"/>
      <c r="AF105" s="95"/>
      <c r="AH105" s="95"/>
      <c r="AJ105" s="95"/>
      <c r="AL105" s="95"/>
      <c r="AN105" s="95"/>
      <c r="AP105" s="95"/>
      <c r="AR105" s="95"/>
      <c r="AT105" s="95"/>
      <c r="AV105" s="95"/>
      <c r="AX105" s="95"/>
      <c r="AZ105" s="95"/>
      <c r="BB105" s="95"/>
      <c r="BD105" s="95"/>
    </row>
    <row r="106" spans="2:56" ht="24.75" customHeight="1" x14ac:dyDescent="0.3">
      <c r="B106" s="87" t="s">
        <v>52</v>
      </c>
      <c r="C106" s="7"/>
      <c r="D106" s="8"/>
      <c r="E106" s="7"/>
      <c r="F106" s="8"/>
      <c r="G106" s="7"/>
      <c r="H106" s="8"/>
      <c r="I106" s="7"/>
      <c r="J106" s="8"/>
      <c r="K106" s="8"/>
      <c r="L106" s="8"/>
      <c r="M106" s="7"/>
      <c r="N106" s="8"/>
      <c r="O106" s="7"/>
      <c r="P106" s="7"/>
      <c r="Q106" s="16">
        <v>161</v>
      </c>
      <c r="R106" s="23">
        <f>Q106*100/Q96</f>
        <v>28.345070422535212</v>
      </c>
      <c r="S106" s="7"/>
      <c r="T106" s="8"/>
      <c r="U106" s="7"/>
      <c r="V106" s="8"/>
      <c r="W106" s="7"/>
      <c r="X106" s="7"/>
      <c r="Y106" s="7"/>
      <c r="Z106" s="8"/>
      <c r="AA106" s="8"/>
      <c r="AB106" s="8"/>
      <c r="AC106" s="8"/>
      <c r="AD106" s="8"/>
      <c r="AF106" s="95"/>
      <c r="AH106" s="95"/>
      <c r="AJ106" s="95"/>
      <c r="AL106" s="95"/>
      <c r="AN106" s="95"/>
      <c r="AP106" s="95"/>
      <c r="AR106" s="95"/>
      <c r="AT106" s="95"/>
      <c r="AV106" s="95"/>
      <c r="AX106" s="95"/>
      <c r="AZ106" s="95"/>
      <c r="BB106" s="95"/>
      <c r="BD106" s="95"/>
    </row>
    <row r="107" spans="2:56" ht="24.75" customHeight="1" x14ac:dyDescent="0.3">
      <c r="B107" s="87" t="s">
        <v>22</v>
      </c>
      <c r="C107" s="7"/>
      <c r="D107" s="8"/>
      <c r="E107" s="7"/>
      <c r="F107" s="8"/>
      <c r="G107" s="7"/>
      <c r="H107" s="8"/>
      <c r="I107" s="7"/>
      <c r="J107" s="8"/>
      <c r="K107" s="8"/>
      <c r="L107" s="8"/>
      <c r="M107" s="7"/>
      <c r="N107" s="8"/>
      <c r="O107" s="7"/>
      <c r="P107" s="8"/>
      <c r="Q107" s="7"/>
      <c r="R107" s="7"/>
      <c r="S107" s="7"/>
      <c r="T107" s="8"/>
      <c r="U107" s="7"/>
      <c r="V107" s="8"/>
      <c r="W107" s="8"/>
      <c r="X107" s="8"/>
      <c r="Y107" s="25">
        <v>16</v>
      </c>
      <c r="Z107" s="24">
        <f>Y107*100/Y96</f>
        <v>3.6781609195402298</v>
      </c>
      <c r="AA107" s="8"/>
      <c r="AB107" s="8"/>
      <c r="AC107" s="8"/>
      <c r="AD107" s="8"/>
      <c r="AF107" s="95"/>
      <c r="AH107" s="95"/>
      <c r="AJ107" s="95"/>
      <c r="AL107" s="95"/>
      <c r="AN107" s="95"/>
      <c r="AP107" s="95"/>
      <c r="AR107" s="95"/>
      <c r="AT107" s="95"/>
      <c r="AV107" s="95"/>
      <c r="AX107" s="95"/>
      <c r="AZ107" s="95"/>
      <c r="BB107" s="95"/>
      <c r="BD107" s="95"/>
    </row>
    <row r="108" spans="2:56" ht="24.75" customHeight="1" x14ac:dyDescent="0.3">
      <c r="B108" s="6" t="s">
        <v>24</v>
      </c>
      <c r="C108" s="7"/>
      <c r="D108" s="8"/>
      <c r="E108" s="7"/>
      <c r="F108" s="8"/>
      <c r="G108" s="7"/>
      <c r="H108" s="8"/>
      <c r="I108" s="7"/>
      <c r="J108" s="8"/>
      <c r="K108" s="8"/>
      <c r="L108" s="8"/>
      <c r="M108" s="8"/>
      <c r="N108" s="8"/>
      <c r="O108" s="8"/>
      <c r="P108" s="8"/>
      <c r="Q108" s="25">
        <v>23</v>
      </c>
      <c r="R108" s="24">
        <f>Q108*100/Q96</f>
        <v>4.049295774647887</v>
      </c>
      <c r="S108" s="7"/>
      <c r="T108" s="8"/>
      <c r="U108" s="7"/>
      <c r="V108" s="8"/>
      <c r="W108" s="8"/>
      <c r="X108" s="8"/>
      <c r="Y108" s="8"/>
      <c r="Z108" s="8"/>
      <c r="AA108" s="8"/>
      <c r="AB108" s="8"/>
      <c r="AC108" s="8"/>
      <c r="AD108" s="8"/>
      <c r="AF108" s="95"/>
      <c r="AH108" s="95"/>
      <c r="AJ108" s="95"/>
      <c r="AL108" s="95"/>
      <c r="AN108" s="95"/>
      <c r="AP108" s="95"/>
      <c r="AR108" s="95"/>
      <c r="AT108" s="95"/>
      <c r="AV108" s="95"/>
      <c r="AX108" s="95"/>
      <c r="AZ108" s="95"/>
      <c r="BB108" s="95"/>
      <c r="BD108" s="95"/>
    </row>
    <row r="109" spans="2:56" ht="3.75" customHeight="1" x14ac:dyDescent="0.3">
      <c r="B109" s="13"/>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row>
    <row r="110" spans="2:56" ht="14.25" customHeight="1" x14ac:dyDescent="0.3">
      <c r="B110" s="6" t="s">
        <v>439</v>
      </c>
      <c r="C110" s="19"/>
      <c r="D110" s="5"/>
      <c r="E110" s="19"/>
      <c r="F110" s="5"/>
      <c r="G110" s="19"/>
      <c r="H110" s="5"/>
      <c r="I110" s="19"/>
      <c r="J110" s="5"/>
      <c r="K110" s="19"/>
      <c r="L110" s="5"/>
      <c r="M110" s="19"/>
      <c r="N110" s="5"/>
      <c r="O110" s="19"/>
      <c r="P110" s="5"/>
      <c r="Q110" s="19"/>
      <c r="R110" s="5"/>
      <c r="S110" s="19"/>
      <c r="T110" s="5"/>
      <c r="U110" s="19"/>
      <c r="V110" s="5"/>
      <c r="W110" s="19"/>
      <c r="X110" s="5"/>
      <c r="Y110" s="19"/>
      <c r="Z110" s="5"/>
      <c r="AA110" s="19"/>
      <c r="AC110" s="19"/>
    </row>
    <row r="111" spans="2:56" ht="14.25" customHeight="1" x14ac:dyDescent="0.3">
      <c r="B111" s="4" t="s">
        <v>159</v>
      </c>
    </row>
    <row r="112" spans="2:56" ht="14.25" customHeight="1" x14ac:dyDescent="0.3"/>
    <row r="113" spans="2:56" ht="30" customHeight="1" x14ac:dyDescent="0.3">
      <c r="B113" s="115" t="s">
        <v>123</v>
      </c>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c r="AA113" s="115"/>
      <c r="AB113" s="115"/>
      <c r="AC113" s="115"/>
      <c r="AD113" s="115"/>
    </row>
    <row r="114" spans="2:56" ht="14.25" customHeight="1" x14ac:dyDescent="0.3">
      <c r="B114" s="15" t="s">
        <v>27</v>
      </c>
      <c r="C114" s="125" t="s">
        <v>162</v>
      </c>
      <c r="D114" s="126"/>
      <c r="E114" s="125" t="s">
        <v>75</v>
      </c>
      <c r="F114" s="126"/>
      <c r="G114" s="125" t="s">
        <v>161</v>
      </c>
      <c r="H114" s="126"/>
      <c r="I114" s="125" t="s">
        <v>160</v>
      </c>
      <c r="J114" s="126"/>
      <c r="K114" s="129">
        <v>1989</v>
      </c>
      <c r="L114" s="126"/>
      <c r="M114" s="129">
        <v>1993</v>
      </c>
      <c r="N114" s="126"/>
      <c r="O114" s="129">
        <v>1997</v>
      </c>
      <c r="P114" s="126"/>
      <c r="Q114" s="125">
        <v>2001</v>
      </c>
      <c r="R114" s="126"/>
      <c r="S114" s="129">
        <v>2005</v>
      </c>
      <c r="T114" s="130"/>
      <c r="U114" s="125">
        <v>2009</v>
      </c>
      <c r="V114" s="126"/>
      <c r="W114" s="129">
        <v>2013</v>
      </c>
      <c r="X114" s="126"/>
      <c r="Y114" s="129">
        <v>2017</v>
      </c>
      <c r="Z114" s="126"/>
      <c r="AA114" s="125">
        <v>2021</v>
      </c>
      <c r="AB114" s="130"/>
      <c r="AC114" s="125">
        <v>2025</v>
      </c>
      <c r="AD114" s="130"/>
    </row>
    <row r="115" spans="2:56" ht="15" customHeight="1" x14ac:dyDescent="0.3">
      <c r="B115" s="134" t="s">
        <v>0</v>
      </c>
      <c r="C115" s="132">
        <v>44907</v>
      </c>
      <c r="D115" s="128"/>
      <c r="E115" s="132">
        <v>44911</v>
      </c>
      <c r="F115" s="128"/>
      <c r="G115" s="132">
        <v>44907</v>
      </c>
      <c r="H115" s="128"/>
      <c r="I115" s="132">
        <v>44910</v>
      </c>
      <c r="J115" s="128"/>
      <c r="K115" s="135">
        <v>44912</v>
      </c>
      <c r="L115" s="128"/>
      <c r="M115" s="135">
        <v>44907</v>
      </c>
      <c r="N115" s="128"/>
      <c r="O115" s="135">
        <v>44909</v>
      </c>
      <c r="P115" s="128"/>
      <c r="Q115" s="132">
        <v>44911</v>
      </c>
      <c r="R115" s="128"/>
      <c r="S115" s="119">
        <v>44843</v>
      </c>
      <c r="T115" s="118"/>
      <c r="U115" s="137">
        <v>44845</v>
      </c>
      <c r="V115" s="127"/>
      <c r="W115" s="135">
        <v>44833</v>
      </c>
      <c r="X115" s="128"/>
      <c r="Y115" s="135">
        <v>44835</v>
      </c>
      <c r="Z115" s="128"/>
      <c r="AA115" s="132">
        <v>44830</v>
      </c>
      <c r="AB115" s="133"/>
      <c r="AC115" s="132">
        <v>45942</v>
      </c>
      <c r="AD115" s="133"/>
    </row>
    <row r="116" spans="2:56" ht="14.25" customHeight="1" x14ac:dyDescent="0.3">
      <c r="B116" s="133"/>
      <c r="C116" s="71" t="s">
        <v>4</v>
      </c>
      <c r="D116" s="71" t="s">
        <v>5</v>
      </c>
      <c r="E116" s="71" t="s">
        <v>4</v>
      </c>
      <c r="F116" s="71" t="s">
        <v>5</v>
      </c>
      <c r="G116" s="71" t="s">
        <v>4</v>
      </c>
      <c r="H116" s="71" t="s">
        <v>5</v>
      </c>
      <c r="I116" s="71" t="s">
        <v>4</v>
      </c>
      <c r="J116" s="71" t="s">
        <v>5</v>
      </c>
      <c r="K116" s="71" t="s">
        <v>4</v>
      </c>
      <c r="L116" s="67" t="s">
        <v>5</v>
      </c>
      <c r="M116" s="71" t="s">
        <v>4</v>
      </c>
      <c r="N116" s="67" t="s">
        <v>5</v>
      </c>
      <c r="O116" s="71" t="s">
        <v>4</v>
      </c>
      <c r="P116" s="71" t="s">
        <v>5</v>
      </c>
      <c r="Q116" s="68" t="s">
        <v>4</v>
      </c>
      <c r="R116" s="72" t="s">
        <v>5</v>
      </c>
      <c r="S116" s="72" t="s">
        <v>4</v>
      </c>
      <c r="T116" s="72" t="s">
        <v>5</v>
      </c>
      <c r="U116" s="71" t="s">
        <v>4</v>
      </c>
      <c r="V116" s="71" t="s">
        <v>5</v>
      </c>
      <c r="W116" s="72" t="s">
        <v>4</v>
      </c>
      <c r="X116" s="71" t="s">
        <v>5</v>
      </c>
      <c r="Y116" s="68" t="s">
        <v>4</v>
      </c>
      <c r="Z116" s="71" t="s">
        <v>5</v>
      </c>
      <c r="AA116" s="68" t="s">
        <v>4</v>
      </c>
      <c r="AB116" s="71" t="s">
        <v>5</v>
      </c>
      <c r="AC116" s="68" t="s">
        <v>4</v>
      </c>
      <c r="AD116" s="71" t="s">
        <v>5</v>
      </c>
    </row>
    <row r="117" spans="2:56" ht="24.75" customHeight="1" x14ac:dyDescent="0.3">
      <c r="B117" s="6" t="s">
        <v>1</v>
      </c>
      <c r="C117" s="7"/>
      <c r="D117" s="8"/>
      <c r="E117" s="7"/>
      <c r="F117" s="8"/>
      <c r="G117" s="7"/>
      <c r="H117" s="8"/>
      <c r="I117" s="7"/>
      <c r="J117" s="8"/>
      <c r="K117" s="16">
        <v>358</v>
      </c>
      <c r="L117" s="23">
        <v>100</v>
      </c>
      <c r="M117" s="16">
        <v>391</v>
      </c>
      <c r="N117" s="23">
        <v>100</v>
      </c>
      <c r="O117" s="16">
        <v>400</v>
      </c>
      <c r="P117" s="23">
        <v>100</v>
      </c>
      <c r="Q117" s="16">
        <v>324</v>
      </c>
      <c r="R117" s="23">
        <v>100</v>
      </c>
      <c r="S117" s="25">
        <v>388</v>
      </c>
      <c r="T117" s="24">
        <v>100</v>
      </c>
      <c r="U117" s="16">
        <v>382</v>
      </c>
      <c r="V117" s="23">
        <v>100</v>
      </c>
      <c r="W117" s="25">
        <v>334</v>
      </c>
      <c r="X117" s="24">
        <v>100</v>
      </c>
      <c r="Y117" s="25">
        <v>293</v>
      </c>
      <c r="Z117" s="24">
        <v>100</v>
      </c>
      <c r="AA117" s="25">
        <v>255</v>
      </c>
      <c r="AB117" s="24">
        <v>100</v>
      </c>
      <c r="AC117" s="25">
        <v>203</v>
      </c>
      <c r="AD117" s="24">
        <v>100</v>
      </c>
      <c r="AF117" s="95"/>
      <c r="AH117" s="95"/>
      <c r="AJ117" s="95"/>
      <c r="AL117" s="95"/>
      <c r="AN117" s="95"/>
      <c r="AP117" s="95"/>
      <c r="AR117" s="95"/>
      <c r="AT117" s="95"/>
      <c r="AV117" s="95"/>
      <c r="AX117" s="95"/>
      <c r="AZ117" s="95"/>
      <c r="BB117" s="95"/>
      <c r="BD117" s="95"/>
    </row>
    <row r="118" spans="2:56" ht="24.75" customHeight="1" x14ac:dyDescent="0.3">
      <c r="B118" s="87" t="s">
        <v>28</v>
      </c>
      <c r="C118" s="7"/>
      <c r="D118" s="8"/>
      <c r="E118" s="7"/>
      <c r="F118" s="8"/>
      <c r="G118" s="7"/>
      <c r="H118" s="8"/>
      <c r="I118" s="7"/>
      <c r="J118" s="8"/>
      <c r="K118" s="16">
        <v>256</v>
      </c>
      <c r="L118" s="23">
        <f>K118*100/K117</f>
        <v>71.508379888268152</v>
      </c>
      <c r="M118" s="16">
        <v>246</v>
      </c>
      <c r="N118" s="23">
        <f>M118*100/M117</f>
        <v>62.915601023017906</v>
      </c>
      <c r="O118" s="16">
        <v>235</v>
      </c>
      <c r="P118" s="23">
        <f>O118*100/O117</f>
        <v>58.75</v>
      </c>
      <c r="Q118" s="16">
        <v>231</v>
      </c>
      <c r="R118" s="23">
        <f>Q118*100/Q117</f>
        <v>71.296296296296291</v>
      </c>
      <c r="S118" s="25">
        <v>227</v>
      </c>
      <c r="T118" s="24">
        <f>S118*100/S117</f>
        <v>58.505154639175259</v>
      </c>
      <c r="U118" s="16">
        <v>214</v>
      </c>
      <c r="V118" s="23">
        <f>U118*100/U117</f>
        <v>56.02094240837696</v>
      </c>
      <c r="W118" s="25">
        <v>191</v>
      </c>
      <c r="X118" s="24">
        <f>W118*100/W117</f>
        <v>57.185628742514972</v>
      </c>
      <c r="Y118" s="25">
        <v>163</v>
      </c>
      <c r="Z118" s="24">
        <f>Y118*100/Y117</f>
        <v>55.631399317406142</v>
      </c>
      <c r="AA118" s="25">
        <v>166</v>
      </c>
      <c r="AB118" s="24">
        <f>AA118*100/AA117</f>
        <v>65.098039215686271</v>
      </c>
      <c r="AC118" s="25">
        <v>128</v>
      </c>
      <c r="AD118" s="24">
        <f>AC118*100/AC117</f>
        <v>63.054187192118228</v>
      </c>
      <c r="AF118" s="95"/>
      <c r="AH118" s="95"/>
      <c r="AJ118" s="95"/>
      <c r="AL118" s="95"/>
      <c r="AN118" s="95"/>
      <c r="AP118" s="95"/>
      <c r="AR118" s="95"/>
      <c r="AT118" s="95"/>
      <c r="AV118" s="95"/>
      <c r="AX118" s="95"/>
      <c r="AZ118" s="95"/>
      <c r="BB118" s="95"/>
      <c r="BD118" s="95"/>
    </row>
    <row r="119" spans="2:56" ht="24.75" customHeight="1" x14ac:dyDescent="0.3">
      <c r="B119" s="87" t="s">
        <v>2</v>
      </c>
      <c r="C119" s="7"/>
      <c r="D119" s="8"/>
      <c r="E119" s="7"/>
      <c r="F119" s="8"/>
      <c r="G119" s="7"/>
      <c r="H119" s="8"/>
      <c r="I119" s="7"/>
      <c r="J119" s="8"/>
      <c r="K119" s="22">
        <v>0</v>
      </c>
      <c r="L119" s="23">
        <f>K119*100/K118</f>
        <v>0</v>
      </c>
      <c r="M119" s="16">
        <v>3</v>
      </c>
      <c r="N119" s="23">
        <f>M119*100/M118</f>
        <v>1.2195121951219512</v>
      </c>
      <c r="O119" s="16">
        <v>6</v>
      </c>
      <c r="P119" s="23">
        <f>O119*100/O118</f>
        <v>2.5531914893617023</v>
      </c>
      <c r="Q119" s="16">
        <v>7</v>
      </c>
      <c r="R119" s="23">
        <f>Q119*100/Q118</f>
        <v>3.0303030303030303</v>
      </c>
      <c r="S119" s="25">
        <v>2</v>
      </c>
      <c r="T119" s="24">
        <f>S119*100/S118</f>
        <v>0.88105726872246692</v>
      </c>
      <c r="U119" s="16">
        <v>4</v>
      </c>
      <c r="V119" s="23">
        <f>U119*100/U118</f>
        <v>1.8691588785046729</v>
      </c>
      <c r="W119" s="25">
        <v>1</v>
      </c>
      <c r="X119" s="24">
        <f>W119*100/W118</f>
        <v>0.52356020942408377</v>
      </c>
      <c r="Y119" s="25">
        <v>1</v>
      </c>
      <c r="Z119" s="24">
        <f>Y119*100/Y118</f>
        <v>0.61349693251533743</v>
      </c>
      <c r="AA119" s="25">
        <v>2</v>
      </c>
      <c r="AB119" s="24">
        <f>AA119*100/AA118</f>
        <v>1.2048192771084338</v>
      </c>
      <c r="AC119" s="25">
        <v>3</v>
      </c>
      <c r="AD119" s="24">
        <f>AC119*100/AC118</f>
        <v>2.34375</v>
      </c>
      <c r="AF119" s="95"/>
      <c r="AH119" s="95"/>
      <c r="AJ119" s="95"/>
      <c r="AL119" s="95"/>
      <c r="AN119" s="95"/>
      <c r="AP119" s="95"/>
      <c r="AR119" s="95"/>
      <c r="AT119" s="95"/>
      <c r="AV119" s="95"/>
      <c r="AX119" s="95"/>
      <c r="AZ119" s="95"/>
      <c r="BB119" s="95"/>
      <c r="BD119" s="95"/>
    </row>
    <row r="120" spans="2:56" ht="24.75" customHeight="1" x14ac:dyDescent="0.3">
      <c r="B120" s="87" t="s">
        <v>3</v>
      </c>
      <c r="C120" s="9"/>
      <c r="D120" s="8"/>
      <c r="E120" s="7"/>
      <c r="F120" s="8"/>
      <c r="G120" s="7"/>
      <c r="H120" s="8"/>
      <c r="I120" s="7"/>
      <c r="J120" s="8"/>
      <c r="K120" s="22">
        <v>0</v>
      </c>
      <c r="L120" s="23">
        <f>K120*100/K118</f>
        <v>0</v>
      </c>
      <c r="M120" s="16">
        <v>2</v>
      </c>
      <c r="N120" s="23">
        <f>M120*100/M118</f>
        <v>0.81300813008130079</v>
      </c>
      <c r="O120" s="16">
        <v>8</v>
      </c>
      <c r="P120" s="23">
        <f>O120*100/O118</f>
        <v>3.4042553191489362</v>
      </c>
      <c r="Q120" s="16">
        <v>9</v>
      </c>
      <c r="R120" s="23">
        <f>Q120*100/Q118</f>
        <v>3.8961038961038961</v>
      </c>
      <c r="S120" s="25">
        <v>6</v>
      </c>
      <c r="T120" s="24">
        <f>S120*100/S118</f>
        <v>2.643171806167401</v>
      </c>
      <c r="U120" s="16">
        <v>5</v>
      </c>
      <c r="V120" s="23">
        <f>U120*100/U118</f>
        <v>2.3364485981308412</v>
      </c>
      <c r="W120" s="25">
        <v>5</v>
      </c>
      <c r="X120" s="24">
        <f>W120*100/W118</f>
        <v>2.6178010471204187</v>
      </c>
      <c r="Y120" s="25">
        <v>4</v>
      </c>
      <c r="Z120" s="24">
        <f>Y120*100/Y118</f>
        <v>2.4539877300613497</v>
      </c>
      <c r="AA120" s="25">
        <v>2</v>
      </c>
      <c r="AB120" s="24">
        <f>AA120*100/AA118</f>
        <v>1.2048192771084338</v>
      </c>
      <c r="AC120" s="25">
        <v>2</v>
      </c>
      <c r="AD120" s="24">
        <f>AC120*100/AC118</f>
        <v>1.5625</v>
      </c>
      <c r="AF120" s="95"/>
      <c r="AH120" s="95"/>
      <c r="AJ120" s="95"/>
      <c r="AL120" s="95"/>
      <c r="AN120" s="95"/>
      <c r="AP120" s="95"/>
      <c r="AR120" s="95"/>
      <c r="AT120" s="95"/>
      <c r="AV120" s="95"/>
      <c r="AX120" s="95"/>
      <c r="AZ120" s="95"/>
      <c r="BB120" s="95"/>
      <c r="BD120" s="95"/>
    </row>
    <row r="121" spans="2:56" ht="24.75" customHeight="1" x14ac:dyDescent="0.3">
      <c r="B121" s="87" t="s">
        <v>29</v>
      </c>
      <c r="C121" s="7"/>
      <c r="D121" s="8"/>
      <c r="E121" s="7"/>
      <c r="F121" s="8"/>
      <c r="G121" s="7"/>
      <c r="H121" s="8"/>
      <c r="I121" s="7"/>
      <c r="J121" s="8"/>
      <c r="K121" s="16">
        <v>42</v>
      </c>
      <c r="L121" s="23">
        <f>K121*100/K118</f>
        <v>16.40625</v>
      </c>
      <c r="M121" s="8"/>
      <c r="N121" s="8"/>
      <c r="O121" s="8"/>
      <c r="P121" s="8"/>
      <c r="Q121" s="8"/>
      <c r="R121" s="8"/>
      <c r="S121" s="7"/>
      <c r="T121" s="8"/>
      <c r="U121" s="7"/>
      <c r="V121" s="8"/>
      <c r="W121" s="7"/>
      <c r="X121" s="8"/>
      <c r="Y121" s="7"/>
      <c r="Z121" s="8"/>
      <c r="AA121" s="7"/>
      <c r="AB121" s="8"/>
      <c r="AC121" s="7"/>
      <c r="AD121" s="8"/>
      <c r="AF121" s="95"/>
      <c r="AH121" s="95"/>
      <c r="AJ121" s="95"/>
      <c r="AL121" s="95"/>
      <c r="AN121" s="95"/>
      <c r="AP121" s="95"/>
      <c r="AR121" s="95"/>
      <c r="AT121" s="95"/>
      <c r="AV121" s="95"/>
      <c r="AX121" s="95"/>
      <c r="AZ121" s="95"/>
      <c r="BB121" s="95"/>
      <c r="BD121" s="95"/>
    </row>
    <row r="122" spans="2:56" ht="24.75" customHeight="1" x14ac:dyDescent="0.3">
      <c r="B122" s="87" t="s">
        <v>8</v>
      </c>
      <c r="C122" s="7"/>
      <c r="D122" s="7"/>
      <c r="E122" s="7"/>
      <c r="F122" s="8"/>
      <c r="G122" s="7"/>
      <c r="H122" s="8"/>
      <c r="I122" s="7"/>
      <c r="J122" s="8"/>
      <c r="K122" s="7"/>
      <c r="L122" s="8"/>
      <c r="M122" s="8"/>
      <c r="N122" s="8"/>
      <c r="O122" s="8"/>
      <c r="P122" s="8"/>
      <c r="Q122" s="8"/>
      <c r="R122" s="8"/>
      <c r="S122" s="7"/>
      <c r="T122" s="8"/>
      <c r="U122" s="16">
        <v>9</v>
      </c>
      <c r="V122" s="23">
        <f>U122*100/U118</f>
        <v>4.2056074766355138</v>
      </c>
      <c r="W122" s="16">
        <v>64</v>
      </c>
      <c r="X122" s="23">
        <f>W122*100/W118</f>
        <v>33.507853403141361</v>
      </c>
      <c r="Y122" s="25">
        <v>79</v>
      </c>
      <c r="Z122" s="24">
        <f>Y122*100/Y118</f>
        <v>48.466257668711656</v>
      </c>
      <c r="AA122" s="25">
        <v>118</v>
      </c>
      <c r="AB122" s="24">
        <f>AA122*100/AA118</f>
        <v>71.084337349397586</v>
      </c>
      <c r="AC122" s="25">
        <v>97</v>
      </c>
      <c r="AD122" s="24">
        <f>AC122*100/AC118</f>
        <v>75.78125</v>
      </c>
      <c r="AF122" s="95"/>
      <c r="AH122" s="95"/>
      <c r="AJ122" s="95"/>
      <c r="AL122" s="95"/>
      <c r="AN122" s="95"/>
      <c r="AP122" s="95"/>
      <c r="AR122" s="95"/>
      <c r="AT122" s="95"/>
      <c r="AV122" s="95"/>
      <c r="AX122" s="95"/>
      <c r="AZ122" s="95"/>
      <c r="BB122" s="95"/>
      <c r="BD122" s="95"/>
    </row>
    <row r="123" spans="2:56" ht="24.75" customHeight="1" x14ac:dyDescent="0.3">
      <c r="B123" s="87" t="s">
        <v>15</v>
      </c>
      <c r="C123" s="7"/>
      <c r="D123" s="9"/>
      <c r="E123" s="7"/>
      <c r="F123" s="8"/>
      <c r="G123" s="7"/>
      <c r="H123" s="8"/>
      <c r="I123" s="7"/>
      <c r="J123" s="8"/>
      <c r="K123" s="8"/>
      <c r="L123" s="8"/>
      <c r="M123" s="8"/>
      <c r="N123" s="8"/>
      <c r="O123" s="8"/>
      <c r="P123" s="8"/>
      <c r="Q123" s="8"/>
      <c r="R123" s="8"/>
      <c r="S123" s="25">
        <v>5</v>
      </c>
      <c r="T123" s="24">
        <f>S123*100/S118</f>
        <v>2.2026431718061672</v>
      </c>
      <c r="U123" s="16">
        <v>5</v>
      </c>
      <c r="V123" s="23">
        <f>U123*100/U118</f>
        <v>2.3364485981308412</v>
      </c>
      <c r="W123" s="25">
        <v>3</v>
      </c>
      <c r="X123" s="24">
        <f>W123*100/W118</f>
        <v>1.5706806282722514</v>
      </c>
      <c r="Y123" s="25">
        <v>2</v>
      </c>
      <c r="Z123" s="24">
        <f>Y123*100/Y118</f>
        <v>1.2269938650306749</v>
      </c>
      <c r="AA123" s="25">
        <v>1</v>
      </c>
      <c r="AB123" s="24">
        <f>AA123*100/AA118</f>
        <v>0.60240963855421692</v>
      </c>
      <c r="AC123" s="7"/>
      <c r="AD123" s="7">
        <f>AC123*100/AC118</f>
        <v>0</v>
      </c>
      <c r="AF123" s="95"/>
      <c r="AH123" s="95"/>
      <c r="AJ123" s="95"/>
      <c r="AL123" s="95"/>
      <c r="AN123" s="95"/>
      <c r="AP123" s="95"/>
      <c r="AR123" s="95"/>
      <c r="AT123" s="95"/>
      <c r="AV123" s="95"/>
      <c r="AX123" s="95"/>
      <c r="AZ123" s="95"/>
      <c r="BB123" s="95"/>
      <c r="BD123" s="95"/>
    </row>
    <row r="124" spans="2:56" ht="24.75" customHeight="1" x14ac:dyDescent="0.3">
      <c r="B124" s="87" t="s">
        <v>19</v>
      </c>
      <c r="C124" s="7"/>
      <c r="D124" s="8"/>
      <c r="E124" s="7"/>
      <c r="F124" s="8"/>
      <c r="G124" s="7"/>
      <c r="H124" s="8"/>
      <c r="I124" s="7"/>
      <c r="J124" s="8"/>
      <c r="K124" s="16">
        <v>208</v>
      </c>
      <c r="L124" s="23">
        <f>K124*100/K118</f>
        <v>81.25</v>
      </c>
      <c r="M124" s="16">
        <v>180</v>
      </c>
      <c r="N124" s="23">
        <f>M124*100/M118</f>
        <v>73.170731707317074</v>
      </c>
      <c r="O124" s="16">
        <v>180</v>
      </c>
      <c r="P124" s="23">
        <f>O124*100/O118</f>
        <v>76.59574468085107</v>
      </c>
      <c r="Q124" s="16">
        <v>194</v>
      </c>
      <c r="R124" s="23">
        <f>Q124*100/Q118</f>
        <v>83.98268398268398</v>
      </c>
      <c r="S124" s="25">
        <v>166</v>
      </c>
      <c r="T124" s="24">
        <f>S124*100/S118</f>
        <v>73.127753303964752</v>
      </c>
      <c r="U124" s="16">
        <v>156</v>
      </c>
      <c r="V124" s="23">
        <f>U124*100/U118</f>
        <v>72.89719626168224</v>
      </c>
      <c r="W124" s="25">
        <v>98</v>
      </c>
      <c r="X124" s="24">
        <f>W124*100/W118</f>
        <v>51.308900523560212</v>
      </c>
      <c r="Y124" s="25">
        <v>77</v>
      </c>
      <c r="Z124" s="24">
        <f>Y124*100/Y118</f>
        <v>47.239263803680984</v>
      </c>
      <c r="AA124" s="25">
        <v>38</v>
      </c>
      <c r="AB124" s="24">
        <f>AA124*100/AA118</f>
        <v>22.891566265060241</v>
      </c>
      <c r="AC124" s="25">
        <v>26</v>
      </c>
      <c r="AD124" s="24">
        <f>AC124*100/AC118</f>
        <v>20.3125</v>
      </c>
      <c r="AF124" s="95"/>
      <c r="AH124" s="95"/>
      <c r="AJ124" s="95"/>
      <c r="AL124" s="95"/>
      <c r="AN124" s="95"/>
      <c r="AP124" s="95"/>
      <c r="AR124" s="95"/>
      <c r="AT124" s="95"/>
      <c r="AV124" s="95"/>
      <c r="AX124" s="95"/>
      <c r="AZ124" s="95"/>
      <c r="BB124" s="95"/>
      <c r="BD124" s="95"/>
    </row>
    <row r="125" spans="2:56" ht="24.75" customHeight="1" x14ac:dyDescent="0.3">
      <c r="B125" s="87" t="s">
        <v>20</v>
      </c>
      <c r="C125" s="7"/>
      <c r="D125" s="8"/>
      <c r="E125" s="7"/>
      <c r="F125" s="8"/>
      <c r="G125" s="7"/>
      <c r="H125" s="8"/>
      <c r="I125" s="7"/>
      <c r="J125" s="8"/>
      <c r="K125" s="16">
        <v>6</v>
      </c>
      <c r="L125" s="23">
        <f>K125*100/K118</f>
        <v>2.34375</v>
      </c>
      <c r="M125" s="16">
        <v>61</v>
      </c>
      <c r="N125" s="23">
        <f>M125*100/M118</f>
        <v>24.796747967479675</v>
      </c>
      <c r="O125" s="16">
        <v>41</v>
      </c>
      <c r="P125" s="23">
        <f>O125*100/O118</f>
        <v>17.446808510638299</v>
      </c>
      <c r="Q125" s="7"/>
      <c r="R125" s="7"/>
      <c r="S125" s="25">
        <v>48</v>
      </c>
      <c r="T125" s="24">
        <f>S125*100/S118</f>
        <v>21.145374449339208</v>
      </c>
      <c r="U125" s="16">
        <v>35</v>
      </c>
      <c r="V125" s="23">
        <f>U125*100/U118</f>
        <v>16.355140186915889</v>
      </c>
      <c r="W125" s="16">
        <v>20</v>
      </c>
      <c r="X125" s="23">
        <f>W125*100/W118</f>
        <v>10.471204188481675</v>
      </c>
      <c r="Y125" s="7"/>
      <c r="Z125" s="8"/>
      <c r="AA125" s="25">
        <v>5</v>
      </c>
      <c r="AB125" s="24">
        <f>AA125*100/AA118</f>
        <v>3.0120481927710845</v>
      </c>
      <c r="AC125" s="7"/>
      <c r="AD125" s="7">
        <f>AC125*100/AC118</f>
        <v>0</v>
      </c>
      <c r="AF125" s="95"/>
      <c r="AH125" s="95"/>
      <c r="AJ125" s="95"/>
      <c r="AL125" s="95"/>
      <c r="AN125" s="95"/>
      <c r="AP125" s="95"/>
      <c r="AR125" s="95"/>
      <c r="AT125" s="95"/>
      <c r="AV125" s="95"/>
      <c r="AX125" s="95"/>
      <c r="AZ125" s="95"/>
      <c r="BB125" s="95"/>
      <c r="BD125" s="95"/>
    </row>
    <row r="126" spans="2:56" ht="24.75" customHeight="1" x14ac:dyDescent="0.3">
      <c r="B126" s="6" t="s">
        <v>52</v>
      </c>
      <c r="C126" s="7"/>
      <c r="D126" s="8"/>
      <c r="E126" s="7"/>
      <c r="F126" s="8"/>
      <c r="G126" s="7"/>
      <c r="H126" s="8"/>
      <c r="I126" s="7"/>
      <c r="J126" s="8"/>
      <c r="K126" s="8"/>
      <c r="L126" s="8"/>
      <c r="M126" s="7"/>
      <c r="N126" s="8"/>
      <c r="O126" s="7"/>
      <c r="P126" s="7"/>
      <c r="Q126" s="16">
        <v>21</v>
      </c>
      <c r="R126" s="23">
        <f>Q126*100/Q118</f>
        <v>9.0909090909090917</v>
      </c>
      <c r="S126" s="7"/>
      <c r="T126" s="8"/>
      <c r="U126" s="7"/>
      <c r="V126" s="8"/>
      <c r="W126" s="7"/>
      <c r="X126" s="7"/>
      <c r="Y126" s="7"/>
      <c r="Z126" s="8"/>
      <c r="AA126" s="8"/>
      <c r="AB126" s="8"/>
      <c r="AC126" s="8"/>
      <c r="AD126" s="8"/>
      <c r="AF126" s="95"/>
      <c r="AH126" s="95"/>
      <c r="AJ126" s="95"/>
      <c r="AL126" s="95"/>
      <c r="AN126" s="95"/>
      <c r="AP126" s="95"/>
      <c r="AR126" s="95"/>
      <c r="AT126" s="95"/>
      <c r="AV126" s="95"/>
      <c r="AX126" s="95"/>
      <c r="AZ126" s="95"/>
      <c r="BB126" s="95"/>
      <c r="BD126" s="95"/>
    </row>
    <row r="127" spans="2:56" ht="3.75" customHeight="1" x14ac:dyDescent="0.3">
      <c r="B127" s="13"/>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row>
    <row r="128" spans="2:56" ht="14.25" customHeight="1" x14ac:dyDescent="0.3">
      <c r="B128" s="6" t="s">
        <v>439</v>
      </c>
      <c r="C128" s="4"/>
      <c r="D128" s="5"/>
      <c r="E128" s="4"/>
      <c r="F128" s="5"/>
      <c r="G128" s="18"/>
      <c r="H128" s="5"/>
      <c r="I128" s="4"/>
      <c r="J128" s="5"/>
      <c r="K128" s="4"/>
      <c r="L128" s="5"/>
      <c r="M128" s="4"/>
      <c r="N128" s="5"/>
      <c r="O128" s="4"/>
      <c r="P128" s="5"/>
      <c r="Q128" s="4"/>
      <c r="R128" s="5"/>
      <c r="S128" s="4"/>
      <c r="T128" s="5"/>
      <c r="U128" s="4"/>
      <c r="V128" s="5"/>
      <c r="W128" s="4"/>
      <c r="X128" s="5"/>
      <c r="Y128" s="4"/>
      <c r="Z128" s="5"/>
    </row>
    <row r="129" spans="2:32" ht="14.25" customHeight="1" x14ac:dyDescent="0.3">
      <c r="B129" s="4" t="s">
        <v>172</v>
      </c>
    </row>
    <row r="130" spans="2:32" ht="27" customHeight="1" x14ac:dyDescent="0.3">
      <c r="C130" s="18"/>
      <c r="D130" s="5"/>
      <c r="E130" s="18"/>
      <c r="F130" s="5"/>
      <c r="G130" s="18"/>
      <c r="H130" s="5"/>
      <c r="I130" s="18"/>
      <c r="J130" s="5"/>
      <c r="K130" s="18"/>
      <c r="L130" s="5"/>
      <c r="M130" s="18"/>
      <c r="N130" s="5"/>
      <c r="O130" s="18"/>
      <c r="P130" s="5"/>
      <c r="Q130" s="18"/>
      <c r="R130" s="5"/>
      <c r="S130" s="18"/>
      <c r="T130" s="5"/>
      <c r="U130" s="18"/>
      <c r="V130" s="5"/>
      <c r="W130" s="18"/>
      <c r="X130" s="5"/>
      <c r="Y130" s="18"/>
      <c r="Z130" s="5"/>
      <c r="AA130" s="18"/>
      <c r="AB130" s="5"/>
      <c r="AC130" s="18"/>
      <c r="AD130" s="5"/>
      <c r="AE130" s="18">
        <f>SUM(AE119:AE126)-AE118</f>
        <v>0</v>
      </c>
      <c r="AF130" s="5"/>
    </row>
    <row r="131" spans="2:32" ht="27" customHeight="1" x14ac:dyDescent="0.3">
      <c r="C131" s="19"/>
      <c r="D131" s="5"/>
      <c r="E131" s="19"/>
      <c r="F131" s="5"/>
      <c r="G131" s="19"/>
      <c r="H131" s="5"/>
      <c r="I131" s="19"/>
      <c r="J131" s="5"/>
      <c r="K131" s="19"/>
      <c r="L131" s="5"/>
      <c r="M131" s="19"/>
      <c r="N131" s="5"/>
      <c r="O131" s="19"/>
      <c r="P131" s="5"/>
      <c r="Q131" s="19"/>
      <c r="R131" s="5"/>
      <c r="S131" s="19"/>
      <c r="T131" s="5"/>
      <c r="U131" s="19"/>
      <c r="V131" s="5"/>
      <c r="W131" s="19"/>
      <c r="X131" s="5"/>
      <c r="Y131" s="19"/>
      <c r="Z131" s="5"/>
      <c r="AA131" s="19"/>
      <c r="AB131" s="5"/>
      <c r="AC131" s="19"/>
      <c r="AD131" s="5"/>
      <c r="AE131" s="19">
        <f>+AE117-AE118</f>
        <v>0</v>
      </c>
      <c r="AF131" s="5"/>
    </row>
    <row r="132" spans="2:32" ht="27" customHeight="1" x14ac:dyDescent="0.3">
      <c r="C132" s="19"/>
      <c r="D132" s="5"/>
      <c r="E132" s="19"/>
      <c r="F132" s="5"/>
      <c r="G132" s="19"/>
      <c r="H132" s="5"/>
      <c r="I132" s="19"/>
      <c r="J132" s="5"/>
      <c r="K132" s="19"/>
      <c r="L132" s="5"/>
      <c r="M132" s="19"/>
      <c r="N132" s="5"/>
      <c r="O132" s="19"/>
      <c r="P132" s="5"/>
      <c r="Q132" s="19"/>
      <c r="R132" s="5"/>
      <c r="S132" s="19"/>
      <c r="T132" s="5"/>
      <c r="U132" s="19"/>
      <c r="V132" s="5"/>
      <c r="W132" s="19"/>
      <c r="X132" s="5"/>
      <c r="Y132" s="19"/>
      <c r="Z132" s="5"/>
      <c r="AA132" s="19"/>
      <c r="AB132" s="5"/>
      <c r="AC132" s="19"/>
      <c r="AD132" s="5"/>
      <c r="AE132" s="19">
        <f>+AE119-AE120</f>
        <v>0</v>
      </c>
      <c r="AF132" s="5"/>
    </row>
  </sheetData>
  <mergeCells count="181">
    <mergeCell ref="AA114:AB114"/>
    <mergeCell ref="AA115:AB115"/>
    <mergeCell ref="AA3:AB3"/>
    <mergeCell ref="AA4:AB4"/>
    <mergeCell ref="AA22:AB22"/>
    <mergeCell ref="AA23:AB23"/>
    <mergeCell ref="AA43:AB43"/>
    <mergeCell ref="AA44:AB44"/>
    <mergeCell ref="AA67:AB67"/>
    <mergeCell ref="AA68:AB68"/>
    <mergeCell ref="AA92:AB92"/>
    <mergeCell ref="Y93:Z93"/>
    <mergeCell ref="AC93:AD93"/>
    <mergeCell ref="M93:N93"/>
    <mergeCell ref="O93:P93"/>
    <mergeCell ref="Q93:R93"/>
    <mergeCell ref="S93:T93"/>
    <mergeCell ref="U93:V93"/>
    <mergeCell ref="W93:X93"/>
    <mergeCell ref="B93:B94"/>
    <mergeCell ref="C93:D93"/>
    <mergeCell ref="E93:F93"/>
    <mergeCell ref="G93:H93"/>
    <mergeCell ref="I93:J93"/>
    <mergeCell ref="K93:L93"/>
    <mergeCell ref="AA93:AB93"/>
    <mergeCell ref="Q92:R92"/>
    <mergeCell ref="S92:T92"/>
    <mergeCell ref="U92:V92"/>
    <mergeCell ref="W92:X92"/>
    <mergeCell ref="Y92:Z92"/>
    <mergeCell ref="AC92:AD92"/>
    <mergeCell ref="Y68:Z68"/>
    <mergeCell ref="AC68:AD68"/>
    <mergeCell ref="B91:AD91"/>
    <mergeCell ref="C92:D92"/>
    <mergeCell ref="E92:F92"/>
    <mergeCell ref="G92:H92"/>
    <mergeCell ref="I92:J92"/>
    <mergeCell ref="K92:L92"/>
    <mergeCell ref="M92:N92"/>
    <mergeCell ref="O92:P92"/>
    <mergeCell ref="M68:N68"/>
    <mergeCell ref="O68:P68"/>
    <mergeCell ref="Q68:R68"/>
    <mergeCell ref="S68:T68"/>
    <mergeCell ref="U68:V68"/>
    <mergeCell ref="W68:X68"/>
    <mergeCell ref="B68:B69"/>
    <mergeCell ref="C68:D68"/>
    <mergeCell ref="E68:F68"/>
    <mergeCell ref="G68:H68"/>
    <mergeCell ref="I68:J68"/>
    <mergeCell ref="K68:L68"/>
    <mergeCell ref="Q67:R67"/>
    <mergeCell ref="S67:T67"/>
    <mergeCell ref="U67:V67"/>
    <mergeCell ref="W67:X67"/>
    <mergeCell ref="Y67:Z67"/>
    <mergeCell ref="Y44:Z44"/>
    <mergeCell ref="AC44:AD44"/>
    <mergeCell ref="B66:AD66"/>
    <mergeCell ref="C67:D67"/>
    <mergeCell ref="E67:F67"/>
    <mergeCell ref="G67:H67"/>
    <mergeCell ref="I67:J67"/>
    <mergeCell ref="K67:L67"/>
    <mergeCell ref="M67:N67"/>
    <mergeCell ref="O67:P67"/>
    <mergeCell ref="M44:N44"/>
    <mergeCell ref="O44:P44"/>
    <mergeCell ref="Q44:R44"/>
    <mergeCell ref="S44:T44"/>
    <mergeCell ref="U44:V44"/>
    <mergeCell ref="W44:X44"/>
    <mergeCell ref="B44:B45"/>
    <mergeCell ref="C44:D44"/>
    <mergeCell ref="E44:F44"/>
    <mergeCell ref="G44:H44"/>
    <mergeCell ref="I44:J44"/>
    <mergeCell ref="K44:L44"/>
    <mergeCell ref="S43:T43"/>
    <mergeCell ref="U43:V43"/>
    <mergeCell ref="W43:X43"/>
    <mergeCell ref="Y43:Z43"/>
    <mergeCell ref="AC43:AD43"/>
    <mergeCell ref="Y115:Z115"/>
    <mergeCell ref="AC115:AD115"/>
    <mergeCell ref="B42:AD42"/>
    <mergeCell ref="C43:D43"/>
    <mergeCell ref="E43:F43"/>
    <mergeCell ref="G43:H43"/>
    <mergeCell ref="I43:J43"/>
    <mergeCell ref="K43:L43"/>
    <mergeCell ref="M43:N43"/>
    <mergeCell ref="O43:P43"/>
    <mergeCell ref="M115:N115"/>
    <mergeCell ref="O115:P115"/>
    <mergeCell ref="Q115:R115"/>
    <mergeCell ref="S115:T115"/>
    <mergeCell ref="U115:V115"/>
    <mergeCell ref="W115:X115"/>
    <mergeCell ref="B115:B116"/>
    <mergeCell ref="C115:D115"/>
    <mergeCell ref="AC67:AD67"/>
    <mergeCell ref="E115:F115"/>
    <mergeCell ref="G115:H115"/>
    <mergeCell ref="I115:J115"/>
    <mergeCell ref="K115:L115"/>
    <mergeCell ref="Q114:R114"/>
    <mergeCell ref="S114:T114"/>
    <mergeCell ref="U114:V114"/>
    <mergeCell ref="W114:X114"/>
    <mergeCell ref="Y114:Z114"/>
    <mergeCell ref="AC114:AD114"/>
    <mergeCell ref="Y23:Z23"/>
    <mergeCell ref="AC23:AD23"/>
    <mergeCell ref="B113:AD113"/>
    <mergeCell ref="C114:D114"/>
    <mergeCell ref="E114:F114"/>
    <mergeCell ref="G114:H114"/>
    <mergeCell ref="I114:J114"/>
    <mergeCell ref="K114:L114"/>
    <mergeCell ref="M114:N114"/>
    <mergeCell ref="O114:P114"/>
    <mergeCell ref="M23:N23"/>
    <mergeCell ref="O23:P23"/>
    <mergeCell ref="Q23:R23"/>
    <mergeCell ref="S23:T23"/>
    <mergeCell ref="U23:V23"/>
    <mergeCell ref="W23:X23"/>
    <mergeCell ref="B23:B24"/>
    <mergeCell ref="C23:D23"/>
    <mergeCell ref="E23:F23"/>
    <mergeCell ref="G23:H23"/>
    <mergeCell ref="I23:J23"/>
    <mergeCell ref="K23:L23"/>
    <mergeCell ref="Q43:R43"/>
    <mergeCell ref="Q4:R4"/>
    <mergeCell ref="S4:T4"/>
    <mergeCell ref="U4:V4"/>
    <mergeCell ref="W4:X4"/>
    <mergeCell ref="B4:B5"/>
    <mergeCell ref="C4:D4"/>
    <mergeCell ref="E4:F4"/>
    <mergeCell ref="G4:H4"/>
    <mergeCell ref="I4:J4"/>
    <mergeCell ref="C22:D22"/>
    <mergeCell ref="E22:F22"/>
    <mergeCell ref="G22:H22"/>
    <mergeCell ref="I22:J22"/>
    <mergeCell ref="K22:L22"/>
    <mergeCell ref="M22:N22"/>
    <mergeCell ref="O22:P22"/>
    <mergeCell ref="M4:N4"/>
    <mergeCell ref="O4:P4"/>
    <mergeCell ref="K4:L4"/>
    <mergeCell ref="B1:AD1"/>
    <mergeCell ref="Q22:R22"/>
    <mergeCell ref="S22:T22"/>
    <mergeCell ref="U22:V22"/>
    <mergeCell ref="B2:AD2"/>
    <mergeCell ref="C3:D3"/>
    <mergeCell ref="E3:F3"/>
    <mergeCell ref="G3:H3"/>
    <mergeCell ref="I3:J3"/>
    <mergeCell ref="K3:L3"/>
    <mergeCell ref="M3:N3"/>
    <mergeCell ref="O3:P3"/>
    <mergeCell ref="Q3:R3"/>
    <mergeCell ref="S3:T3"/>
    <mergeCell ref="U3:V3"/>
    <mergeCell ref="W3:X3"/>
    <mergeCell ref="Y3:Z3"/>
    <mergeCell ref="AC3:AD3"/>
    <mergeCell ref="W22:X22"/>
    <mergeCell ref="Y22:Z22"/>
    <mergeCell ref="AC22:AD22"/>
    <mergeCell ref="Y4:Z4"/>
    <mergeCell ref="AC4:AD4"/>
    <mergeCell ref="B21:AD21"/>
  </mergeCells>
  <conditionalFormatting sqref="C19">
    <cfRule type="cellIs" dxfId="402" priority="172" operator="lessThan">
      <formula>0</formula>
    </cfRule>
  </conditionalFormatting>
  <conditionalFormatting sqref="C20">
    <cfRule type="cellIs" dxfId="401" priority="171" operator="greaterThan">
      <formula>0</formula>
    </cfRule>
  </conditionalFormatting>
  <conditionalFormatting sqref="C40">
    <cfRule type="cellIs" dxfId="400" priority="146" operator="lessThan">
      <formula>0</formula>
    </cfRule>
  </conditionalFormatting>
  <conditionalFormatting sqref="C41">
    <cfRule type="cellIs" dxfId="399" priority="145" operator="greaterThan">
      <formula>0</formula>
    </cfRule>
  </conditionalFormatting>
  <conditionalFormatting sqref="C63">
    <cfRule type="cellIs" dxfId="398" priority="120" operator="lessThan">
      <formula>0</formula>
    </cfRule>
  </conditionalFormatting>
  <conditionalFormatting sqref="C64">
    <cfRule type="cellIs" dxfId="397" priority="119" operator="greaterThan">
      <formula>0</formula>
    </cfRule>
  </conditionalFormatting>
  <conditionalFormatting sqref="C87">
    <cfRule type="cellIs" dxfId="396" priority="94" operator="lessThan">
      <formula>0</formula>
    </cfRule>
  </conditionalFormatting>
  <conditionalFormatting sqref="C88">
    <cfRule type="cellIs" dxfId="395" priority="93" operator="greaterThan">
      <formula>0</formula>
    </cfRule>
  </conditionalFormatting>
  <conditionalFormatting sqref="C110">
    <cfRule type="cellIs" dxfId="394" priority="67" operator="greaterThan">
      <formula>0</formula>
    </cfRule>
  </conditionalFormatting>
  <conditionalFormatting sqref="C131">
    <cfRule type="cellIs" dxfId="393" priority="42" operator="lessThan">
      <formula>0</formula>
    </cfRule>
  </conditionalFormatting>
  <conditionalFormatting sqref="C132">
    <cfRule type="cellIs" dxfId="392" priority="40" operator="greaterThan">
      <formula>0</formula>
    </cfRule>
  </conditionalFormatting>
  <conditionalFormatting sqref="E19">
    <cfRule type="cellIs" dxfId="391" priority="170" operator="lessThan">
      <formula>0</formula>
    </cfRule>
  </conditionalFormatting>
  <conditionalFormatting sqref="E20">
    <cfRule type="cellIs" dxfId="390" priority="169" operator="greaterThan">
      <formula>0</formula>
    </cfRule>
  </conditionalFormatting>
  <conditionalFormatting sqref="E40">
    <cfRule type="cellIs" dxfId="389" priority="144" operator="lessThan">
      <formula>0</formula>
    </cfRule>
  </conditionalFormatting>
  <conditionalFormatting sqref="E41">
    <cfRule type="cellIs" dxfId="388" priority="143" operator="greaterThan">
      <formula>0</formula>
    </cfRule>
  </conditionalFormatting>
  <conditionalFormatting sqref="E63">
    <cfRule type="cellIs" dxfId="387" priority="118" operator="lessThan">
      <formula>0</formula>
    </cfRule>
  </conditionalFormatting>
  <conditionalFormatting sqref="E64">
    <cfRule type="cellIs" dxfId="386" priority="117" operator="greaterThan">
      <formula>0</formula>
    </cfRule>
  </conditionalFormatting>
  <conditionalFormatting sqref="E87">
    <cfRule type="cellIs" dxfId="385" priority="92" operator="lessThan">
      <formula>0</formula>
    </cfRule>
  </conditionalFormatting>
  <conditionalFormatting sqref="E88">
    <cfRule type="cellIs" dxfId="384" priority="91" operator="greaterThan">
      <formula>0</formula>
    </cfRule>
  </conditionalFormatting>
  <conditionalFormatting sqref="E110">
    <cfRule type="cellIs" dxfId="383" priority="65" operator="greaterThan">
      <formula>0</formula>
    </cfRule>
  </conditionalFormatting>
  <conditionalFormatting sqref="E131">
    <cfRule type="cellIs" dxfId="382" priority="39" operator="lessThan">
      <formula>0</formula>
    </cfRule>
  </conditionalFormatting>
  <conditionalFormatting sqref="E132">
    <cfRule type="cellIs" dxfId="381" priority="38" operator="greaterThan">
      <formula>0</formula>
    </cfRule>
  </conditionalFormatting>
  <conditionalFormatting sqref="G19">
    <cfRule type="cellIs" dxfId="380" priority="168" operator="lessThan">
      <formula>0</formula>
    </cfRule>
  </conditionalFormatting>
  <conditionalFormatting sqref="G20">
    <cfRule type="cellIs" dxfId="379" priority="167" operator="greaterThan">
      <formula>0</formula>
    </cfRule>
  </conditionalFormatting>
  <conditionalFormatting sqref="G40">
    <cfRule type="cellIs" dxfId="378" priority="142" operator="lessThan">
      <formula>0</formula>
    </cfRule>
  </conditionalFormatting>
  <conditionalFormatting sqref="G41">
    <cfRule type="cellIs" dxfId="377" priority="141" operator="greaterThan">
      <formula>0</formula>
    </cfRule>
  </conditionalFormatting>
  <conditionalFormatting sqref="G63">
    <cfRule type="cellIs" dxfId="376" priority="116" operator="lessThan">
      <formula>0</formula>
    </cfRule>
  </conditionalFormatting>
  <conditionalFormatting sqref="G64">
    <cfRule type="cellIs" dxfId="375" priority="115" operator="greaterThan">
      <formula>0</formula>
    </cfRule>
  </conditionalFormatting>
  <conditionalFormatting sqref="G87">
    <cfRule type="cellIs" dxfId="374" priority="90" operator="lessThan">
      <formula>0</formula>
    </cfRule>
  </conditionalFormatting>
  <conditionalFormatting sqref="G88">
    <cfRule type="cellIs" dxfId="373" priority="89" operator="greaterThan">
      <formula>0</formula>
    </cfRule>
  </conditionalFormatting>
  <conditionalFormatting sqref="G110">
    <cfRule type="cellIs" dxfId="372" priority="63" operator="greaterThan">
      <formula>0</formula>
    </cfRule>
  </conditionalFormatting>
  <conditionalFormatting sqref="G131">
    <cfRule type="cellIs" dxfId="371" priority="37" operator="lessThan">
      <formula>0</formula>
    </cfRule>
  </conditionalFormatting>
  <conditionalFormatting sqref="G132">
    <cfRule type="cellIs" dxfId="370" priority="36" operator="greaterThan">
      <formula>0</formula>
    </cfRule>
  </conditionalFormatting>
  <conditionalFormatting sqref="I19">
    <cfRule type="cellIs" dxfId="369" priority="166" operator="lessThan">
      <formula>0</formula>
    </cfRule>
  </conditionalFormatting>
  <conditionalFormatting sqref="I20">
    <cfRule type="cellIs" dxfId="368" priority="165" operator="greaterThan">
      <formula>0</formula>
    </cfRule>
  </conditionalFormatting>
  <conditionalFormatting sqref="I40">
    <cfRule type="cellIs" dxfId="367" priority="140" operator="lessThan">
      <formula>0</formula>
    </cfRule>
  </conditionalFormatting>
  <conditionalFormatting sqref="I41">
    <cfRule type="cellIs" dxfId="366" priority="139" operator="greaterThan">
      <formula>0</formula>
    </cfRule>
  </conditionalFormatting>
  <conditionalFormatting sqref="I63">
    <cfRule type="cellIs" dxfId="365" priority="114" operator="lessThan">
      <formula>0</formula>
    </cfRule>
  </conditionalFormatting>
  <conditionalFormatting sqref="I64">
    <cfRule type="cellIs" dxfId="364" priority="113" operator="greaterThan">
      <formula>0</formula>
    </cfRule>
  </conditionalFormatting>
  <conditionalFormatting sqref="I87">
    <cfRule type="cellIs" dxfId="363" priority="88" operator="lessThan">
      <formula>0</formula>
    </cfRule>
  </conditionalFormatting>
  <conditionalFormatting sqref="I88">
    <cfRule type="cellIs" dxfId="362" priority="87" operator="greaterThan">
      <formula>0</formula>
    </cfRule>
  </conditionalFormatting>
  <conditionalFormatting sqref="I110">
    <cfRule type="cellIs" dxfId="361" priority="61" operator="greaterThan">
      <formula>0</formula>
    </cfRule>
  </conditionalFormatting>
  <conditionalFormatting sqref="I131">
    <cfRule type="cellIs" dxfId="360" priority="35" operator="lessThan">
      <formula>0</formula>
    </cfRule>
  </conditionalFormatting>
  <conditionalFormatting sqref="I132">
    <cfRule type="cellIs" dxfId="359" priority="34" operator="greaterThan">
      <formula>0</formula>
    </cfRule>
  </conditionalFormatting>
  <conditionalFormatting sqref="K19">
    <cfRule type="cellIs" dxfId="358" priority="164" operator="lessThan">
      <formula>0</formula>
    </cfRule>
  </conditionalFormatting>
  <conditionalFormatting sqref="K20">
    <cfRule type="cellIs" dxfId="357" priority="163" operator="greaterThan">
      <formula>0</formula>
    </cfRule>
  </conditionalFormatting>
  <conditionalFormatting sqref="K40">
    <cfRule type="cellIs" dxfId="356" priority="138" operator="lessThan">
      <formula>0</formula>
    </cfRule>
  </conditionalFormatting>
  <conditionalFormatting sqref="K41">
    <cfRule type="cellIs" dxfId="355" priority="137" operator="greaterThan">
      <formula>0</formula>
    </cfRule>
  </conditionalFormatting>
  <conditionalFormatting sqref="K63">
    <cfRule type="cellIs" dxfId="354" priority="112" operator="lessThan">
      <formula>0</formula>
    </cfRule>
  </conditionalFormatting>
  <conditionalFormatting sqref="K64">
    <cfRule type="cellIs" dxfId="353" priority="111" operator="greaterThan">
      <formula>0</formula>
    </cfRule>
  </conditionalFormatting>
  <conditionalFormatting sqref="K87">
    <cfRule type="cellIs" dxfId="352" priority="86" operator="lessThan">
      <formula>0</formula>
    </cfRule>
  </conditionalFormatting>
  <conditionalFormatting sqref="K88">
    <cfRule type="cellIs" dxfId="351" priority="85" operator="greaterThan">
      <formula>0</formula>
    </cfRule>
  </conditionalFormatting>
  <conditionalFormatting sqref="K110">
    <cfRule type="cellIs" dxfId="350" priority="59" operator="greaterThan">
      <formula>0</formula>
    </cfRule>
  </conditionalFormatting>
  <conditionalFormatting sqref="K131">
    <cfRule type="cellIs" dxfId="349" priority="33" operator="lessThan">
      <formula>0</formula>
    </cfRule>
  </conditionalFormatting>
  <conditionalFormatting sqref="K132">
    <cfRule type="cellIs" dxfId="348" priority="32" operator="greaterThan">
      <formula>0</formula>
    </cfRule>
  </conditionalFormatting>
  <conditionalFormatting sqref="M19">
    <cfRule type="cellIs" dxfId="347" priority="162" operator="lessThan">
      <formula>0</formula>
    </cfRule>
  </conditionalFormatting>
  <conditionalFormatting sqref="M20">
    <cfRule type="cellIs" dxfId="346" priority="161" operator="greaterThan">
      <formula>0</formula>
    </cfRule>
  </conditionalFormatting>
  <conditionalFormatting sqref="M40">
    <cfRule type="cellIs" dxfId="345" priority="136" operator="lessThan">
      <formula>0</formula>
    </cfRule>
  </conditionalFormatting>
  <conditionalFormatting sqref="M41">
    <cfRule type="cellIs" dxfId="344" priority="135" operator="greaterThan">
      <formula>0</formula>
    </cfRule>
  </conditionalFormatting>
  <conditionalFormatting sqref="M63">
    <cfRule type="cellIs" dxfId="343" priority="110" operator="lessThan">
      <formula>0</formula>
    </cfRule>
  </conditionalFormatting>
  <conditionalFormatting sqref="M64">
    <cfRule type="cellIs" dxfId="342" priority="109" operator="greaterThan">
      <formula>0</formula>
    </cfRule>
  </conditionalFormatting>
  <conditionalFormatting sqref="M87">
    <cfRule type="cellIs" dxfId="341" priority="84" operator="lessThan">
      <formula>0</formula>
    </cfRule>
  </conditionalFormatting>
  <conditionalFormatting sqref="M88">
    <cfRule type="cellIs" dxfId="340" priority="83" operator="greaterThan">
      <formula>0</formula>
    </cfRule>
  </conditionalFormatting>
  <conditionalFormatting sqref="M110">
    <cfRule type="cellIs" dxfId="339" priority="57" operator="greaterThan">
      <formula>0</formula>
    </cfRule>
  </conditionalFormatting>
  <conditionalFormatting sqref="M131">
    <cfRule type="cellIs" dxfId="338" priority="29" operator="lessThan">
      <formula>0</formula>
    </cfRule>
  </conditionalFormatting>
  <conditionalFormatting sqref="M132">
    <cfRule type="cellIs" dxfId="337" priority="28" operator="greaterThan">
      <formula>0</formula>
    </cfRule>
  </conditionalFormatting>
  <conditionalFormatting sqref="O19">
    <cfRule type="cellIs" dxfId="336" priority="160" operator="lessThan">
      <formula>0</formula>
    </cfRule>
  </conditionalFormatting>
  <conditionalFormatting sqref="O20">
    <cfRule type="cellIs" dxfId="335" priority="159" operator="greaterThan">
      <formula>0</formula>
    </cfRule>
  </conditionalFormatting>
  <conditionalFormatting sqref="O40">
    <cfRule type="cellIs" dxfId="334" priority="134" operator="lessThan">
      <formula>0</formula>
    </cfRule>
  </conditionalFormatting>
  <conditionalFormatting sqref="O41">
    <cfRule type="cellIs" dxfId="333" priority="133" operator="greaterThan">
      <formula>0</formula>
    </cfRule>
  </conditionalFormatting>
  <conditionalFormatting sqref="O63">
    <cfRule type="cellIs" dxfId="332" priority="108" operator="lessThan">
      <formula>0</formula>
    </cfRule>
  </conditionalFormatting>
  <conditionalFormatting sqref="O64">
    <cfRule type="cellIs" dxfId="331" priority="107" operator="greaterThan">
      <formula>0</formula>
    </cfRule>
  </conditionalFormatting>
  <conditionalFormatting sqref="O87">
    <cfRule type="cellIs" dxfId="330" priority="82" operator="lessThan">
      <formula>0</formula>
    </cfRule>
  </conditionalFormatting>
  <conditionalFormatting sqref="O88">
    <cfRule type="cellIs" dxfId="329" priority="81" operator="greaterThan">
      <formula>0</formula>
    </cfRule>
  </conditionalFormatting>
  <conditionalFormatting sqref="O110">
    <cfRule type="cellIs" dxfId="328" priority="55" operator="greaterThan">
      <formula>0</formula>
    </cfRule>
  </conditionalFormatting>
  <conditionalFormatting sqref="O131">
    <cfRule type="cellIs" dxfId="327" priority="27" operator="lessThan">
      <formula>0</formula>
    </cfRule>
  </conditionalFormatting>
  <conditionalFormatting sqref="O132">
    <cfRule type="cellIs" dxfId="326" priority="26" operator="greaterThan">
      <formula>0</formula>
    </cfRule>
  </conditionalFormatting>
  <conditionalFormatting sqref="Q19">
    <cfRule type="cellIs" dxfId="325" priority="158" operator="lessThan">
      <formula>0</formula>
    </cfRule>
  </conditionalFormatting>
  <conditionalFormatting sqref="Q20">
    <cfRule type="cellIs" dxfId="324" priority="157" operator="greaterThan">
      <formula>0</formula>
    </cfRule>
  </conditionalFormatting>
  <conditionalFormatting sqref="Q40">
    <cfRule type="cellIs" dxfId="323" priority="132" operator="lessThan">
      <formula>0</formula>
    </cfRule>
  </conditionalFormatting>
  <conditionalFormatting sqref="Q41">
    <cfRule type="cellIs" dxfId="322" priority="131" operator="greaterThan">
      <formula>0</formula>
    </cfRule>
  </conditionalFormatting>
  <conditionalFormatting sqref="Q63">
    <cfRule type="cellIs" dxfId="321" priority="106" operator="lessThan">
      <formula>0</formula>
    </cfRule>
  </conditionalFormatting>
  <conditionalFormatting sqref="Q64">
    <cfRule type="cellIs" dxfId="320" priority="105" operator="greaterThan">
      <formula>0</formula>
    </cfRule>
  </conditionalFormatting>
  <conditionalFormatting sqref="Q87">
    <cfRule type="cellIs" dxfId="319" priority="80" operator="lessThan">
      <formula>0</formula>
    </cfRule>
  </conditionalFormatting>
  <conditionalFormatting sqref="Q88">
    <cfRule type="cellIs" dxfId="318" priority="79" operator="greaterThan">
      <formula>0</formula>
    </cfRule>
  </conditionalFormatting>
  <conditionalFormatting sqref="Q110">
    <cfRule type="cellIs" dxfId="317" priority="53" operator="greaterThan">
      <formula>0</formula>
    </cfRule>
  </conditionalFormatting>
  <conditionalFormatting sqref="Q131">
    <cfRule type="cellIs" dxfId="316" priority="25" operator="lessThan">
      <formula>0</formula>
    </cfRule>
  </conditionalFormatting>
  <conditionalFormatting sqref="Q132">
    <cfRule type="cellIs" dxfId="315" priority="24" operator="greaterThan">
      <formula>0</formula>
    </cfRule>
  </conditionalFormatting>
  <conditionalFormatting sqref="S19">
    <cfRule type="cellIs" dxfId="314" priority="156" operator="lessThan">
      <formula>0</formula>
    </cfRule>
  </conditionalFormatting>
  <conditionalFormatting sqref="S20">
    <cfRule type="cellIs" dxfId="313" priority="155" operator="greaterThan">
      <formula>0</formula>
    </cfRule>
  </conditionalFormatting>
  <conditionalFormatting sqref="S40">
    <cfRule type="cellIs" dxfId="312" priority="130" operator="lessThan">
      <formula>0</formula>
    </cfRule>
  </conditionalFormatting>
  <conditionalFormatting sqref="S41">
    <cfRule type="cellIs" dxfId="311" priority="129" operator="greaterThan">
      <formula>0</formula>
    </cfRule>
  </conditionalFormatting>
  <conditionalFormatting sqref="S63">
    <cfRule type="cellIs" dxfId="310" priority="104" operator="lessThan">
      <formula>0</formula>
    </cfRule>
  </conditionalFormatting>
  <conditionalFormatting sqref="S64">
    <cfRule type="cellIs" dxfId="309" priority="103" operator="greaterThan">
      <formula>0</formula>
    </cfRule>
  </conditionalFormatting>
  <conditionalFormatting sqref="S87">
    <cfRule type="cellIs" dxfId="308" priority="78" operator="lessThan">
      <formula>0</formula>
    </cfRule>
  </conditionalFormatting>
  <conditionalFormatting sqref="S88">
    <cfRule type="cellIs" dxfId="307" priority="77" operator="greaterThan">
      <formula>0</formula>
    </cfRule>
  </conditionalFormatting>
  <conditionalFormatting sqref="S110">
    <cfRule type="cellIs" dxfId="306" priority="51" operator="greaterThan">
      <formula>0</formula>
    </cfRule>
  </conditionalFormatting>
  <conditionalFormatting sqref="S131">
    <cfRule type="cellIs" dxfId="305" priority="23" operator="lessThan">
      <formula>0</formula>
    </cfRule>
  </conditionalFormatting>
  <conditionalFormatting sqref="S132">
    <cfRule type="cellIs" dxfId="304" priority="22" operator="greaterThan">
      <formula>0</formula>
    </cfRule>
  </conditionalFormatting>
  <conditionalFormatting sqref="U19">
    <cfRule type="cellIs" dxfId="303" priority="154" operator="lessThan">
      <formula>0</formula>
    </cfRule>
  </conditionalFormatting>
  <conditionalFormatting sqref="U20">
    <cfRule type="cellIs" dxfId="302" priority="153" operator="greaterThan">
      <formula>0</formula>
    </cfRule>
  </conditionalFormatting>
  <conditionalFormatting sqref="U40">
    <cfRule type="cellIs" dxfId="301" priority="128" operator="lessThan">
      <formula>0</formula>
    </cfRule>
  </conditionalFormatting>
  <conditionalFormatting sqref="U41">
    <cfRule type="cellIs" dxfId="300" priority="127" operator="greaterThan">
      <formula>0</formula>
    </cfRule>
  </conditionalFormatting>
  <conditionalFormatting sqref="U63">
    <cfRule type="cellIs" dxfId="299" priority="102" operator="lessThan">
      <formula>0</formula>
    </cfRule>
  </conditionalFormatting>
  <conditionalFormatting sqref="U64">
    <cfRule type="cellIs" dxfId="298" priority="101" operator="greaterThan">
      <formula>0</formula>
    </cfRule>
  </conditionalFormatting>
  <conditionalFormatting sqref="U87">
    <cfRule type="cellIs" dxfId="297" priority="76" operator="lessThan">
      <formula>0</formula>
    </cfRule>
  </conditionalFormatting>
  <conditionalFormatting sqref="U88">
    <cfRule type="cellIs" dxfId="296" priority="75" operator="greaterThan">
      <formula>0</formula>
    </cfRule>
  </conditionalFormatting>
  <conditionalFormatting sqref="U110">
    <cfRule type="cellIs" dxfId="295" priority="49" operator="greaterThan">
      <formula>0</formula>
    </cfRule>
  </conditionalFormatting>
  <conditionalFormatting sqref="U131">
    <cfRule type="cellIs" dxfId="294" priority="21" operator="lessThan">
      <formula>0</formula>
    </cfRule>
  </conditionalFormatting>
  <conditionalFormatting sqref="U132">
    <cfRule type="cellIs" dxfId="293" priority="20" operator="greaterThan">
      <formula>0</formula>
    </cfRule>
  </conditionalFormatting>
  <conditionalFormatting sqref="W19">
    <cfRule type="cellIs" dxfId="292" priority="152" operator="lessThan">
      <formula>0</formula>
    </cfRule>
  </conditionalFormatting>
  <conditionalFormatting sqref="W20">
    <cfRule type="cellIs" dxfId="291" priority="151" operator="greaterThan">
      <formula>0</formula>
    </cfRule>
  </conditionalFormatting>
  <conditionalFormatting sqref="W40">
    <cfRule type="cellIs" dxfId="290" priority="126" operator="lessThan">
      <formula>0</formula>
    </cfRule>
  </conditionalFormatting>
  <conditionalFormatting sqref="W41">
    <cfRule type="cellIs" dxfId="289" priority="125" operator="greaterThan">
      <formula>0</formula>
    </cfRule>
  </conditionalFormatting>
  <conditionalFormatting sqref="W63">
    <cfRule type="cellIs" dxfId="288" priority="100" operator="lessThan">
      <formula>0</formula>
    </cfRule>
  </conditionalFormatting>
  <conditionalFormatting sqref="W64">
    <cfRule type="cellIs" dxfId="287" priority="99" operator="greaterThan">
      <formula>0</formula>
    </cfRule>
  </conditionalFormatting>
  <conditionalFormatting sqref="W87">
    <cfRule type="cellIs" dxfId="286" priority="74" operator="lessThan">
      <formula>0</formula>
    </cfRule>
  </conditionalFormatting>
  <conditionalFormatting sqref="W88">
    <cfRule type="cellIs" dxfId="285" priority="73" operator="greaterThan">
      <formula>0</formula>
    </cfRule>
  </conditionalFormatting>
  <conditionalFormatting sqref="W110">
    <cfRule type="cellIs" dxfId="284" priority="47" operator="greaterThan">
      <formula>0</formula>
    </cfRule>
  </conditionalFormatting>
  <conditionalFormatting sqref="W131">
    <cfRule type="cellIs" dxfId="283" priority="19" operator="lessThan">
      <formula>0</formula>
    </cfRule>
  </conditionalFormatting>
  <conditionalFormatting sqref="W132">
    <cfRule type="cellIs" dxfId="282" priority="18" operator="greaterThan">
      <formula>0</formula>
    </cfRule>
  </conditionalFormatting>
  <conditionalFormatting sqref="Y19">
    <cfRule type="cellIs" dxfId="281" priority="150" operator="lessThan">
      <formula>0</formula>
    </cfRule>
  </conditionalFormatting>
  <conditionalFormatting sqref="Y20">
    <cfRule type="cellIs" dxfId="280" priority="149" operator="greaterThan">
      <formula>0</formula>
    </cfRule>
  </conditionalFormatting>
  <conditionalFormatting sqref="Y40">
    <cfRule type="cellIs" dxfId="279" priority="124" operator="lessThan">
      <formula>0</formula>
    </cfRule>
  </conditionalFormatting>
  <conditionalFormatting sqref="Y41">
    <cfRule type="cellIs" dxfId="278" priority="123" operator="greaterThan">
      <formula>0</formula>
    </cfRule>
  </conditionalFormatting>
  <conditionalFormatting sqref="Y63">
    <cfRule type="cellIs" dxfId="277" priority="98" operator="lessThan">
      <formula>0</formula>
    </cfRule>
  </conditionalFormatting>
  <conditionalFormatting sqref="Y64">
    <cfRule type="cellIs" dxfId="276" priority="97" operator="greaterThan">
      <formula>0</formula>
    </cfRule>
  </conditionalFormatting>
  <conditionalFormatting sqref="Y87">
    <cfRule type="cellIs" dxfId="275" priority="72" operator="lessThan">
      <formula>0</formula>
    </cfRule>
  </conditionalFormatting>
  <conditionalFormatting sqref="Y88">
    <cfRule type="cellIs" dxfId="274" priority="71" operator="greaterThan">
      <formula>0</formula>
    </cfRule>
  </conditionalFormatting>
  <conditionalFormatting sqref="Y110">
    <cfRule type="cellIs" dxfId="273" priority="45" operator="greaterThan">
      <formula>0</formula>
    </cfRule>
  </conditionalFormatting>
  <conditionalFormatting sqref="Y131">
    <cfRule type="cellIs" dxfId="272" priority="17" operator="lessThan">
      <formula>0</formula>
    </cfRule>
  </conditionalFormatting>
  <conditionalFormatting sqref="Y132">
    <cfRule type="cellIs" dxfId="271" priority="16" operator="greaterThan">
      <formula>0</formula>
    </cfRule>
  </conditionalFormatting>
  <conditionalFormatting sqref="AA19">
    <cfRule type="cellIs" dxfId="270" priority="11" operator="lessThan">
      <formula>0</formula>
    </cfRule>
  </conditionalFormatting>
  <conditionalFormatting sqref="AA20">
    <cfRule type="cellIs" dxfId="269" priority="10" operator="greaterThan">
      <formula>0</formula>
    </cfRule>
  </conditionalFormatting>
  <conditionalFormatting sqref="AA40">
    <cfRule type="cellIs" dxfId="268" priority="9" operator="lessThan">
      <formula>0</formula>
    </cfRule>
  </conditionalFormatting>
  <conditionalFormatting sqref="AA41">
    <cfRule type="cellIs" dxfId="267" priority="8" operator="greaterThan">
      <formula>0</formula>
    </cfRule>
  </conditionalFormatting>
  <conditionalFormatting sqref="AA63">
    <cfRule type="cellIs" dxfId="266" priority="7" operator="lessThan">
      <formula>0</formula>
    </cfRule>
  </conditionalFormatting>
  <conditionalFormatting sqref="AA64">
    <cfRule type="cellIs" dxfId="265" priority="6" operator="greaterThan">
      <formula>0</formula>
    </cfRule>
  </conditionalFormatting>
  <conditionalFormatting sqref="AA87">
    <cfRule type="cellIs" dxfId="264" priority="5" operator="lessThan">
      <formula>0</formula>
    </cfRule>
  </conditionalFormatting>
  <conditionalFormatting sqref="AA88">
    <cfRule type="cellIs" dxfId="263" priority="4" operator="greaterThan">
      <formula>0</formula>
    </cfRule>
  </conditionalFormatting>
  <conditionalFormatting sqref="AA110">
    <cfRule type="cellIs" dxfId="262" priority="3" operator="greaterThan">
      <formula>0</formula>
    </cfRule>
  </conditionalFormatting>
  <conditionalFormatting sqref="AA131">
    <cfRule type="cellIs" dxfId="261" priority="2" operator="lessThan">
      <formula>0</formula>
    </cfRule>
  </conditionalFormatting>
  <conditionalFormatting sqref="AA132">
    <cfRule type="cellIs" dxfId="260" priority="1" operator="greaterThan">
      <formula>0</formula>
    </cfRule>
  </conditionalFormatting>
  <conditionalFormatting sqref="AC19">
    <cfRule type="cellIs" dxfId="259" priority="148" operator="lessThan">
      <formula>0</formula>
    </cfRule>
  </conditionalFormatting>
  <conditionalFormatting sqref="AC20">
    <cfRule type="cellIs" dxfId="258" priority="147" operator="greaterThan">
      <formula>0</formula>
    </cfRule>
  </conditionalFormatting>
  <conditionalFormatting sqref="AC40">
    <cfRule type="cellIs" dxfId="257" priority="122" operator="lessThan">
      <formula>0</formula>
    </cfRule>
  </conditionalFormatting>
  <conditionalFormatting sqref="AC41">
    <cfRule type="cellIs" dxfId="256" priority="121" operator="greaterThan">
      <formula>0</formula>
    </cfRule>
  </conditionalFormatting>
  <conditionalFormatting sqref="AC63">
    <cfRule type="cellIs" dxfId="255" priority="96" operator="lessThan">
      <formula>0</formula>
    </cfRule>
  </conditionalFormatting>
  <conditionalFormatting sqref="AC64">
    <cfRule type="cellIs" dxfId="254" priority="95" operator="greaterThan">
      <formula>0</formula>
    </cfRule>
  </conditionalFormatting>
  <conditionalFormatting sqref="AC87">
    <cfRule type="cellIs" dxfId="253" priority="70" operator="lessThan">
      <formula>0</formula>
    </cfRule>
  </conditionalFormatting>
  <conditionalFormatting sqref="AC88">
    <cfRule type="cellIs" dxfId="252" priority="69" operator="greaterThan">
      <formula>0</formula>
    </cfRule>
  </conditionalFormatting>
  <conditionalFormatting sqref="AC110">
    <cfRule type="cellIs" dxfId="251" priority="43" operator="greaterThan">
      <formula>0</formula>
    </cfRule>
  </conditionalFormatting>
  <conditionalFormatting sqref="AC131">
    <cfRule type="cellIs" dxfId="250" priority="15" operator="lessThan">
      <formula>0</formula>
    </cfRule>
  </conditionalFormatting>
  <conditionalFormatting sqref="AC132">
    <cfRule type="cellIs" dxfId="249" priority="14" operator="greaterThan">
      <formula>0</formula>
    </cfRule>
  </conditionalFormatting>
  <conditionalFormatting sqref="AE131">
    <cfRule type="cellIs" dxfId="248" priority="13" operator="lessThan">
      <formula>0</formula>
    </cfRule>
  </conditionalFormatting>
  <conditionalFormatting sqref="AE132">
    <cfRule type="cellIs" dxfId="247" priority="12" operator="greaterThan">
      <formula>0</formula>
    </cfRule>
  </conditionalFormatting>
  <hyperlinks>
    <hyperlink ref="AF3" location="ÍNDICE!A1" display="(Voltar ao Índice)" xr:uid="{EC75E645-D8CD-42C0-ADA9-5B9A4F65B5FC}"/>
  </hyperlinks>
  <printOptions horizontalCentered="1"/>
  <pageMargins left="0.47244094488188981" right="0.47244094488188981" top="0.6692913385826772" bottom="0.6692913385826772" header="0" footer="0"/>
  <pageSetup paperSize="9" scale="50" fitToHeight="3" orientation="landscape" verticalDpi="0" r:id="rId1"/>
  <ignoredErrors>
    <ignoredError sqref="D50 E50:F50 G50:H50 I50:J50 K50:L50 M50:N50 O50:P50 Q50:R50 S50:T50 U50:V50 W50:X50 D74 E74:G74 L74 M74:N74 O74:P74 Q74:R74 S74:T74 U74:V74 W74:X74 D99 E99:F99 G99:H99 I99:J99 K99:L99 M99:N99 O99:P99 Q99:R99 S99:T99 U99:V99 W99:X99 Y99:AA99 Y74:AA74 Y50:AB50" formula="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BD42"/>
  <sheetViews>
    <sheetView showGridLines="0" zoomScaleNormal="100" workbookViewId="0">
      <pane xSplit="2" ySplit="4" topLeftCell="C5"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30.75" customHeight="1"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356</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14.25" customHeight="1" x14ac:dyDescent="0.3">
      <c r="B2" s="15" t="s">
        <v>27</v>
      </c>
      <c r="C2" s="125">
        <v>1976</v>
      </c>
      <c r="D2" s="126"/>
      <c r="E2" s="125" t="s">
        <v>72</v>
      </c>
      <c r="F2" s="126"/>
      <c r="G2" s="125">
        <v>1982</v>
      </c>
      <c r="H2" s="126"/>
      <c r="I2" s="125">
        <v>1985</v>
      </c>
      <c r="J2" s="126"/>
      <c r="K2" s="129">
        <v>1989</v>
      </c>
      <c r="L2" s="126"/>
      <c r="M2" s="125">
        <v>1993</v>
      </c>
      <c r="N2" s="126"/>
      <c r="O2" s="129">
        <v>1997</v>
      </c>
      <c r="P2" s="126"/>
      <c r="Q2" s="125">
        <v>2001</v>
      </c>
      <c r="R2" s="126"/>
      <c r="S2" s="129" t="s">
        <v>71</v>
      </c>
      <c r="T2" s="130"/>
      <c r="U2" s="125">
        <v>2009</v>
      </c>
      <c r="V2" s="126"/>
      <c r="W2" s="129">
        <v>2013</v>
      </c>
      <c r="X2" s="126"/>
      <c r="Y2" s="129">
        <v>2017</v>
      </c>
      <c r="Z2" s="126"/>
      <c r="AA2" s="125">
        <v>2021</v>
      </c>
      <c r="AB2" s="130"/>
      <c r="AC2" s="125">
        <v>2025</v>
      </c>
      <c r="AD2" s="130"/>
    </row>
    <row r="3" spans="2:56" ht="15" customHeight="1" x14ac:dyDescent="0.3">
      <c r="B3" s="134" t="s">
        <v>0</v>
      </c>
      <c r="C3" s="132">
        <v>44907</v>
      </c>
      <c r="D3" s="128"/>
      <c r="E3" s="132">
        <v>44911</v>
      </c>
      <c r="F3" s="128"/>
      <c r="G3" s="132">
        <v>44907</v>
      </c>
      <c r="H3" s="128"/>
      <c r="I3" s="132">
        <v>44910</v>
      </c>
      <c r="J3" s="128"/>
      <c r="K3" s="135">
        <v>44912</v>
      </c>
      <c r="L3" s="128"/>
      <c r="M3" s="123">
        <v>44907</v>
      </c>
      <c r="N3" s="124"/>
      <c r="O3" s="135">
        <v>44909</v>
      </c>
      <c r="P3" s="128"/>
      <c r="Q3" s="132">
        <v>44911</v>
      </c>
      <c r="R3" s="128"/>
      <c r="S3" s="119">
        <v>44843</v>
      </c>
      <c r="T3" s="118"/>
      <c r="U3" s="137">
        <v>44845</v>
      </c>
      <c r="V3" s="127"/>
      <c r="W3" s="135">
        <v>44833</v>
      </c>
      <c r="X3" s="128"/>
      <c r="Y3" s="135">
        <v>44835</v>
      </c>
      <c r="Z3" s="128"/>
      <c r="AA3" s="132">
        <v>44830</v>
      </c>
      <c r="AB3" s="133"/>
      <c r="AC3" s="132">
        <v>45942</v>
      </c>
      <c r="AD3" s="133"/>
      <c r="AF3" s="105" t="s">
        <v>371</v>
      </c>
    </row>
    <row r="4" spans="2:56" ht="14.25" customHeight="1" x14ac:dyDescent="0.3">
      <c r="B4" s="133"/>
      <c r="C4" s="71" t="s">
        <v>4</v>
      </c>
      <c r="D4" s="71" t="s">
        <v>5</v>
      </c>
      <c r="E4" s="71" t="s">
        <v>4</v>
      </c>
      <c r="F4" s="71" t="s">
        <v>5</v>
      </c>
      <c r="G4" s="71" t="s">
        <v>4</v>
      </c>
      <c r="H4" s="71" t="s">
        <v>5</v>
      </c>
      <c r="I4" s="71" t="s">
        <v>4</v>
      </c>
      <c r="J4" s="71" t="s">
        <v>5</v>
      </c>
      <c r="K4" s="71" t="s">
        <v>4</v>
      </c>
      <c r="L4" s="67" t="s">
        <v>5</v>
      </c>
      <c r="M4" s="71" t="s">
        <v>4</v>
      </c>
      <c r="N4" s="67" t="s">
        <v>5</v>
      </c>
      <c r="O4" s="71" t="s">
        <v>4</v>
      </c>
      <c r="P4" s="71" t="s">
        <v>5</v>
      </c>
      <c r="Q4" s="68" t="s">
        <v>4</v>
      </c>
      <c r="R4" s="72" t="s">
        <v>5</v>
      </c>
      <c r="S4" s="72" t="s">
        <v>4</v>
      </c>
      <c r="T4" s="72" t="s">
        <v>5</v>
      </c>
      <c r="U4" s="71" t="s">
        <v>4</v>
      </c>
      <c r="V4" s="71" t="s">
        <v>5</v>
      </c>
      <c r="W4" s="72" t="s">
        <v>4</v>
      </c>
      <c r="X4" s="71" t="s">
        <v>5</v>
      </c>
      <c r="Y4" s="68" t="s">
        <v>4</v>
      </c>
      <c r="Z4" s="71" t="s">
        <v>5</v>
      </c>
      <c r="AA4" s="75" t="s">
        <v>4</v>
      </c>
      <c r="AB4" s="75" t="s">
        <v>5</v>
      </c>
      <c r="AC4" s="75" t="s">
        <v>4</v>
      </c>
      <c r="AD4" s="75" t="s">
        <v>5</v>
      </c>
    </row>
    <row r="5" spans="2:56" ht="24.75" customHeight="1" x14ac:dyDescent="0.3">
      <c r="B5" s="6" t="s">
        <v>1</v>
      </c>
      <c r="C5" s="16">
        <v>4813</v>
      </c>
      <c r="D5" s="23">
        <v>100</v>
      </c>
      <c r="E5" s="16">
        <v>4946</v>
      </c>
      <c r="F5" s="23">
        <v>100</v>
      </c>
      <c r="G5" s="16">
        <v>5279</v>
      </c>
      <c r="H5" s="23">
        <v>100</v>
      </c>
      <c r="I5" s="16">
        <v>5061</v>
      </c>
      <c r="J5" s="23">
        <v>100</v>
      </c>
      <c r="K5" s="16">
        <v>5916</v>
      </c>
      <c r="L5" s="23">
        <v>100</v>
      </c>
      <c r="M5" s="16">
        <v>5881</v>
      </c>
      <c r="N5" s="23">
        <v>100</v>
      </c>
      <c r="O5" s="16">
        <v>6035</v>
      </c>
      <c r="P5" s="23">
        <v>100</v>
      </c>
      <c r="Q5" s="16">
        <v>6036</v>
      </c>
      <c r="R5" s="23">
        <v>100</v>
      </c>
      <c r="S5" s="25">
        <v>6263</v>
      </c>
      <c r="T5" s="24">
        <v>100</v>
      </c>
      <c r="U5" s="16">
        <v>6753</v>
      </c>
      <c r="V5" s="23">
        <v>100</v>
      </c>
      <c r="W5" s="25">
        <v>6470</v>
      </c>
      <c r="X5" s="24">
        <v>100</v>
      </c>
      <c r="Y5" s="25">
        <v>6171</v>
      </c>
      <c r="Z5" s="24">
        <v>100</v>
      </c>
      <c r="AA5" s="25">
        <v>5988</v>
      </c>
      <c r="AB5" s="24">
        <v>100</v>
      </c>
      <c r="AC5" s="25">
        <v>5950</v>
      </c>
      <c r="AD5" s="24">
        <v>100</v>
      </c>
      <c r="AF5" s="95"/>
      <c r="AH5" s="95"/>
      <c r="AJ5" s="95"/>
      <c r="AL5" s="95"/>
      <c r="AN5" s="95"/>
      <c r="AP5" s="95"/>
      <c r="AR5" s="95"/>
      <c r="AT5" s="95"/>
      <c r="AV5" s="95"/>
      <c r="AX5" s="95"/>
      <c r="AZ5" s="95"/>
      <c r="BB5" s="95"/>
      <c r="BD5" s="95"/>
    </row>
    <row r="6" spans="2:56" ht="24.75" customHeight="1" x14ac:dyDescent="0.3">
      <c r="B6" s="87" t="s">
        <v>28</v>
      </c>
      <c r="C6" s="16">
        <v>2587</v>
      </c>
      <c r="D6" s="23">
        <f>C6*100/C5</f>
        <v>53.750259713276542</v>
      </c>
      <c r="E6" s="16">
        <v>3779</v>
      </c>
      <c r="F6" s="23">
        <f>E6*100/E5</f>
        <v>76.405175899716937</v>
      </c>
      <c r="G6" s="16">
        <v>3560</v>
      </c>
      <c r="H6" s="23">
        <f>G6*100/G5</f>
        <v>67.437014586095856</v>
      </c>
      <c r="I6" s="16">
        <v>3235</v>
      </c>
      <c r="J6" s="23">
        <f>I6*100/I5</f>
        <v>63.920173878680103</v>
      </c>
      <c r="K6" s="16">
        <v>3381</v>
      </c>
      <c r="L6" s="23">
        <f>K6*100/K5</f>
        <v>57.150101419878297</v>
      </c>
      <c r="M6" s="16">
        <v>3353</v>
      </c>
      <c r="N6" s="23">
        <f>M6*100/M5</f>
        <v>57.014113246046591</v>
      </c>
      <c r="O6" s="16">
        <v>3553</v>
      </c>
      <c r="P6" s="23">
        <f>O6*100/O5</f>
        <v>58.87323943661972</v>
      </c>
      <c r="Q6" s="16">
        <v>3427</v>
      </c>
      <c r="R6" s="23">
        <f>Q6*100/Q5</f>
        <v>56.776010603048377</v>
      </c>
      <c r="S6" s="25">
        <v>3892</v>
      </c>
      <c r="T6" s="24">
        <f>S6*100/S5</f>
        <v>62.142743094363723</v>
      </c>
      <c r="U6" s="16">
        <v>3782</v>
      </c>
      <c r="V6" s="23">
        <f>U6*100/U5</f>
        <v>56.004738634680884</v>
      </c>
      <c r="W6" s="25">
        <v>3683</v>
      </c>
      <c r="X6" s="24">
        <f>W6*100/W5</f>
        <v>56.924265842349307</v>
      </c>
      <c r="Y6" s="25">
        <v>3307</v>
      </c>
      <c r="Z6" s="24">
        <f>Y6*100/Y5</f>
        <v>53.58936963215038</v>
      </c>
      <c r="AA6" s="25">
        <v>3323</v>
      </c>
      <c r="AB6" s="24">
        <f>AA6*100/AA5</f>
        <v>55.49432197728791</v>
      </c>
      <c r="AC6" s="25">
        <v>3463</v>
      </c>
      <c r="AD6" s="24">
        <f>AC6*100/AC5</f>
        <v>58.201680672268907</v>
      </c>
      <c r="AF6" s="95"/>
      <c r="AH6" s="95"/>
      <c r="AJ6" s="95"/>
      <c r="AL6" s="95"/>
      <c r="AN6" s="95"/>
      <c r="AP6" s="95"/>
      <c r="AR6" s="95"/>
      <c r="AT6" s="95"/>
      <c r="AV6" s="95"/>
      <c r="AX6" s="95"/>
      <c r="AZ6" s="95"/>
      <c r="BB6" s="95"/>
      <c r="BD6" s="95"/>
    </row>
    <row r="7" spans="2:56" ht="24.75" customHeight="1" x14ac:dyDescent="0.3">
      <c r="B7" s="87" t="s">
        <v>2</v>
      </c>
      <c r="C7" s="16">
        <v>36</v>
      </c>
      <c r="D7" s="23">
        <f t="shared" ref="D7" si="0">C7*100/C6</f>
        <v>1.3915732508697334</v>
      </c>
      <c r="E7" s="16">
        <v>49</v>
      </c>
      <c r="F7" s="23">
        <f t="shared" ref="F7" si="1">E7*100/E6</f>
        <v>1.2966393225721091</v>
      </c>
      <c r="G7" s="16">
        <v>54</v>
      </c>
      <c r="H7" s="23">
        <f>G7*100/G6</f>
        <v>1.5168539325842696</v>
      </c>
      <c r="I7" s="16">
        <v>62</v>
      </c>
      <c r="J7" s="23">
        <f>I7*100/I6</f>
        <v>1.9165378670788253</v>
      </c>
      <c r="K7" s="16">
        <v>54</v>
      </c>
      <c r="L7" s="23">
        <f>K7*100/K6</f>
        <v>1.5971606033717836</v>
      </c>
      <c r="M7" s="16">
        <v>55</v>
      </c>
      <c r="N7" s="23">
        <f>M7*100/M6</f>
        <v>1.6403220996122876</v>
      </c>
      <c r="O7" s="16">
        <v>79</v>
      </c>
      <c r="P7" s="23">
        <f>O7*100/O6</f>
        <v>2.2234731213059384</v>
      </c>
      <c r="Q7" s="16">
        <v>85</v>
      </c>
      <c r="R7" s="23">
        <f>Q7*100/Q6</f>
        <v>2.4803034724248616</v>
      </c>
      <c r="S7" s="25">
        <v>54</v>
      </c>
      <c r="T7" s="24">
        <f>S7*100/S6</f>
        <v>1.3874614594039054</v>
      </c>
      <c r="U7" s="16">
        <v>58</v>
      </c>
      <c r="V7" s="23">
        <f>U7*100/U6</f>
        <v>1.5335801163405605</v>
      </c>
      <c r="W7" s="25">
        <v>25</v>
      </c>
      <c r="X7" s="24">
        <f>W7*100/W6</f>
        <v>0.67879446103719798</v>
      </c>
      <c r="Y7" s="25">
        <v>58</v>
      </c>
      <c r="Z7" s="24">
        <f>Y7*100/Y6</f>
        <v>1.7538554581191412</v>
      </c>
      <c r="AA7" s="25">
        <v>42</v>
      </c>
      <c r="AB7" s="24">
        <f>AA7*100/AA6</f>
        <v>1.2639181462533855</v>
      </c>
      <c r="AC7" s="25">
        <v>24</v>
      </c>
      <c r="AD7" s="24">
        <f>AC7*100/AC6</f>
        <v>0.6930407161420733</v>
      </c>
      <c r="AF7" s="95"/>
      <c r="AH7" s="95"/>
      <c r="AJ7" s="95"/>
      <c r="AL7" s="95"/>
      <c r="AN7" s="95"/>
      <c r="AP7" s="95"/>
      <c r="AR7" s="95"/>
      <c r="AT7" s="95"/>
      <c r="AV7" s="95"/>
      <c r="AX7" s="95"/>
      <c r="AZ7" s="95"/>
      <c r="BB7" s="95"/>
      <c r="BD7" s="95"/>
    </row>
    <row r="8" spans="2:56" ht="24.75" customHeight="1" x14ac:dyDescent="0.3">
      <c r="B8" s="87" t="s">
        <v>3</v>
      </c>
      <c r="C8" s="22">
        <v>89</v>
      </c>
      <c r="D8" s="23">
        <f>C8*100/C6</f>
        <v>3.4402783146501741</v>
      </c>
      <c r="E8" s="16">
        <v>162</v>
      </c>
      <c r="F8" s="23">
        <f>E8*100/E6</f>
        <v>4.2868483725853403</v>
      </c>
      <c r="G8" s="16">
        <v>140</v>
      </c>
      <c r="H8" s="23">
        <f>G8*100/G6</f>
        <v>3.9325842696629212</v>
      </c>
      <c r="I8" s="16">
        <v>59</v>
      </c>
      <c r="J8" s="23">
        <f>I8*100/I6</f>
        <v>1.8238021638330757</v>
      </c>
      <c r="K8" s="16">
        <v>62</v>
      </c>
      <c r="L8" s="23">
        <f>K8*100/K6</f>
        <v>1.8337769890564921</v>
      </c>
      <c r="M8" s="16">
        <v>67</v>
      </c>
      <c r="N8" s="23">
        <f>M8*100/M6</f>
        <v>1.9982105577095139</v>
      </c>
      <c r="O8" s="16">
        <v>105</v>
      </c>
      <c r="P8" s="23">
        <f>O8*100/O6</f>
        <v>2.955249085280045</v>
      </c>
      <c r="Q8" s="16">
        <v>96</v>
      </c>
      <c r="R8" s="23">
        <f>Q8*100/Q6</f>
        <v>2.8012839217974905</v>
      </c>
      <c r="S8" s="25">
        <v>92</v>
      </c>
      <c r="T8" s="24">
        <f>S8*100/S6</f>
        <v>2.3638232271325799</v>
      </c>
      <c r="U8" s="16">
        <v>70</v>
      </c>
      <c r="V8" s="23">
        <f>U8*100/U6</f>
        <v>1.8508725542041249</v>
      </c>
      <c r="W8" s="25">
        <v>74</v>
      </c>
      <c r="X8" s="24">
        <f>W8*100/W6</f>
        <v>2.0092316046701058</v>
      </c>
      <c r="Y8" s="25">
        <v>88</v>
      </c>
      <c r="Z8" s="24">
        <f>Y8*100/Y6</f>
        <v>2.6610220743876627</v>
      </c>
      <c r="AA8" s="25">
        <v>115</v>
      </c>
      <c r="AB8" s="24">
        <f>AA8*100/AA6</f>
        <v>3.4607282575985554</v>
      </c>
      <c r="AC8" s="25">
        <v>63</v>
      </c>
      <c r="AD8" s="24">
        <f>AC8*100/AC6</f>
        <v>1.8192318798729425</v>
      </c>
      <c r="AF8" s="95"/>
      <c r="AH8" s="95"/>
      <c r="AJ8" s="95"/>
      <c r="AL8" s="95"/>
      <c r="AN8" s="95"/>
      <c r="AP8" s="95"/>
      <c r="AR8" s="95"/>
      <c r="AT8" s="95"/>
      <c r="AV8" s="95"/>
      <c r="AX8" s="95"/>
      <c r="AZ8" s="95"/>
      <c r="BB8" s="95"/>
      <c r="BD8" s="95"/>
    </row>
    <row r="9" spans="2:56" ht="24.75" customHeight="1" x14ac:dyDescent="0.3">
      <c r="B9" s="87" t="s">
        <v>130</v>
      </c>
      <c r="C9" s="22">
        <f>+C6-C7-C8-SUM(C10:C26)</f>
        <v>0</v>
      </c>
      <c r="D9" s="23">
        <f>+D5-D7-D8-SUM(D10:D26)</f>
        <v>0</v>
      </c>
      <c r="E9" s="22">
        <f t="shared" ref="E9" si="2">+E6-E7-E8-SUM(E10:E26)</f>
        <v>43</v>
      </c>
      <c r="F9" s="23">
        <f t="shared" ref="F9" si="3">+F5-F7-F8-SUM(F10:F26)</f>
        <v>1.1378671606245092</v>
      </c>
      <c r="G9" s="22">
        <f t="shared" ref="G9" si="4">+G6-G7-G8-SUM(G10:G26)</f>
        <v>0</v>
      </c>
      <c r="H9" s="23">
        <f t="shared" ref="H9" si="5">+H5-H7-H8-SUM(H10:H26)</f>
        <v>0</v>
      </c>
      <c r="I9" s="22">
        <f t="shared" ref="I9" si="6">+I6-I7-I8-SUM(I10:I26)</f>
        <v>0</v>
      </c>
      <c r="J9" s="23">
        <f t="shared" ref="J9" si="7">+J5-J7-J8-SUM(J10:J26)</f>
        <v>0</v>
      </c>
      <c r="K9" s="22">
        <f t="shared" ref="K9" si="8">+K6-K7-K8-SUM(K10:K26)</f>
        <v>0</v>
      </c>
      <c r="L9" s="23">
        <f t="shared" ref="L9" si="9">+L5-L7-L8-SUM(L10:L26)</f>
        <v>0</v>
      </c>
      <c r="M9" s="22">
        <f t="shared" ref="M9" si="10">+M6-M7-M8-SUM(M10:M26)</f>
        <v>0</v>
      </c>
      <c r="N9" s="23">
        <f t="shared" ref="N9" si="11">+N5-N7-N8-SUM(N10:N26)</f>
        <v>0</v>
      </c>
      <c r="O9" s="22">
        <f t="shared" ref="O9" si="12">+O6-O7-O8-SUM(O10:O26)</f>
        <v>0</v>
      </c>
      <c r="P9" s="23">
        <f t="shared" ref="P9" si="13">+P5-P7-P8-SUM(P10:P26)</f>
        <v>0</v>
      </c>
      <c r="Q9" s="22">
        <f t="shared" ref="Q9" si="14">+Q6-Q7-Q8-SUM(Q10:Q26)</f>
        <v>0</v>
      </c>
      <c r="R9" s="23">
        <f t="shared" ref="R9" si="15">+R5-R7-R8-SUM(R10:R26)</f>
        <v>0</v>
      </c>
      <c r="S9" s="22">
        <f t="shared" ref="S9" si="16">+S6-S7-S8-SUM(S10:S26)</f>
        <v>-3</v>
      </c>
      <c r="T9" s="23">
        <f t="shared" ref="T9" si="17">+T5-T7-T8-SUM(T10:T26)</f>
        <v>-7.7081192189112357E-2</v>
      </c>
      <c r="U9" s="22">
        <f t="shared" ref="U9" si="18">+U6-U7-U8-SUM(U10:U26)</f>
        <v>0</v>
      </c>
      <c r="V9" s="23">
        <f t="shared" ref="V9" si="19">+V5-V7-V8-SUM(V10:V26)</f>
        <v>0</v>
      </c>
      <c r="W9" s="22">
        <f t="shared" ref="W9" si="20">+W6-W7-W8-SUM(W10:W26)</f>
        <v>0</v>
      </c>
      <c r="X9" s="23">
        <f t="shared" ref="X9" si="21">+X5-X7-X8-SUM(X10:X26)</f>
        <v>0</v>
      </c>
      <c r="Y9" s="22">
        <f t="shared" ref="Y9" si="22">+Y6-Y7-Y8-SUM(Y10:Y26)</f>
        <v>0</v>
      </c>
      <c r="Z9" s="23">
        <f t="shared" ref="Z9" si="23">+Z5-Z7-Z8-SUM(Z10:Z26)</f>
        <v>0</v>
      </c>
      <c r="AA9" s="22">
        <f>+AA6-AA7-AA8-SUM(AA10:AA26)</f>
        <v>0</v>
      </c>
      <c r="AB9" s="23">
        <f t="shared" ref="AB9:AD9" si="24">+AB5-AB7-AB8-SUM(AB10:AB26)</f>
        <v>0</v>
      </c>
      <c r="AC9" s="22">
        <v>0</v>
      </c>
      <c r="AD9" s="23">
        <f t="shared" si="24"/>
        <v>0</v>
      </c>
      <c r="AF9" s="95"/>
      <c r="AH9" s="95"/>
      <c r="AJ9" s="95"/>
      <c r="AL9" s="95"/>
      <c r="AN9" s="95"/>
      <c r="AP9" s="95"/>
      <c r="AR9" s="95"/>
      <c r="AT9" s="95"/>
      <c r="AV9" s="95"/>
      <c r="AX9" s="95"/>
      <c r="AZ9" s="95"/>
      <c r="BB9" s="95"/>
      <c r="BD9" s="95"/>
    </row>
    <row r="10" spans="2:56" ht="24.75" customHeight="1" x14ac:dyDescent="0.3">
      <c r="B10" s="87" t="s">
        <v>6</v>
      </c>
      <c r="C10" s="7"/>
      <c r="D10" s="8"/>
      <c r="E10" s="8"/>
      <c r="F10" s="8"/>
      <c r="G10" s="16">
        <v>60</v>
      </c>
      <c r="H10" s="23">
        <f>G10*100/G6</f>
        <v>1.6853932584269662</v>
      </c>
      <c r="I10" s="25">
        <v>80</v>
      </c>
      <c r="J10" s="24">
        <f>I10*100/I6</f>
        <v>2.472952086553323</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c r="BB10" s="95"/>
      <c r="BD10" s="95"/>
    </row>
    <row r="11" spans="2:56" ht="24.75" customHeight="1" x14ac:dyDescent="0.3">
      <c r="B11" s="87" t="s">
        <v>7</v>
      </c>
      <c r="C11" s="7"/>
      <c r="D11" s="8"/>
      <c r="E11" s="7"/>
      <c r="F11" s="8"/>
      <c r="G11" s="7"/>
      <c r="H11" s="8"/>
      <c r="I11" s="7"/>
      <c r="J11" s="8"/>
      <c r="K11" s="7"/>
      <c r="L11" s="8"/>
      <c r="M11" s="7"/>
      <c r="N11" s="8"/>
      <c r="O11" s="7"/>
      <c r="P11" s="8"/>
      <c r="Q11" s="8"/>
      <c r="R11" s="8"/>
      <c r="S11" s="25">
        <v>28</v>
      </c>
      <c r="T11" s="24">
        <f>S11*100/S6</f>
        <v>0.71942446043165464</v>
      </c>
      <c r="U11" s="16">
        <v>31</v>
      </c>
      <c r="V11" s="23">
        <f>U11*100/U6</f>
        <v>0.81967213114754101</v>
      </c>
      <c r="W11" s="16">
        <v>48</v>
      </c>
      <c r="X11" s="23">
        <f>W11*100/W6</f>
        <v>1.30328536519142</v>
      </c>
      <c r="Y11" s="7"/>
      <c r="Z11" s="8"/>
      <c r="AA11" s="7"/>
      <c r="AB11" s="8"/>
      <c r="AC11" s="7"/>
      <c r="AD11" s="8"/>
      <c r="AF11" s="95"/>
      <c r="AH11" s="95"/>
      <c r="AJ11" s="95"/>
      <c r="AL11" s="95"/>
      <c r="AN11" s="95"/>
      <c r="AP11" s="95"/>
      <c r="AR11" s="95"/>
      <c r="AT11" s="95"/>
      <c r="AV11" s="95"/>
      <c r="AX11" s="95"/>
      <c r="AZ11" s="95"/>
      <c r="BB11" s="95"/>
      <c r="BD11" s="95"/>
    </row>
    <row r="12" spans="2:56" ht="24.75" customHeight="1" x14ac:dyDescent="0.3">
      <c r="B12" s="87" t="s">
        <v>29</v>
      </c>
      <c r="C12" s="16">
        <v>637</v>
      </c>
      <c r="D12" s="23">
        <f>C12*100/C6</f>
        <v>24.623115577889447</v>
      </c>
      <c r="E12" s="16">
        <v>564</v>
      </c>
      <c r="F12" s="23">
        <f>E12*100/E6</f>
        <v>14.924583223074887</v>
      </c>
      <c r="G12" s="16">
        <v>726</v>
      </c>
      <c r="H12" s="23">
        <f>G12*100/G6</f>
        <v>20.393258426966291</v>
      </c>
      <c r="I12" s="16">
        <v>868</v>
      </c>
      <c r="J12" s="23">
        <f>I12*100/I6</f>
        <v>26.831530139103556</v>
      </c>
      <c r="K12" s="7"/>
      <c r="L12" s="8"/>
      <c r="M12" s="8"/>
      <c r="N12" s="8"/>
      <c r="O12" s="8"/>
      <c r="P12" s="8"/>
      <c r="Q12" s="8"/>
      <c r="R12" s="8"/>
      <c r="S12" s="7"/>
      <c r="T12" s="8"/>
      <c r="U12" s="7"/>
      <c r="V12" s="8"/>
      <c r="W12" s="7"/>
      <c r="X12" s="8"/>
      <c r="Y12" s="7"/>
      <c r="Z12" s="8"/>
      <c r="AA12" s="7"/>
      <c r="AB12" s="8"/>
      <c r="AC12" s="7"/>
      <c r="AD12" s="8"/>
      <c r="AF12" s="95"/>
      <c r="AH12" s="95"/>
      <c r="AJ12" s="95"/>
      <c r="AL12" s="95"/>
      <c r="AN12" s="95"/>
      <c r="AP12" s="95"/>
      <c r="AR12" s="95"/>
      <c r="AT12" s="95"/>
      <c r="AV12" s="95"/>
      <c r="AX12" s="95"/>
      <c r="AZ12" s="95"/>
      <c r="BB12" s="95"/>
      <c r="BD12" s="95"/>
    </row>
    <row r="13" spans="2:56" ht="24.75" customHeight="1" x14ac:dyDescent="0.3">
      <c r="B13" s="87" t="s">
        <v>8</v>
      </c>
      <c r="C13" s="7"/>
      <c r="D13" s="8"/>
      <c r="E13" s="7"/>
      <c r="F13" s="8"/>
      <c r="G13" s="7"/>
      <c r="H13" s="8"/>
      <c r="I13" s="7"/>
      <c r="J13" s="8"/>
      <c r="K13" s="7"/>
      <c r="L13" s="8"/>
      <c r="M13" s="63">
        <v>609</v>
      </c>
      <c r="N13" s="24">
        <f>M13*100/M6</f>
        <v>18.162839248434238</v>
      </c>
      <c r="O13" s="16">
        <v>239</v>
      </c>
      <c r="P13" s="23">
        <f>O13*100/O6</f>
        <v>6.7267098226850548</v>
      </c>
      <c r="Q13" s="8"/>
      <c r="R13" s="8"/>
      <c r="S13" s="25">
        <v>102</v>
      </c>
      <c r="T13" s="24">
        <f>S13*100/S6</f>
        <v>2.620760534429599</v>
      </c>
      <c r="U13" s="16">
        <v>517</v>
      </c>
      <c r="V13" s="23">
        <f>U13*100/U6</f>
        <v>13.670015864621893</v>
      </c>
      <c r="W13" s="7"/>
      <c r="X13" s="8"/>
      <c r="Y13" s="7"/>
      <c r="Z13" s="8"/>
      <c r="AA13" s="7"/>
      <c r="AB13" s="8"/>
      <c r="AC13" s="7"/>
      <c r="AD13" s="8"/>
      <c r="AF13" s="95"/>
      <c r="AH13" s="95"/>
      <c r="AJ13" s="95"/>
      <c r="AL13" s="95"/>
      <c r="AN13" s="95"/>
      <c r="AP13" s="95"/>
      <c r="AR13" s="95"/>
      <c r="AT13" s="95"/>
      <c r="AV13" s="95"/>
      <c r="AX13" s="95"/>
      <c r="AZ13" s="95"/>
      <c r="BB13" s="95"/>
      <c r="BD13" s="95"/>
    </row>
    <row r="14" spans="2:56" ht="24.75" customHeight="1" x14ac:dyDescent="0.3">
      <c r="B14" s="87" t="s">
        <v>64</v>
      </c>
      <c r="C14" s="7"/>
      <c r="D14" s="8"/>
      <c r="E14" s="7"/>
      <c r="F14" s="8"/>
      <c r="G14" s="7"/>
      <c r="H14" s="8"/>
      <c r="I14" s="7"/>
      <c r="J14" s="8"/>
      <c r="K14" s="25">
        <v>982</v>
      </c>
      <c r="L14" s="24">
        <f>K14*100/K6</f>
        <v>29.04466134279799</v>
      </c>
      <c r="M14" s="9"/>
      <c r="N14" s="8"/>
      <c r="O14" s="8"/>
      <c r="P14" s="8"/>
      <c r="Q14" s="8"/>
      <c r="R14" s="8"/>
      <c r="S14" s="8"/>
      <c r="T14" s="8"/>
      <c r="U14" s="8"/>
      <c r="V14" s="8"/>
      <c r="W14" s="7"/>
      <c r="X14" s="8"/>
      <c r="Y14" s="7"/>
      <c r="Z14" s="8"/>
      <c r="AA14" s="7"/>
      <c r="AB14" s="8"/>
      <c r="AC14" s="7"/>
      <c r="AD14" s="8"/>
      <c r="AF14" s="95"/>
      <c r="AH14" s="95"/>
      <c r="AJ14" s="95"/>
      <c r="AL14" s="95"/>
      <c r="AN14" s="95"/>
      <c r="AP14" s="95"/>
      <c r="AR14" s="95"/>
      <c r="AT14" s="95"/>
      <c r="AV14" s="95"/>
      <c r="AX14" s="95"/>
      <c r="AZ14" s="95"/>
      <c r="BB14" s="95"/>
      <c r="BD14" s="95"/>
    </row>
    <row r="15" spans="2:56" ht="24.75" customHeight="1" x14ac:dyDescent="0.3">
      <c r="B15" s="87" t="s">
        <v>10</v>
      </c>
      <c r="C15" s="7"/>
      <c r="D15" s="8"/>
      <c r="E15" s="7"/>
      <c r="F15" s="8"/>
      <c r="G15" s="7"/>
      <c r="H15" s="8"/>
      <c r="I15" s="7"/>
      <c r="J15" s="7"/>
      <c r="K15" s="7"/>
      <c r="L15" s="7"/>
      <c r="M15" s="7"/>
      <c r="N15" s="7"/>
      <c r="O15" s="7"/>
      <c r="P15" s="7"/>
      <c r="Q15" s="7"/>
      <c r="R15" s="7"/>
      <c r="S15" s="7"/>
      <c r="T15" s="7"/>
      <c r="U15" s="7"/>
      <c r="V15" s="7"/>
      <c r="W15" s="7"/>
      <c r="X15" s="7"/>
      <c r="Y15" s="7"/>
      <c r="Z15" s="7"/>
      <c r="AA15" s="7"/>
      <c r="AB15" s="8"/>
      <c r="AC15" s="25">
        <v>1632</v>
      </c>
      <c r="AD15" s="24">
        <f>AC15*100/AC6</f>
        <v>47.126768697660985</v>
      </c>
      <c r="AF15" s="95"/>
      <c r="AH15" s="95"/>
      <c r="AJ15" s="95"/>
      <c r="AL15" s="95"/>
      <c r="AN15" s="95"/>
      <c r="AP15" s="95"/>
      <c r="AR15" s="95"/>
      <c r="AT15" s="95"/>
      <c r="AV15" s="95"/>
      <c r="AX15" s="95"/>
      <c r="AZ15" s="95"/>
      <c r="BB15" s="95"/>
      <c r="BD15" s="95"/>
    </row>
    <row r="16" spans="2:56" ht="24.75" customHeight="1" x14ac:dyDescent="0.3">
      <c r="B16" s="87" t="s">
        <v>11</v>
      </c>
      <c r="C16" s="7"/>
      <c r="D16" s="8"/>
      <c r="E16" s="7"/>
      <c r="F16" s="8"/>
      <c r="G16" s="7"/>
      <c r="H16" s="8"/>
      <c r="I16" s="7"/>
      <c r="J16" s="8"/>
      <c r="K16" s="7"/>
      <c r="L16" s="8"/>
      <c r="M16" s="8"/>
      <c r="N16" s="8"/>
      <c r="O16" s="8"/>
      <c r="P16" s="8"/>
      <c r="Q16" s="8"/>
      <c r="R16" s="8"/>
      <c r="S16" s="7"/>
      <c r="T16" s="8"/>
      <c r="U16" s="8"/>
      <c r="V16" s="8"/>
      <c r="W16" s="7"/>
      <c r="X16" s="8"/>
      <c r="Y16" s="7"/>
      <c r="Z16" s="8"/>
      <c r="AA16" s="63">
        <v>428</v>
      </c>
      <c r="AB16" s="24">
        <f>AA16*100/AA6</f>
        <v>12.879927776105928</v>
      </c>
      <c r="AC16" s="7"/>
      <c r="AD16" s="7"/>
      <c r="AF16" s="95"/>
      <c r="AH16" s="95"/>
      <c r="AJ16" s="95"/>
      <c r="AL16" s="95"/>
      <c r="AN16" s="95"/>
      <c r="AP16" s="95"/>
      <c r="AR16" s="95"/>
      <c r="AT16" s="95"/>
      <c r="AV16" s="95"/>
      <c r="AX16" s="95"/>
      <c r="AZ16" s="95"/>
      <c r="BB16" s="95"/>
      <c r="BD16" s="95"/>
    </row>
    <row r="17" spans="2:56" ht="24.75" customHeight="1" x14ac:dyDescent="0.3">
      <c r="B17" s="87" t="s">
        <v>13</v>
      </c>
      <c r="C17" s="7"/>
      <c r="D17" s="8"/>
      <c r="E17" s="7"/>
      <c r="F17" s="8"/>
      <c r="G17" s="7"/>
      <c r="H17" s="8"/>
      <c r="I17" s="7"/>
      <c r="J17" s="8"/>
      <c r="K17" s="7"/>
      <c r="L17" s="8"/>
      <c r="M17" s="7"/>
      <c r="N17" s="8"/>
      <c r="O17" s="7"/>
      <c r="P17" s="8"/>
      <c r="Q17" s="7"/>
      <c r="R17" s="8"/>
      <c r="S17" s="7"/>
      <c r="T17" s="8"/>
      <c r="U17" s="8"/>
      <c r="V17" s="8"/>
      <c r="W17" s="7"/>
      <c r="X17" s="8"/>
      <c r="Y17" s="25">
        <v>48</v>
      </c>
      <c r="Z17" s="24">
        <f>Y17*100/Y6</f>
        <v>1.4514665860296341</v>
      </c>
      <c r="AA17" s="7"/>
      <c r="AB17" s="8"/>
      <c r="AC17" s="7"/>
      <c r="AD17" s="8"/>
      <c r="AF17" s="95"/>
      <c r="AH17" s="95"/>
      <c r="AJ17" s="95"/>
      <c r="AL17" s="95"/>
      <c r="AN17" s="95"/>
      <c r="AP17" s="95"/>
      <c r="AR17" s="95"/>
      <c r="AT17" s="95"/>
      <c r="AV17" s="95"/>
      <c r="AX17" s="95"/>
      <c r="AZ17" s="95"/>
      <c r="BB17" s="95"/>
      <c r="BD17" s="95"/>
    </row>
    <row r="18" spans="2:56" ht="24.75" customHeight="1" x14ac:dyDescent="0.3">
      <c r="B18" s="87" t="s">
        <v>15</v>
      </c>
      <c r="C18" s="7"/>
      <c r="D18" s="8"/>
      <c r="E18" s="7"/>
      <c r="F18" s="8"/>
      <c r="G18" s="7"/>
      <c r="H18" s="8"/>
      <c r="I18" s="7"/>
      <c r="J18" s="8"/>
      <c r="K18" s="16">
        <v>59</v>
      </c>
      <c r="L18" s="23">
        <f>K18*100/K6</f>
        <v>1.7450458444247263</v>
      </c>
      <c r="M18" s="25">
        <v>10</v>
      </c>
      <c r="N18" s="24">
        <f>M18*100/M6</f>
        <v>0.29824038174768863</v>
      </c>
      <c r="O18" s="16">
        <v>31</v>
      </c>
      <c r="P18" s="23">
        <f>O18*100/O6</f>
        <v>0.87250211089220375</v>
      </c>
      <c r="Q18" s="16">
        <v>63</v>
      </c>
      <c r="R18" s="23">
        <f>Q18*100/Q6</f>
        <v>1.8383425736796031</v>
      </c>
      <c r="S18" s="25">
        <v>35</v>
      </c>
      <c r="T18" s="24">
        <f>S18*100/S6</f>
        <v>0.89928057553956831</v>
      </c>
      <c r="U18" s="16">
        <v>33</v>
      </c>
      <c r="V18" s="23">
        <f>U18*100/U6</f>
        <v>0.87255420412480167</v>
      </c>
      <c r="W18" s="25">
        <v>38</v>
      </c>
      <c r="X18" s="24">
        <f>W18*100/W6</f>
        <v>1.031767580776541</v>
      </c>
      <c r="Y18" s="25">
        <v>31</v>
      </c>
      <c r="Z18" s="24">
        <f>Y18*100/Y6</f>
        <v>0.93740550347747198</v>
      </c>
      <c r="AA18" s="25">
        <v>39</v>
      </c>
      <c r="AB18" s="24">
        <f>AA18*100/AA6</f>
        <v>1.1736382786638579</v>
      </c>
      <c r="AC18" s="25">
        <v>44</v>
      </c>
      <c r="AD18" s="24">
        <f>AC18*100/AC6</f>
        <v>1.2705746462604679</v>
      </c>
      <c r="AF18" s="95"/>
      <c r="AH18" s="95"/>
      <c r="AJ18" s="95"/>
      <c r="AL18" s="95"/>
      <c r="AN18" s="95"/>
      <c r="AP18" s="95"/>
      <c r="AR18" s="95"/>
      <c r="AT18" s="95"/>
      <c r="AV18" s="95"/>
      <c r="AX18" s="95"/>
      <c r="AZ18" s="95"/>
      <c r="BB18" s="95"/>
      <c r="BD18" s="95"/>
    </row>
    <row r="19" spans="2:56" ht="24.75" customHeight="1" x14ac:dyDescent="0.3">
      <c r="B19" s="87" t="s">
        <v>19</v>
      </c>
      <c r="C19" s="16">
        <v>1437</v>
      </c>
      <c r="D19" s="23">
        <f>C19*100/C6</f>
        <v>55.546965597216854</v>
      </c>
      <c r="E19" s="16">
        <v>2677</v>
      </c>
      <c r="F19" s="23">
        <f>E19*100/E6</f>
        <v>70.838846255623181</v>
      </c>
      <c r="G19" s="16">
        <v>2077</v>
      </c>
      <c r="H19" s="23">
        <f>G19*100/G6</f>
        <v>58.342696629213485</v>
      </c>
      <c r="I19" s="16">
        <v>1801</v>
      </c>
      <c r="J19" s="23">
        <f>I19*100/I6</f>
        <v>55.672333848531686</v>
      </c>
      <c r="K19" s="16">
        <v>2224</v>
      </c>
      <c r="L19" s="23">
        <f>K19*100/K6</f>
        <v>65.779355220349004</v>
      </c>
      <c r="M19" s="16">
        <v>1831</v>
      </c>
      <c r="N19" s="23">
        <f>M19*100/M6</f>
        <v>54.607813898001787</v>
      </c>
      <c r="O19" s="16">
        <v>2068</v>
      </c>
      <c r="P19" s="23">
        <f>O19*100/O6</f>
        <v>58.204334365325074</v>
      </c>
      <c r="Q19" s="16">
        <v>2146</v>
      </c>
      <c r="R19" s="23">
        <f>Q19*100/Q6</f>
        <v>62.620367668514739</v>
      </c>
      <c r="S19" s="25">
        <v>2012</v>
      </c>
      <c r="T19" s="24">
        <f>S19*100/S6</f>
        <v>51.69578622816033</v>
      </c>
      <c r="U19" s="16">
        <v>1834</v>
      </c>
      <c r="V19" s="23">
        <f>U19*100/U6</f>
        <v>48.492860920148068</v>
      </c>
      <c r="W19" s="25">
        <v>1144</v>
      </c>
      <c r="X19" s="24">
        <f>W19*100/W6</f>
        <v>31.061634537062176</v>
      </c>
      <c r="Y19" s="7"/>
      <c r="Z19" s="8"/>
      <c r="AA19" s="7"/>
      <c r="AB19" s="8"/>
      <c r="AC19" s="7"/>
      <c r="AD19" s="8"/>
      <c r="AF19" s="95"/>
      <c r="AH19" s="95"/>
      <c r="AJ19" s="95"/>
      <c r="AL19" s="95"/>
      <c r="AN19" s="95"/>
      <c r="AP19" s="95"/>
      <c r="AR19" s="95"/>
      <c r="AT19" s="95"/>
      <c r="AV19" s="95"/>
      <c r="AX19" s="95"/>
      <c r="AZ19" s="95"/>
      <c r="BB19" s="95"/>
      <c r="BD19" s="95"/>
    </row>
    <row r="20" spans="2:56" ht="24.75" customHeight="1" x14ac:dyDescent="0.3">
      <c r="B20" s="87" t="s">
        <v>47</v>
      </c>
      <c r="C20" s="7"/>
      <c r="D20" s="8"/>
      <c r="E20" s="7"/>
      <c r="F20" s="8"/>
      <c r="G20" s="7"/>
      <c r="H20" s="8"/>
      <c r="I20" s="7"/>
      <c r="J20" s="8"/>
      <c r="K20" s="7"/>
      <c r="L20" s="8"/>
      <c r="M20" s="7"/>
      <c r="N20" s="8"/>
      <c r="O20" s="7"/>
      <c r="P20" s="8"/>
      <c r="Q20" s="7"/>
      <c r="R20" s="8"/>
      <c r="S20" s="7"/>
      <c r="T20" s="8"/>
      <c r="U20" s="7"/>
      <c r="V20" s="8"/>
      <c r="W20" s="7"/>
      <c r="X20" s="8"/>
      <c r="Y20" s="7"/>
      <c r="Z20" s="8"/>
      <c r="AA20" s="25">
        <v>2273</v>
      </c>
      <c r="AB20" s="24">
        <f>AA20*100/AA6</f>
        <v>68.402046343665361</v>
      </c>
      <c r="AC20" s="25">
        <v>1385</v>
      </c>
      <c r="AD20" s="24">
        <f>AC20*100/AC6</f>
        <v>39.994224660698819</v>
      </c>
      <c r="AF20" s="95"/>
      <c r="AH20" s="95"/>
      <c r="AJ20" s="95"/>
      <c r="AL20" s="95"/>
      <c r="AN20" s="95"/>
      <c r="AP20" s="95"/>
      <c r="AR20" s="95"/>
      <c r="AT20" s="95"/>
      <c r="AV20" s="95"/>
      <c r="AX20" s="95"/>
      <c r="AZ20" s="95"/>
      <c r="BB20" s="95"/>
      <c r="BD20" s="95"/>
    </row>
    <row r="21" spans="2:56" ht="24.75" customHeight="1" x14ac:dyDescent="0.3">
      <c r="B21" s="87" t="s">
        <v>20</v>
      </c>
      <c r="C21" s="25">
        <v>388</v>
      </c>
      <c r="D21" s="24">
        <f>C21*100/C6</f>
        <v>14.998067259373792</v>
      </c>
      <c r="E21" s="16">
        <v>284</v>
      </c>
      <c r="F21" s="23">
        <f>E21*100/E6</f>
        <v>7.5152156655199791</v>
      </c>
      <c r="G21" s="16">
        <v>503</v>
      </c>
      <c r="H21" s="23">
        <f>G21*100/G6</f>
        <v>14.129213483146067</v>
      </c>
      <c r="I21" s="16">
        <v>365</v>
      </c>
      <c r="J21" s="23">
        <f>I21*100/I6</f>
        <v>11.282843894899536</v>
      </c>
      <c r="K21" s="7"/>
      <c r="L21" s="8"/>
      <c r="M21" s="16">
        <v>724</v>
      </c>
      <c r="N21" s="23">
        <f>M21*100/M6</f>
        <v>21.592603638532658</v>
      </c>
      <c r="O21" s="16">
        <v>975</v>
      </c>
      <c r="P21" s="23">
        <f>O21*100/O6</f>
        <v>27.44159864902899</v>
      </c>
      <c r="Q21" s="7"/>
      <c r="R21" s="7"/>
      <c r="S21" s="25">
        <v>1572</v>
      </c>
      <c r="T21" s="24">
        <f>S21*100/S6</f>
        <v>40.390544707091472</v>
      </c>
      <c r="U21" s="16">
        <v>1239</v>
      </c>
      <c r="V21" s="23">
        <f>U21*100/U6</f>
        <v>32.760444209413009</v>
      </c>
      <c r="W21" s="7"/>
      <c r="X21" s="8"/>
      <c r="Y21" s="25">
        <v>478</v>
      </c>
      <c r="Z21" s="24">
        <f>Y21*100/Y6</f>
        <v>14.454188085878439</v>
      </c>
      <c r="AA21" s="63">
        <v>329</v>
      </c>
      <c r="AB21" s="24">
        <f>AA21*100/AA6</f>
        <v>9.9006921456515204</v>
      </c>
      <c r="AC21" s="63">
        <v>315</v>
      </c>
      <c r="AD21" s="24">
        <f>AC21*100/AC6</f>
        <v>9.0961593993647121</v>
      </c>
      <c r="AF21" s="95"/>
      <c r="AH21" s="95"/>
      <c r="AJ21" s="95"/>
      <c r="AL21" s="95"/>
      <c r="AN21" s="95"/>
      <c r="AP21" s="95"/>
      <c r="AR21" s="95"/>
      <c r="AT21" s="95"/>
      <c r="AV21" s="95"/>
      <c r="AX21" s="95"/>
      <c r="AZ21" s="95"/>
      <c r="BB21" s="95"/>
      <c r="BD21" s="95"/>
    </row>
    <row r="22" spans="2:56" ht="24.75" customHeight="1" x14ac:dyDescent="0.3">
      <c r="B22" s="87" t="s">
        <v>52</v>
      </c>
      <c r="C22" s="7"/>
      <c r="D22" s="8"/>
      <c r="E22" s="7"/>
      <c r="F22" s="8"/>
      <c r="G22" s="7"/>
      <c r="H22" s="8"/>
      <c r="I22" s="7"/>
      <c r="J22" s="8"/>
      <c r="K22" s="7"/>
      <c r="L22" s="8"/>
      <c r="M22" s="7"/>
      <c r="N22" s="8"/>
      <c r="O22" s="7"/>
      <c r="P22" s="7"/>
      <c r="Q22" s="16">
        <v>924</v>
      </c>
      <c r="R22" s="23">
        <f>Q22*100/Q6</f>
        <v>26.962357747300846</v>
      </c>
      <c r="S22" s="7"/>
      <c r="T22" s="8"/>
      <c r="U22" s="7"/>
      <c r="V22" s="8"/>
      <c r="W22" s="7"/>
      <c r="X22" s="8"/>
      <c r="Y22" s="7"/>
      <c r="Z22" s="8"/>
      <c r="AA22" s="9"/>
      <c r="AB22" s="8"/>
      <c r="AC22" s="9"/>
      <c r="AD22" s="8"/>
      <c r="AF22" s="95"/>
      <c r="AH22" s="95"/>
      <c r="AJ22" s="95"/>
      <c r="AL22" s="95"/>
      <c r="AN22" s="95"/>
      <c r="AP22" s="95"/>
      <c r="AR22" s="95"/>
      <c r="AT22" s="95"/>
      <c r="AV22" s="95"/>
      <c r="AX22" s="95"/>
      <c r="AZ22" s="95"/>
      <c r="BB22" s="95"/>
      <c r="BD22" s="95"/>
    </row>
    <row r="23" spans="2:56" ht="24.75" customHeight="1" x14ac:dyDescent="0.3">
      <c r="B23" s="87" t="s">
        <v>22</v>
      </c>
      <c r="C23" s="7"/>
      <c r="D23" s="8"/>
      <c r="E23" s="7"/>
      <c r="F23" s="8"/>
      <c r="G23" s="7"/>
      <c r="H23" s="8"/>
      <c r="I23" s="7"/>
      <c r="J23" s="8"/>
      <c r="K23" s="7"/>
      <c r="L23" s="8"/>
      <c r="M23" s="7"/>
      <c r="N23" s="8"/>
      <c r="O23" s="7"/>
      <c r="P23" s="8"/>
      <c r="Q23" s="7"/>
      <c r="R23" s="7"/>
      <c r="S23" s="7"/>
      <c r="T23" s="8"/>
      <c r="U23" s="7"/>
      <c r="V23" s="8"/>
      <c r="W23" s="7"/>
      <c r="X23" s="8"/>
      <c r="Y23" s="25">
        <v>45</v>
      </c>
      <c r="Z23" s="24">
        <f>Y23*100/Y6</f>
        <v>1.3607499244027821</v>
      </c>
      <c r="AA23" s="63">
        <v>71</v>
      </c>
      <c r="AB23" s="24">
        <f>AA23*100/AA6</f>
        <v>2.1366235329521515</v>
      </c>
      <c r="AC23" s="7"/>
      <c r="AD23" s="7">
        <f>AC23*100/AC6</f>
        <v>0</v>
      </c>
      <c r="AF23" s="95"/>
      <c r="AH23" s="95"/>
      <c r="AJ23" s="95"/>
      <c r="AL23" s="95"/>
      <c r="AN23" s="95"/>
      <c r="AP23" s="95"/>
      <c r="AR23" s="95"/>
      <c r="AT23" s="95"/>
      <c r="AV23" s="95"/>
      <c r="AX23" s="95"/>
      <c r="AZ23" s="95"/>
      <c r="BB23" s="95"/>
      <c r="BD23" s="95"/>
    </row>
    <row r="24" spans="2:56" ht="24.75" customHeight="1" x14ac:dyDescent="0.3">
      <c r="B24" s="87" t="s">
        <v>23</v>
      </c>
      <c r="C24" s="7"/>
      <c r="D24" s="8"/>
      <c r="E24" s="7"/>
      <c r="F24" s="8"/>
      <c r="G24" s="7"/>
      <c r="H24" s="8"/>
      <c r="I24" s="7"/>
      <c r="J24" s="8"/>
      <c r="K24" s="7"/>
      <c r="L24" s="8"/>
      <c r="M24" s="7"/>
      <c r="N24" s="8"/>
      <c r="O24" s="7"/>
      <c r="P24" s="8"/>
      <c r="Q24" s="7"/>
      <c r="R24" s="7"/>
      <c r="S24" s="7"/>
      <c r="T24" s="8"/>
      <c r="U24" s="7"/>
      <c r="V24" s="8"/>
      <c r="W24" s="7"/>
      <c r="X24" s="8"/>
      <c r="Y24" s="8"/>
      <c r="Z24" s="8"/>
      <c r="AA24" s="63">
        <v>26</v>
      </c>
      <c r="AB24" s="24">
        <f>AA24*100/AA6</f>
        <v>0.78242551910923863</v>
      </c>
      <c r="AC24" s="7"/>
      <c r="AD24" s="7">
        <f>AC24*100/AC6</f>
        <v>0</v>
      </c>
      <c r="AF24" s="95"/>
      <c r="AH24" s="95"/>
      <c r="AJ24" s="95"/>
      <c r="AL24" s="95"/>
      <c r="AN24" s="95"/>
      <c r="AP24" s="95"/>
      <c r="AR24" s="95"/>
      <c r="AT24" s="95"/>
      <c r="AV24" s="95"/>
      <c r="AX24" s="95"/>
      <c r="AZ24" s="95"/>
      <c r="BB24" s="95"/>
      <c r="BD24" s="95"/>
    </row>
    <row r="25" spans="2:56" ht="24.75" customHeight="1" x14ac:dyDescent="0.3">
      <c r="B25" s="87" t="s">
        <v>65</v>
      </c>
      <c r="C25" s="7"/>
      <c r="D25" s="8"/>
      <c r="E25" s="7"/>
      <c r="F25" s="8"/>
      <c r="G25" s="7"/>
      <c r="H25" s="8"/>
      <c r="I25" s="7"/>
      <c r="J25" s="8"/>
      <c r="K25" s="7"/>
      <c r="L25" s="8"/>
      <c r="M25" s="7"/>
      <c r="N25" s="8"/>
      <c r="O25" s="7"/>
      <c r="P25" s="8"/>
      <c r="Q25" s="7"/>
      <c r="R25" s="7"/>
      <c r="S25" s="7"/>
      <c r="T25" s="8"/>
      <c r="U25" s="7"/>
      <c r="V25" s="8"/>
      <c r="W25" s="25">
        <v>2354</v>
      </c>
      <c r="X25" s="24">
        <f>W25*100/W6</f>
        <v>63.91528645126256</v>
      </c>
      <c r="Y25" s="25">
        <v>2559</v>
      </c>
      <c r="Z25" s="24">
        <f>Y25*100/Y6</f>
        <v>77.381312367704865</v>
      </c>
      <c r="AA25" s="7"/>
      <c r="AB25" s="8"/>
      <c r="AC25" s="7"/>
      <c r="AD25" s="8"/>
      <c r="AF25" s="95"/>
      <c r="AH25" s="95"/>
      <c r="AJ25" s="95"/>
      <c r="AL25" s="95"/>
      <c r="AN25" s="95"/>
      <c r="AP25" s="95"/>
      <c r="AR25" s="95"/>
      <c r="AT25" s="95"/>
      <c r="AV25" s="95"/>
      <c r="AX25" s="95"/>
      <c r="AZ25" s="95"/>
      <c r="BB25" s="95"/>
      <c r="BD25" s="95"/>
    </row>
    <row r="26" spans="2:56" ht="24.75" customHeight="1" x14ac:dyDescent="0.3">
      <c r="B26" s="6" t="s">
        <v>24</v>
      </c>
      <c r="C26" s="7"/>
      <c r="D26" s="8"/>
      <c r="E26" s="8"/>
      <c r="F26" s="8"/>
      <c r="G26" s="8"/>
      <c r="H26" s="8"/>
      <c r="I26" s="7"/>
      <c r="J26" s="8"/>
      <c r="K26" s="7"/>
      <c r="L26" s="8"/>
      <c r="M26" s="25">
        <v>57</v>
      </c>
      <c r="N26" s="24">
        <f>M26*100/M6</f>
        <v>1.6999701759618253</v>
      </c>
      <c r="O26" s="16">
        <v>56</v>
      </c>
      <c r="P26" s="23">
        <f>O26*100/O6</f>
        <v>1.5761328454826906</v>
      </c>
      <c r="Q26" s="25">
        <v>113</v>
      </c>
      <c r="R26" s="24">
        <f>Q26*100/Q6</f>
        <v>3.2973446162824627</v>
      </c>
      <c r="S26" s="7"/>
      <c r="T26" s="8"/>
      <c r="U26" s="7"/>
      <c r="V26" s="8"/>
      <c r="W26" s="8"/>
      <c r="X26" s="8"/>
      <c r="Y26" s="8"/>
      <c r="Z26" s="8"/>
      <c r="AA26" s="8"/>
      <c r="AB26" s="8"/>
      <c r="AC26" s="8"/>
      <c r="AD26" s="8"/>
      <c r="AF26" s="95"/>
      <c r="AH26" s="95"/>
      <c r="AJ26" s="95"/>
      <c r="AL26" s="95"/>
      <c r="AN26" s="95"/>
      <c r="AP26" s="95"/>
      <c r="AR26" s="95"/>
      <c r="AT26" s="95"/>
      <c r="AV26" s="95"/>
      <c r="AX26" s="95"/>
      <c r="AZ26" s="95"/>
      <c r="BB26" s="95"/>
      <c r="BD26" s="95"/>
    </row>
    <row r="27" spans="2:56" ht="3.75" customHeight="1" x14ac:dyDescent="0.3">
      <c r="B27" s="13"/>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F27" s="95"/>
    </row>
    <row r="28" spans="2:56" ht="14.25" customHeight="1" x14ac:dyDescent="0.3">
      <c r="B28" s="6" t="s">
        <v>439</v>
      </c>
      <c r="C28" s="4"/>
      <c r="D28" s="5"/>
      <c r="E28" s="4"/>
      <c r="F28" s="5"/>
      <c r="G28" s="18"/>
      <c r="H28" s="5"/>
      <c r="I28" s="4"/>
      <c r="J28" s="5"/>
      <c r="K28" s="4"/>
      <c r="L28" s="5"/>
      <c r="M28" s="4"/>
      <c r="N28" s="5"/>
      <c r="O28" s="4"/>
      <c r="P28" s="5"/>
      <c r="Q28" s="4"/>
      <c r="R28" s="5"/>
      <c r="S28" s="4"/>
      <c r="T28" s="5"/>
      <c r="U28" s="4"/>
      <c r="V28" s="5"/>
      <c r="W28" s="4"/>
      <c r="X28" s="5"/>
      <c r="Y28" s="4"/>
      <c r="Z28" s="5"/>
    </row>
    <row r="29" spans="2:56" ht="14.25" customHeight="1" x14ac:dyDescent="0.3">
      <c r="B29" s="4" t="s">
        <v>147</v>
      </c>
    </row>
    <row r="30" spans="2:56" ht="24.75" customHeight="1" x14ac:dyDescent="0.3">
      <c r="B30" s="1"/>
    </row>
    <row r="31" spans="2:56" ht="24.75" customHeight="1" x14ac:dyDescent="0.3">
      <c r="B31" s="1"/>
    </row>
    <row r="32" spans="2:56" ht="24.75" customHeight="1" x14ac:dyDescent="0.3">
      <c r="B32" s="1"/>
    </row>
    <row r="33" spans="2:30" ht="24.75" customHeight="1" x14ac:dyDescent="0.3">
      <c r="B33" s="1"/>
    </row>
    <row r="34" spans="2:30" ht="24.75" customHeight="1" x14ac:dyDescent="0.3">
      <c r="B34" s="1"/>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row>
    <row r="35" spans="2:30" ht="24.75" customHeight="1" x14ac:dyDescent="0.3">
      <c r="B35" s="1"/>
      <c r="C35" s="19"/>
      <c r="E35" s="19"/>
      <c r="G35" s="19"/>
      <c r="I35" s="19"/>
      <c r="K35" s="19"/>
      <c r="M35" s="19"/>
      <c r="O35" s="19"/>
      <c r="Q35" s="19"/>
      <c r="S35" s="19"/>
      <c r="U35" s="19"/>
      <c r="W35" s="19"/>
      <c r="Y35" s="19"/>
      <c r="AA35" s="19"/>
      <c r="AC35" s="19"/>
    </row>
    <row r="36" spans="2:30" ht="24.75" customHeight="1" x14ac:dyDescent="0.3">
      <c r="B36" s="1"/>
      <c r="C36" s="19"/>
      <c r="E36" s="19"/>
      <c r="G36" s="19"/>
      <c r="I36" s="19"/>
      <c r="K36" s="19"/>
      <c r="M36" s="19"/>
      <c r="O36" s="19"/>
      <c r="Q36" s="19"/>
      <c r="S36" s="19"/>
      <c r="U36" s="19"/>
      <c r="W36" s="19"/>
      <c r="Y36" s="19"/>
      <c r="AA36" s="19"/>
      <c r="AC36" s="19"/>
    </row>
    <row r="37" spans="2:30" ht="24.75" customHeight="1" x14ac:dyDescent="0.3">
      <c r="B37" s="1"/>
    </row>
    <row r="38" spans="2:30" ht="24.75" customHeight="1" x14ac:dyDescent="0.3">
      <c r="B38" s="1"/>
    </row>
    <row r="39" spans="2:30" ht="3.75" customHeight="1" x14ac:dyDescent="0.3">
      <c r="B39" s="1"/>
    </row>
    <row r="40" spans="2:30" ht="14" x14ac:dyDescent="0.3">
      <c r="B40" s="1"/>
    </row>
    <row r="41" spans="2:30" ht="14" x14ac:dyDescent="0.3">
      <c r="B41" s="1"/>
    </row>
    <row r="42" spans="2:30" ht="30.75" customHeight="1" x14ac:dyDescent="0.3">
      <c r="B42" s="1"/>
    </row>
  </sheetData>
  <mergeCells count="30">
    <mergeCell ref="AC3:AD3"/>
    <mergeCell ref="M2:N2"/>
    <mergeCell ref="O2:P2"/>
    <mergeCell ref="Q2:R2"/>
    <mergeCell ref="S2:T2"/>
    <mergeCell ref="U3:V3"/>
    <mergeCell ref="W3:X3"/>
    <mergeCell ref="AA2:AB2"/>
    <mergeCell ref="AA3:AB3"/>
    <mergeCell ref="C2:D2"/>
    <mergeCell ref="E2:F2"/>
    <mergeCell ref="G2:H2"/>
    <mergeCell ref="I2:J2"/>
    <mergeCell ref="K2:L2"/>
    <mergeCell ref="B1:AD1"/>
    <mergeCell ref="AC2:AD2"/>
    <mergeCell ref="Y3:Z3"/>
    <mergeCell ref="U2:V2"/>
    <mergeCell ref="W2:X2"/>
    <mergeCell ref="Y2:Z2"/>
    <mergeCell ref="B3:B4"/>
    <mergeCell ref="C3:D3"/>
    <mergeCell ref="E3:F3"/>
    <mergeCell ref="G3:H3"/>
    <mergeCell ref="I3:J3"/>
    <mergeCell ref="K3:L3"/>
    <mergeCell ref="M3:N3"/>
    <mergeCell ref="O3:P3"/>
    <mergeCell ref="Q3:R3"/>
    <mergeCell ref="S3:T3"/>
  </mergeCells>
  <conditionalFormatting sqref="C35">
    <cfRule type="cellIs" dxfId="246" priority="28" operator="lessThan">
      <formula>0</formula>
    </cfRule>
  </conditionalFormatting>
  <conditionalFormatting sqref="C36">
    <cfRule type="cellIs" dxfId="245" priority="27" operator="greaterThan">
      <formula>0</formula>
    </cfRule>
  </conditionalFormatting>
  <conditionalFormatting sqref="E35">
    <cfRule type="cellIs" dxfId="244" priority="26" operator="lessThan">
      <formula>0</formula>
    </cfRule>
  </conditionalFormatting>
  <conditionalFormatting sqref="E36">
    <cfRule type="cellIs" dxfId="243" priority="25" operator="greaterThan">
      <formula>0</formula>
    </cfRule>
  </conditionalFormatting>
  <conditionalFormatting sqref="G35">
    <cfRule type="cellIs" dxfId="242" priority="24" operator="lessThan">
      <formula>0</formula>
    </cfRule>
  </conditionalFormatting>
  <conditionalFormatting sqref="G36">
    <cfRule type="cellIs" dxfId="241" priority="23" operator="greaterThan">
      <formula>0</formula>
    </cfRule>
  </conditionalFormatting>
  <conditionalFormatting sqref="I35">
    <cfRule type="cellIs" dxfId="240" priority="22" operator="lessThan">
      <formula>0</formula>
    </cfRule>
  </conditionalFormatting>
  <conditionalFormatting sqref="I36">
    <cfRule type="cellIs" dxfId="239" priority="21" operator="greaterThan">
      <formula>0</formula>
    </cfRule>
  </conditionalFormatting>
  <conditionalFormatting sqref="K35">
    <cfRule type="cellIs" dxfId="238" priority="20" operator="lessThan">
      <formula>0</formula>
    </cfRule>
  </conditionalFormatting>
  <conditionalFormatting sqref="K36">
    <cfRule type="cellIs" dxfId="237" priority="19" operator="greaterThan">
      <formula>0</formula>
    </cfRule>
  </conditionalFormatting>
  <conditionalFormatting sqref="M35">
    <cfRule type="cellIs" dxfId="236" priority="18" operator="lessThan">
      <formula>0</formula>
    </cfRule>
  </conditionalFormatting>
  <conditionalFormatting sqref="M36">
    <cfRule type="cellIs" dxfId="235" priority="17" operator="greaterThan">
      <formula>0</formula>
    </cfRule>
  </conditionalFormatting>
  <conditionalFormatting sqref="O35">
    <cfRule type="cellIs" dxfId="234" priority="16" operator="lessThan">
      <formula>0</formula>
    </cfRule>
  </conditionalFormatting>
  <conditionalFormatting sqref="O36">
    <cfRule type="cellIs" dxfId="233" priority="15" operator="greaterThan">
      <formula>0</formula>
    </cfRule>
  </conditionalFormatting>
  <conditionalFormatting sqref="Q35">
    <cfRule type="cellIs" dxfId="232" priority="14" operator="lessThan">
      <formula>0</formula>
    </cfRule>
  </conditionalFormatting>
  <conditionalFormatting sqref="Q36">
    <cfRule type="cellIs" dxfId="231" priority="13" operator="greaterThan">
      <formula>0</formula>
    </cfRule>
  </conditionalFormatting>
  <conditionalFormatting sqref="S35">
    <cfRule type="cellIs" dxfId="230" priority="12" operator="lessThan">
      <formula>0</formula>
    </cfRule>
  </conditionalFormatting>
  <conditionalFormatting sqref="S36">
    <cfRule type="cellIs" dxfId="229" priority="11" operator="greaterThan">
      <formula>0</formula>
    </cfRule>
  </conditionalFormatting>
  <conditionalFormatting sqref="U35">
    <cfRule type="cellIs" dxfId="228" priority="10" operator="lessThan">
      <formula>0</formula>
    </cfRule>
  </conditionalFormatting>
  <conditionalFormatting sqref="U36">
    <cfRule type="cellIs" dxfId="227" priority="9" operator="greaterThan">
      <formula>0</formula>
    </cfRule>
  </conditionalFormatting>
  <conditionalFormatting sqref="W35">
    <cfRule type="cellIs" dxfId="226" priority="8" operator="lessThan">
      <formula>0</formula>
    </cfRule>
  </conditionalFormatting>
  <conditionalFormatting sqref="W36">
    <cfRule type="cellIs" dxfId="225" priority="7" operator="greaterThan">
      <formula>0</formula>
    </cfRule>
  </conditionalFormatting>
  <conditionalFormatting sqref="Y35">
    <cfRule type="cellIs" dxfId="224" priority="6" operator="lessThan">
      <formula>0</formula>
    </cfRule>
  </conditionalFormatting>
  <conditionalFormatting sqref="Y36">
    <cfRule type="cellIs" dxfId="223" priority="5" operator="greaterThan">
      <formula>0</formula>
    </cfRule>
  </conditionalFormatting>
  <conditionalFormatting sqref="AA35">
    <cfRule type="cellIs" dxfId="222" priority="2" operator="lessThan">
      <formula>0</formula>
    </cfRule>
  </conditionalFormatting>
  <conditionalFormatting sqref="AA36">
    <cfRule type="cellIs" dxfId="221" priority="1" operator="greaterThan">
      <formula>0</formula>
    </cfRule>
  </conditionalFormatting>
  <conditionalFormatting sqref="AC35">
    <cfRule type="cellIs" dxfId="220" priority="4" operator="lessThan">
      <formula>0</formula>
    </cfRule>
  </conditionalFormatting>
  <conditionalFormatting sqref="AC36">
    <cfRule type="cellIs" dxfId="219" priority="3" operator="greaterThan">
      <formula>0</formula>
    </cfRule>
  </conditionalFormatting>
  <hyperlinks>
    <hyperlink ref="AF3" location="ÍNDICE!A1" display="(Voltar ao Índice)" xr:uid="{F926F960-29A7-4911-8B5F-B6D0CF7B13B8}"/>
  </hyperlinks>
  <printOptions horizontalCentered="1"/>
  <pageMargins left="0.45275590551181105" right="0.45275590551181105" top="0.6692913385826772" bottom="0.6692913385826772" header="0" footer="0"/>
  <pageSetup paperSize="9" scale="50" fitToHeight="3" orientation="landscape" verticalDpi="0" r:id="rId1"/>
  <ignoredErrors>
    <ignoredError sqref="D9:AA9" formula="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B0E59-1371-43C7-BBC0-4D5AD2A772EE}">
  <sheetPr>
    <pageSetUpPr fitToPage="1"/>
  </sheetPr>
  <dimension ref="B1:AP86"/>
  <sheetViews>
    <sheetView showGridLines="0" zoomScaleNormal="100" workbookViewId="0">
      <selection activeCell="B1" sqref="B1:P1"/>
    </sheetView>
  </sheetViews>
  <sheetFormatPr defaultColWidth="9.1796875" defaultRowHeight="30.75" customHeight="1"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42" ht="30" customHeight="1" x14ac:dyDescent="0.3">
      <c r="B1" s="115" t="s">
        <v>361</v>
      </c>
      <c r="C1" s="115"/>
      <c r="D1" s="115"/>
      <c r="E1" s="115"/>
      <c r="F1" s="115"/>
      <c r="G1" s="115"/>
      <c r="H1" s="115"/>
      <c r="I1" s="115"/>
      <c r="J1" s="115"/>
      <c r="K1" s="115"/>
      <c r="L1" s="115"/>
      <c r="M1" s="115"/>
      <c r="N1" s="115"/>
      <c r="O1" s="115"/>
      <c r="P1" s="115"/>
    </row>
    <row r="2" spans="2:42" ht="30" customHeight="1" x14ac:dyDescent="0.3">
      <c r="B2" s="115" t="s">
        <v>270</v>
      </c>
      <c r="C2" s="115"/>
      <c r="D2" s="115"/>
      <c r="E2" s="115"/>
      <c r="F2" s="115"/>
      <c r="G2" s="115"/>
      <c r="H2" s="115"/>
      <c r="I2" s="115"/>
      <c r="J2" s="115"/>
      <c r="K2" s="115"/>
      <c r="L2" s="115"/>
      <c r="M2" s="115"/>
      <c r="N2" s="115"/>
      <c r="O2" s="115"/>
      <c r="P2" s="115"/>
    </row>
    <row r="3" spans="2:42" ht="14.25" customHeight="1"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42" ht="15" customHeight="1" x14ac:dyDescent="0.3">
      <c r="B4" s="134" t="s">
        <v>0</v>
      </c>
      <c r="C4" s="132">
        <v>44911</v>
      </c>
      <c r="D4" s="128"/>
      <c r="E4" s="119">
        <v>44843</v>
      </c>
      <c r="F4" s="118"/>
      <c r="G4" s="137">
        <v>44845</v>
      </c>
      <c r="H4" s="127"/>
      <c r="I4" s="135">
        <v>44833</v>
      </c>
      <c r="J4" s="128"/>
      <c r="K4" s="135">
        <v>44835</v>
      </c>
      <c r="L4" s="128"/>
      <c r="M4" s="123">
        <v>44830</v>
      </c>
      <c r="N4" s="143"/>
      <c r="O4" s="123">
        <v>45942</v>
      </c>
      <c r="P4" s="143"/>
    </row>
    <row r="5" spans="2:42" ht="14.25" customHeight="1" x14ac:dyDescent="0.3">
      <c r="B5" s="133"/>
      <c r="C5" s="74" t="s">
        <v>4</v>
      </c>
      <c r="D5" s="72" t="s">
        <v>5</v>
      </c>
      <c r="E5" s="72" t="s">
        <v>4</v>
      </c>
      <c r="F5" s="72" t="s">
        <v>5</v>
      </c>
      <c r="G5" s="71" t="s">
        <v>4</v>
      </c>
      <c r="H5" s="71" t="s">
        <v>5</v>
      </c>
      <c r="I5" s="72" t="s">
        <v>4</v>
      </c>
      <c r="J5" s="71" t="s">
        <v>5</v>
      </c>
      <c r="K5" s="68" t="s">
        <v>4</v>
      </c>
      <c r="L5" s="71" t="s">
        <v>5</v>
      </c>
      <c r="M5" s="75" t="s">
        <v>4</v>
      </c>
      <c r="N5" s="75" t="s">
        <v>5</v>
      </c>
      <c r="O5" s="75" t="s">
        <v>4</v>
      </c>
      <c r="P5" s="75" t="s">
        <v>5</v>
      </c>
    </row>
    <row r="6" spans="2:42" ht="24.75" customHeight="1" x14ac:dyDescent="0.3">
      <c r="B6" s="10" t="s">
        <v>1</v>
      </c>
      <c r="C6" s="16">
        <v>1656</v>
      </c>
      <c r="D6" s="23">
        <v>100</v>
      </c>
      <c r="E6" s="25">
        <v>1618</v>
      </c>
      <c r="F6" s="24">
        <v>100</v>
      </c>
      <c r="G6" s="16">
        <v>1698</v>
      </c>
      <c r="H6" s="23">
        <v>100</v>
      </c>
      <c r="I6" s="25">
        <v>1523</v>
      </c>
      <c r="J6" s="24">
        <v>100</v>
      </c>
      <c r="K6" s="25">
        <v>1396</v>
      </c>
      <c r="L6" s="24">
        <v>100</v>
      </c>
      <c r="M6" s="25">
        <v>1291</v>
      </c>
      <c r="N6" s="24">
        <v>100</v>
      </c>
      <c r="O6" s="25">
        <v>1278</v>
      </c>
      <c r="P6" s="24">
        <v>100</v>
      </c>
      <c r="R6" s="95"/>
      <c r="T6" s="95"/>
      <c r="V6" s="95"/>
      <c r="X6" s="95"/>
      <c r="Z6" s="95"/>
      <c r="AB6" s="95"/>
      <c r="AD6" s="95"/>
      <c r="AF6" s="95"/>
      <c r="AH6" s="95"/>
      <c r="AJ6" s="95"/>
      <c r="AL6" s="95"/>
      <c r="AN6" s="95"/>
      <c r="AP6" s="95"/>
    </row>
    <row r="7" spans="2:42" ht="24.75" customHeight="1" x14ac:dyDescent="0.3">
      <c r="B7" s="11" t="s">
        <v>28</v>
      </c>
      <c r="C7" s="16">
        <v>845</v>
      </c>
      <c r="D7" s="23">
        <f>C7*100/C6</f>
        <v>51.026570048309182</v>
      </c>
      <c r="E7" s="25">
        <v>867</v>
      </c>
      <c r="F7" s="24">
        <f>E7*100/E6</f>
        <v>53.58467243510507</v>
      </c>
      <c r="G7" s="16">
        <v>849</v>
      </c>
      <c r="H7" s="23">
        <f>G7*100/G6</f>
        <v>50</v>
      </c>
      <c r="I7" s="25">
        <v>803</v>
      </c>
      <c r="J7" s="24">
        <f>I7*100/I6</f>
        <v>52.72488509520683</v>
      </c>
      <c r="K7" s="25">
        <v>696</v>
      </c>
      <c r="L7" s="24">
        <f>K7*100/K6</f>
        <v>49.856733524355299</v>
      </c>
      <c r="M7" s="25">
        <v>696</v>
      </c>
      <c r="N7" s="24">
        <f>M7*100/M6</f>
        <v>53.911696359411309</v>
      </c>
      <c r="O7" s="25">
        <v>715</v>
      </c>
      <c r="P7" s="24">
        <f>O7*100/O6</f>
        <v>55.946791862284819</v>
      </c>
      <c r="R7" s="95"/>
      <c r="T7" s="95"/>
      <c r="V7" s="95"/>
      <c r="X7" s="95"/>
      <c r="Z7" s="95"/>
      <c r="AB7" s="95"/>
      <c r="AD7" s="95"/>
      <c r="AF7" s="95"/>
      <c r="AH7" s="95"/>
      <c r="AJ7" s="95"/>
      <c r="AL7" s="95"/>
      <c r="AN7" s="95"/>
      <c r="AP7" s="95"/>
    </row>
    <row r="8" spans="2:42" ht="24.75" customHeight="1" x14ac:dyDescent="0.3">
      <c r="B8" s="11" t="s">
        <v>2</v>
      </c>
      <c r="C8" s="16">
        <v>18</v>
      </c>
      <c r="D8" s="23">
        <f>C8*100/C7</f>
        <v>2.1301775147928996</v>
      </c>
      <c r="E8" s="25">
        <v>16</v>
      </c>
      <c r="F8" s="24">
        <f>E8*100/E7</f>
        <v>1.8454440599769319</v>
      </c>
      <c r="G8" s="16">
        <v>12</v>
      </c>
      <c r="H8" s="23">
        <f>G8*100/G7</f>
        <v>1.4134275618374559</v>
      </c>
      <c r="I8" s="25">
        <v>6</v>
      </c>
      <c r="J8" s="24">
        <f>I8*100/I7</f>
        <v>0.74719800747198006</v>
      </c>
      <c r="K8" s="25">
        <v>9</v>
      </c>
      <c r="L8" s="24">
        <f>K8*100/K7</f>
        <v>1.2931034482758621</v>
      </c>
      <c r="M8" s="25">
        <v>7</v>
      </c>
      <c r="N8" s="24">
        <f>M8*100/M7</f>
        <v>1.0057471264367817</v>
      </c>
      <c r="O8" s="63">
        <v>0</v>
      </c>
      <c r="P8" s="24">
        <f>O8*100/O7</f>
        <v>0</v>
      </c>
      <c r="R8" s="95"/>
      <c r="T8" s="95"/>
      <c r="V8" s="95"/>
      <c r="X8" s="95"/>
      <c r="Z8" s="95"/>
      <c r="AB8" s="95"/>
      <c r="AD8" s="95"/>
      <c r="AF8" s="95"/>
      <c r="AH8" s="95"/>
      <c r="AJ8" s="95"/>
      <c r="AL8" s="95"/>
      <c r="AN8" s="95"/>
      <c r="AP8" s="95"/>
    </row>
    <row r="9" spans="2:42" ht="24.75" customHeight="1" x14ac:dyDescent="0.3">
      <c r="B9" s="6" t="s">
        <v>3</v>
      </c>
      <c r="C9" s="16">
        <v>36</v>
      </c>
      <c r="D9" s="23">
        <f>C9*100/C7</f>
        <v>4.2603550295857993</v>
      </c>
      <c r="E9" s="25">
        <v>31</v>
      </c>
      <c r="F9" s="24">
        <f>E9*100/E7</f>
        <v>3.5755478662053055</v>
      </c>
      <c r="G9" s="16">
        <v>20</v>
      </c>
      <c r="H9" s="23">
        <f>G9*100/G7</f>
        <v>2.3557126030624262</v>
      </c>
      <c r="I9" s="25">
        <v>17</v>
      </c>
      <c r="J9" s="24">
        <f>I9*100/I7</f>
        <v>2.1170610211706102</v>
      </c>
      <c r="K9" s="25">
        <v>15</v>
      </c>
      <c r="L9" s="24">
        <f>K9*100/K7</f>
        <v>2.1551724137931036</v>
      </c>
      <c r="M9" s="25">
        <v>36</v>
      </c>
      <c r="N9" s="24">
        <f>M9*100/M7</f>
        <v>5.1724137931034484</v>
      </c>
      <c r="O9" s="25">
        <v>19</v>
      </c>
      <c r="P9" s="24">
        <f>O9*100/O7</f>
        <v>2.6573426573426575</v>
      </c>
      <c r="R9" s="95"/>
      <c r="T9" s="95"/>
      <c r="V9" s="95"/>
      <c r="X9" s="95"/>
      <c r="Z9" s="95"/>
      <c r="AB9" s="95"/>
      <c r="AD9" s="95"/>
      <c r="AF9" s="95"/>
      <c r="AH9" s="95"/>
      <c r="AJ9" s="95"/>
      <c r="AL9" s="95"/>
      <c r="AN9" s="95"/>
      <c r="AP9" s="95"/>
    </row>
    <row r="10" spans="2:42" ht="24.75" customHeight="1" x14ac:dyDescent="0.3">
      <c r="B10" s="12" t="s">
        <v>6</v>
      </c>
      <c r="C10" s="7"/>
      <c r="D10" s="8"/>
      <c r="E10" s="7"/>
      <c r="F10" s="8"/>
      <c r="G10" s="7"/>
      <c r="H10" s="8"/>
      <c r="I10" s="7"/>
      <c r="J10" s="8"/>
      <c r="K10" s="7"/>
      <c r="L10" s="8"/>
      <c r="M10" s="7"/>
      <c r="N10" s="8"/>
      <c r="O10" s="7"/>
      <c r="P10" s="8"/>
      <c r="R10" s="95"/>
      <c r="T10" s="95"/>
      <c r="V10" s="95"/>
      <c r="X10" s="95"/>
      <c r="Z10" s="95"/>
      <c r="AB10" s="95"/>
      <c r="AD10" s="95"/>
      <c r="AF10" s="95"/>
      <c r="AH10" s="95"/>
      <c r="AJ10" s="95"/>
      <c r="AL10" s="95"/>
      <c r="AN10" s="95"/>
      <c r="AP10" s="95"/>
    </row>
    <row r="11" spans="2:42" ht="24.75" customHeight="1" x14ac:dyDescent="0.3">
      <c r="B11" s="11" t="s">
        <v>7</v>
      </c>
      <c r="C11" s="8"/>
      <c r="D11" s="8"/>
      <c r="E11" s="25">
        <v>7</v>
      </c>
      <c r="F11" s="24">
        <f>E11*100/E7</f>
        <v>0.8073817762399077</v>
      </c>
      <c r="G11" s="16">
        <v>3</v>
      </c>
      <c r="H11" s="23">
        <f>G11*100/G7</f>
        <v>0.35335689045936397</v>
      </c>
      <c r="I11" s="16">
        <v>10</v>
      </c>
      <c r="J11" s="24">
        <f>I11*100/I7</f>
        <v>1.2453300124533002</v>
      </c>
      <c r="K11" s="7"/>
      <c r="L11" s="8"/>
      <c r="M11" s="7"/>
      <c r="N11" s="8"/>
      <c r="O11" s="7"/>
      <c r="P11" s="8"/>
      <c r="R11" s="95"/>
      <c r="T11" s="95"/>
      <c r="V11" s="95"/>
      <c r="X11" s="95"/>
      <c r="Z11" s="95"/>
      <c r="AB11" s="95"/>
      <c r="AD11" s="95"/>
      <c r="AF11" s="95"/>
      <c r="AH11" s="95"/>
      <c r="AJ11" s="95"/>
      <c r="AL11" s="95"/>
      <c r="AN11" s="95"/>
      <c r="AP11" s="95"/>
    </row>
    <row r="12" spans="2:42" ht="24.75" customHeight="1" x14ac:dyDescent="0.3">
      <c r="B12" s="12" t="s">
        <v>29</v>
      </c>
      <c r="C12" s="8"/>
      <c r="D12" s="8"/>
      <c r="E12" s="7"/>
      <c r="F12" s="8"/>
      <c r="G12" s="7"/>
      <c r="H12" s="8"/>
      <c r="I12" s="7"/>
      <c r="J12" s="8"/>
      <c r="K12" s="7"/>
      <c r="L12" s="8"/>
      <c r="M12" s="7"/>
      <c r="N12" s="8"/>
      <c r="O12" s="7"/>
      <c r="P12" s="8"/>
      <c r="R12" s="95"/>
      <c r="T12" s="95"/>
      <c r="V12" s="95"/>
      <c r="X12" s="95"/>
      <c r="Z12" s="95"/>
      <c r="AB12" s="95"/>
      <c r="AD12" s="95"/>
      <c r="AF12" s="95"/>
      <c r="AH12" s="95"/>
      <c r="AJ12" s="95"/>
      <c r="AL12" s="95"/>
      <c r="AN12" s="95"/>
      <c r="AP12" s="95"/>
    </row>
    <row r="13" spans="2:42" ht="24.75" customHeight="1" x14ac:dyDescent="0.3">
      <c r="B13" s="12" t="s">
        <v>8</v>
      </c>
      <c r="C13" s="8"/>
      <c r="D13" s="8"/>
      <c r="E13" s="25">
        <v>42</v>
      </c>
      <c r="F13" s="24">
        <f>E13*100/E7</f>
        <v>4.844290657439446</v>
      </c>
      <c r="G13" s="16">
        <v>169</v>
      </c>
      <c r="H13" s="23">
        <f>G13*100/G7</f>
        <v>19.905771495877502</v>
      </c>
      <c r="I13" s="7"/>
      <c r="J13" s="8"/>
      <c r="K13" s="7"/>
      <c r="L13" s="8"/>
      <c r="M13" s="7"/>
      <c r="N13" s="8"/>
      <c r="O13" s="7"/>
      <c r="P13" s="8"/>
      <c r="R13" s="95"/>
      <c r="T13" s="95"/>
      <c r="V13" s="95"/>
      <c r="X13" s="95"/>
      <c r="Z13" s="95"/>
      <c r="AB13" s="95"/>
      <c r="AD13" s="95"/>
      <c r="AF13" s="95"/>
      <c r="AH13" s="95"/>
      <c r="AJ13" s="95"/>
      <c r="AL13" s="95"/>
      <c r="AN13" s="95"/>
      <c r="AP13" s="95"/>
    </row>
    <row r="14" spans="2:42" ht="24.75" customHeight="1" x14ac:dyDescent="0.3">
      <c r="B14" s="12" t="s">
        <v>64</v>
      </c>
      <c r="C14" s="8"/>
      <c r="D14" s="8"/>
      <c r="E14" s="8"/>
      <c r="F14" s="8"/>
      <c r="G14" s="8"/>
      <c r="H14" s="8"/>
      <c r="I14" s="7"/>
      <c r="J14" s="8"/>
      <c r="K14" s="7"/>
      <c r="L14" s="8"/>
      <c r="M14" s="7"/>
      <c r="N14" s="8"/>
      <c r="O14" s="7"/>
      <c r="P14" s="8"/>
      <c r="R14" s="95"/>
      <c r="T14" s="95"/>
      <c r="V14" s="95"/>
      <c r="X14" s="95"/>
      <c r="Z14" s="95"/>
      <c r="AB14" s="95"/>
      <c r="AD14" s="95"/>
      <c r="AF14" s="95"/>
      <c r="AH14" s="95"/>
      <c r="AJ14" s="95"/>
      <c r="AL14" s="95"/>
      <c r="AN14" s="95"/>
      <c r="AP14" s="95"/>
    </row>
    <row r="15" spans="2:42" ht="24.75" customHeight="1" x14ac:dyDescent="0.3">
      <c r="B15" s="12" t="s">
        <v>10</v>
      </c>
      <c r="C15" s="8"/>
      <c r="D15" s="8"/>
      <c r="E15" s="8"/>
      <c r="F15" s="8"/>
      <c r="G15" s="8"/>
      <c r="H15" s="8"/>
      <c r="I15" s="7"/>
      <c r="J15" s="8"/>
      <c r="K15" s="7"/>
      <c r="L15" s="8"/>
      <c r="M15" s="7"/>
      <c r="N15" s="8"/>
      <c r="O15" s="25">
        <v>352</v>
      </c>
      <c r="P15" s="24">
        <f>O15*100/O7</f>
        <v>49.230769230769234</v>
      </c>
      <c r="R15" s="95"/>
      <c r="T15" s="95"/>
      <c r="V15" s="95"/>
      <c r="X15" s="95"/>
      <c r="Z15" s="95"/>
      <c r="AB15" s="95"/>
      <c r="AD15" s="95"/>
      <c r="AF15" s="95"/>
      <c r="AH15" s="95"/>
      <c r="AJ15" s="95"/>
      <c r="AL15" s="95"/>
      <c r="AN15" s="95"/>
      <c r="AP15" s="95"/>
    </row>
    <row r="16" spans="2:42" ht="24.75" customHeight="1" x14ac:dyDescent="0.3">
      <c r="B16" s="12" t="s">
        <v>11</v>
      </c>
      <c r="C16" s="8"/>
      <c r="D16" s="8"/>
      <c r="E16" s="7"/>
      <c r="F16" s="8"/>
      <c r="G16" s="8"/>
      <c r="H16" s="8"/>
      <c r="I16" s="7"/>
      <c r="J16" s="8"/>
      <c r="K16" s="7"/>
      <c r="L16" s="8"/>
      <c r="M16" s="63">
        <v>55</v>
      </c>
      <c r="N16" s="24">
        <f>M16*100/M7</f>
        <v>7.9022988505747129</v>
      </c>
      <c r="O16" s="7"/>
      <c r="P16" s="7"/>
      <c r="R16" s="95"/>
      <c r="T16" s="95"/>
      <c r="V16" s="95"/>
      <c r="X16" s="95"/>
      <c r="Z16" s="95"/>
      <c r="AB16" s="95"/>
      <c r="AD16" s="95"/>
      <c r="AF16" s="95"/>
      <c r="AH16" s="95"/>
      <c r="AJ16" s="95"/>
      <c r="AL16" s="95"/>
      <c r="AN16" s="95"/>
      <c r="AP16" s="95"/>
    </row>
    <row r="17" spans="2:42" ht="24.75" customHeight="1" x14ac:dyDescent="0.3">
      <c r="B17" s="12" t="s">
        <v>13</v>
      </c>
      <c r="C17" s="8"/>
      <c r="D17" s="8"/>
      <c r="E17" s="7"/>
      <c r="F17" s="8"/>
      <c r="G17" s="8"/>
      <c r="H17" s="8"/>
      <c r="I17" s="7"/>
      <c r="J17" s="8"/>
      <c r="K17" s="25">
        <v>14</v>
      </c>
      <c r="L17" s="24">
        <f>K17*100/K7</f>
        <v>2.0114942528735633</v>
      </c>
      <c r="M17" s="9"/>
      <c r="N17" s="8"/>
      <c r="O17" s="9"/>
      <c r="P17" s="8"/>
      <c r="R17" s="95"/>
      <c r="T17" s="95"/>
      <c r="V17" s="95"/>
      <c r="X17" s="95"/>
      <c r="Z17" s="95"/>
      <c r="AB17" s="95"/>
      <c r="AD17" s="95"/>
      <c r="AF17" s="95"/>
      <c r="AH17" s="95"/>
      <c r="AJ17" s="95"/>
      <c r="AL17" s="95"/>
      <c r="AN17" s="95"/>
      <c r="AP17" s="95"/>
    </row>
    <row r="18" spans="2:42" ht="24.75" customHeight="1" x14ac:dyDescent="0.3">
      <c r="B18" s="12" t="s">
        <v>15</v>
      </c>
      <c r="C18" s="16">
        <v>15</v>
      </c>
      <c r="D18" s="23">
        <f>C18*100/C7</f>
        <v>1.7751479289940828</v>
      </c>
      <c r="E18" s="25">
        <v>12</v>
      </c>
      <c r="F18" s="24">
        <f>E18*100/E7</f>
        <v>1.3840830449826989</v>
      </c>
      <c r="G18" s="16">
        <v>9</v>
      </c>
      <c r="H18" s="23">
        <f>G18*100/G7</f>
        <v>1.0600706713780919</v>
      </c>
      <c r="I18" s="25">
        <v>10</v>
      </c>
      <c r="J18" s="24">
        <f>I18*100/I7</f>
        <v>1.2453300124533002</v>
      </c>
      <c r="K18" s="25">
        <v>9</v>
      </c>
      <c r="L18" s="24">
        <f>K18*100/K7</f>
        <v>1.2931034482758621</v>
      </c>
      <c r="M18" s="25">
        <v>6</v>
      </c>
      <c r="N18" s="24">
        <f>M18*100/M7</f>
        <v>0.86206896551724133</v>
      </c>
      <c r="O18" s="25">
        <v>9</v>
      </c>
      <c r="P18" s="24">
        <f>O18*100/O7</f>
        <v>1.2587412587412588</v>
      </c>
      <c r="R18" s="95"/>
      <c r="T18" s="95"/>
      <c r="V18" s="95"/>
      <c r="X18" s="95"/>
      <c r="Z18" s="95"/>
      <c r="AB18" s="95"/>
      <c r="AD18" s="95"/>
      <c r="AF18" s="95"/>
      <c r="AH18" s="95"/>
      <c r="AJ18" s="95"/>
      <c r="AL18" s="95"/>
      <c r="AN18" s="95"/>
      <c r="AP18" s="95"/>
    </row>
    <row r="19" spans="2:42" ht="24.75" customHeight="1" x14ac:dyDescent="0.3">
      <c r="B19" s="12" t="s">
        <v>19</v>
      </c>
      <c r="C19" s="16">
        <v>508</v>
      </c>
      <c r="D19" s="23">
        <f>C19*100/C7</f>
        <v>60.11834319526627</v>
      </c>
      <c r="E19" s="25">
        <v>473</v>
      </c>
      <c r="F19" s="24">
        <f>E19*100/E7</f>
        <v>54.555940023068054</v>
      </c>
      <c r="G19" s="16">
        <v>451</v>
      </c>
      <c r="H19" s="23">
        <f>G19*100/G7</f>
        <v>53.121319199057716</v>
      </c>
      <c r="I19" s="25">
        <v>202</v>
      </c>
      <c r="J19" s="24">
        <f>I19*100/I7</f>
        <v>25.155666251556664</v>
      </c>
      <c r="K19" s="7"/>
      <c r="L19" s="8"/>
      <c r="M19" s="7"/>
      <c r="N19" s="8"/>
      <c r="O19" s="7"/>
      <c r="P19" s="8"/>
      <c r="R19" s="95"/>
      <c r="T19" s="95"/>
      <c r="V19" s="95"/>
      <c r="X19" s="95"/>
      <c r="Z19" s="95"/>
      <c r="AB19" s="95"/>
      <c r="AD19" s="95"/>
      <c r="AF19" s="95"/>
      <c r="AH19" s="95"/>
      <c r="AJ19" s="95"/>
      <c r="AL19" s="95"/>
      <c r="AN19" s="95"/>
      <c r="AP19" s="95"/>
    </row>
    <row r="20" spans="2:42" ht="24.75" customHeight="1" x14ac:dyDescent="0.3">
      <c r="B20" s="12" t="s">
        <v>47</v>
      </c>
      <c r="C20" s="7"/>
      <c r="D20" s="8"/>
      <c r="E20" s="7"/>
      <c r="F20" s="8"/>
      <c r="G20" s="7"/>
      <c r="H20" s="8"/>
      <c r="I20" s="7"/>
      <c r="J20" s="8"/>
      <c r="K20" s="7"/>
      <c r="L20" s="8"/>
      <c r="M20" s="63">
        <v>514</v>
      </c>
      <c r="N20" s="24">
        <f>M20*100/M7</f>
        <v>73.850574712643677</v>
      </c>
      <c r="O20" s="63">
        <v>307</v>
      </c>
      <c r="P20" s="24">
        <f>O20*100/O7</f>
        <v>42.93706293706294</v>
      </c>
      <c r="R20" s="95"/>
      <c r="T20" s="95"/>
      <c r="V20" s="95"/>
      <c r="X20" s="95"/>
      <c r="Z20" s="95"/>
      <c r="AB20" s="95"/>
      <c r="AD20" s="95"/>
      <c r="AF20" s="95"/>
      <c r="AH20" s="95"/>
      <c r="AJ20" s="95"/>
      <c r="AL20" s="95"/>
      <c r="AN20" s="95"/>
      <c r="AP20" s="95"/>
    </row>
    <row r="21" spans="2:42" ht="24.75" customHeight="1" x14ac:dyDescent="0.3">
      <c r="B21" s="12" t="s">
        <v>20</v>
      </c>
      <c r="C21" s="7"/>
      <c r="D21" s="7"/>
      <c r="E21" s="25">
        <v>286</v>
      </c>
      <c r="F21" s="24">
        <f>E21*100/E7</f>
        <v>32.98731257208766</v>
      </c>
      <c r="G21" s="16">
        <v>185</v>
      </c>
      <c r="H21" s="23">
        <f>G21*100/G7</f>
        <v>21.790341578327443</v>
      </c>
      <c r="I21" s="7"/>
      <c r="J21" s="8"/>
      <c r="K21" s="25">
        <v>71</v>
      </c>
      <c r="L21" s="24">
        <f>K21*100/K7</f>
        <v>10.201149425287356</v>
      </c>
      <c r="M21" s="63">
        <v>53</v>
      </c>
      <c r="N21" s="24">
        <f>M21*100/M7</f>
        <v>7.6149425287356323</v>
      </c>
      <c r="O21" s="63">
        <v>28</v>
      </c>
      <c r="P21" s="24">
        <f>O21*100/O7</f>
        <v>3.9160839160839163</v>
      </c>
      <c r="R21" s="95"/>
      <c r="T21" s="95"/>
      <c r="V21" s="95"/>
      <c r="X21" s="95"/>
      <c r="Z21" s="95"/>
      <c r="AB21" s="95"/>
      <c r="AD21" s="95"/>
      <c r="AF21" s="95"/>
      <c r="AH21" s="95"/>
      <c r="AJ21" s="95"/>
      <c r="AL21" s="95"/>
      <c r="AN21" s="95"/>
      <c r="AP21" s="95"/>
    </row>
    <row r="22" spans="2:42" ht="24.75" customHeight="1" x14ac:dyDescent="0.3">
      <c r="B22" s="12" t="s">
        <v>52</v>
      </c>
      <c r="C22" s="16">
        <v>250</v>
      </c>
      <c r="D22" s="23">
        <f>C22*100/C7</f>
        <v>29.585798816568047</v>
      </c>
      <c r="E22" s="7"/>
      <c r="F22" s="8"/>
      <c r="G22" s="7"/>
      <c r="H22" s="8"/>
      <c r="I22" s="7"/>
      <c r="J22" s="8"/>
      <c r="K22" s="7"/>
      <c r="L22" s="8"/>
      <c r="M22" s="9"/>
      <c r="N22" s="8"/>
      <c r="O22" s="9"/>
      <c r="P22" s="8"/>
      <c r="R22" s="95"/>
      <c r="T22" s="95"/>
      <c r="V22" s="95"/>
      <c r="X22" s="95"/>
      <c r="Z22" s="95"/>
      <c r="AB22" s="95"/>
      <c r="AD22" s="95"/>
      <c r="AF22" s="95"/>
      <c r="AH22" s="95"/>
      <c r="AJ22" s="95"/>
      <c r="AL22" s="95"/>
      <c r="AN22" s="95"/>
      <c r="AP22" s="95"/>
    </row>
    <row r="23" spans="2:42" ht="24.75" customHeight="1" x14ac:dyDescent="0.3">
      <c r="B23" s="12" t="s">
        <v>22</v>
      </c>
      <c r="C23" s="7"/>
      <c r="D23" s="7"/>
      <c r="E23" s="7"/>
      <c r="F23" s="8"/>
      <c r="G23" s="7"/>
      <c r="H23" s="8"/>
      <c r="I23" s="7"/>
      <c r="J23" s="8"/>
      <c r="K23" s="25">
        <v>14</v>
      </c>
      <c r="L23" s="24">
        <f>K23*100/K7</f>
        <v>2.0114942528735633</v>
      </c>
      <c r="M23" s="63">
        <v>20</v>
      </c>
      <c r="N23" s="24">
        <f>M23*100/M7</f>
        <v>2.8735632183908044</v>
      </c>
      <c r="O23" s="7"/>
      <c r="P23" s="7"/>
      <c r="R23" s="95"/>
      <c r="T23" s="95"/>
      <c r="V23" s="95"/>
      <c r="X23" s="95"/>
      <c r="Z23" s="95"/>
      <c r="AB23" s="95"/>
      <c r="AD23" s="95"/>
      <c r="AF23" s="95"/>
      <c r="AH23" s="95"/>
      <c r="AJ23" s="95"/>
      <c r="AL23" s="95"/>
      <c r="AN23" s="95"/>
      <c r="AP23" s="95"/>
    </row>
    <row r="24" spans="2:42" ht="24.75" customHeight="1" x14ac:dyDescent="0.3">
      <c r="B24" s="12" t="s">
        <v>23</v>
      </c>
      <c r="C24" s="7"/>
      <c r="D24" s="7"/>
      <c r="E24" s="7"/>
      <c r="F24" s="8"/>
      <c r="G24" s="7"/>
      <c r="H24" s="8"/>
      <c r="I24" s="7"/>
      <c r="J24" s="8"/>
      <c r="K24" s="8"/>
      <c r="L24" s="8"/>
      <c r="M24" s="63">
        <v>5</v>
      </c>
      <c r="N24" s="24">
        <f>M24*100/M7</f>
        <v>0.7183908045977011</v>
      </c>
      <c r="O24" s="7"/>
      <c r="P24" s="7"/>
      <c r="R24" s="95"/>
      <c r="T24" s="95"/>
      <c r="V24" s="95"/>
      <c r="X24" s="95"/>
      <c r="Z24" s="95"/>
      <c r="AB24" s="95"/>
      <c r="AD24" s="95"/>
      <c r="AF24" s="95"/>
      <c r="AH24" s="95"/>
      <c r="AJ24" s="95"/>
      <c r="AL24" s="95"/>
      <c r="AN24" s="95"/>
      <c r="AP24" s="95"/>
    </row>
    <row r="25" spans="2:42" ht="24.75" customHeight="1" x14ac:dyDescent="0.3">
      <c r="B25" s="12" t="s">
        <v>65</v>
      </c>
      <c r="C25" s="7"/>
      <c r="D25" s="7"/>
      <c r="E25" s="7"/>
      <c r="F25" s="8"/>
      <c r="G25" s="7"/>
      <c r="H25" s="8"/>
      <c r="I25" s="25">
        <v>558</v>
      </c>
      <c r="J25" s="24">
        <f>I25*100/I7</f>
        <v>69.489414694894151</v>
      </c>
      <c r="K25" s="25">
        <v>564</v>
      </c>
      <c r="L25" s="24">
        <f>K25*100/K7</f>
        <v>81.034482758620683</v>
      </c>
      <c r="M25" s="7"/>
      <c r="N25" s="8"/>
      <c r="O25" s="7"/>
      <c r="P25" s="8"/>
      <c r="R25" s="95"/>
      <c r="T25" s="95"/>
      <c r="V25" s="95"/>
      <c r="X25" s="95"/>
      <c r="Z25" s="95"/>
      <c r="AB25" s="95"/>
      <c r="AD25" s="95"/>
      <c r="AF25" s="95"/>
      <c r="AH25" s="95"/>
      <c r="AJ25" s="95"/>
      <c r="AL25" s="95"/>
      <c r="AN25" s="95"/>
      <c r="AP25" s="95"/>
    </row>
    <row r="26" spans="2:42" ht="24.75" customHeight="1" x14ac:dyDescent="0.3">
      <c r="B26" s="12" t="s">
        <v>24</v>
      </c>
      <c r="C26" s="25">
        <v>18</v>
      </c>
      <c r="D26" s="24">
        <f>C26*100/C7</f>
        <v>2.1301775147928996</v>
      </c>
      <c r="E26" s="7"/>
      <c r="F26" s="8"/>
      <c r="G26" s="7"/>
      <c r="H26" s="8"/>
      <c r="I26" s="8"/>
      <c r="J26" s="8"/>
      <c r="K26" s="8"/>
      <c r="L26" s="8"/>
      <c r="M26" s="8"/>
      <c r="N26" s="8"/>
      <c r="O26" s="8"/>
      <c r="P26" s="8"/>
      <c r="R26" s="95"/>
      <c r="T26" s="95"/>
      <c r="V26" s="95"/>
      <c r="X26" s="95"/>
      <c r="Z26" s="95"/>
      <c r="AB26" s="95"/>
      <c r="AD26" s="95"/>
      <c r="AF26" s="95"/>
      <c r="AH26" s="95"/>
      <c r="AJ26" s="95"/>
      <c r="AL26" s="95"/>
      <c r="AN26" s="95"/>
      <c r="AP26" s="95"/>
    </row>
    <row r="27" spans="2:42" ht="3.75" customHeight="1" x14ac:dyDescent="0.3">
      <c r="B27" s="13"/>
      <c r="C27" s="14"/>
      <c r="D27" s="14"/>
      <c r="E27" s="14"/>
      <c r="F27" s="14"/>
      <c r="G27" s="14"/>
      <c r="H27" s="14"/>
      <c r="I27" s="14"/>
      <c r="J27" s="14"/>
      <c r="K27" s="14"/>
      <c r="L27" s="14"/>
      <c r="M27" s="14"/>
      <c r="N27" s="14"/>
      <c r="O27" s="14"/>
      <c r="P27" s="14"/>
    </row>
    <row r="28" spans="2:42" ht="14.25" customHeight="1" x14ac:dyDescent="0.3">
      <c r="B28" s="6" t="s">
        <v>438</v>
      </c>
    </row>
    <row r="29" spans="2:42" ht="14.25" customHeight="1" x14ac:dyDescent="0.3">
      <c r="B29" s="1"/>
    </row>
    <row r="30" spans="2:42" ht="30" customHeight="1" x14ac:dyDescent="0.3">
      <c r="B30" s="115" t="s">
        <v>271</v>
      </c>
      <c r="C30" s="115"/>
      <c r="D30" s="115"/>
      <c r="E30" s="115"/>
      <c r="F30" s="115"/>
      <c r="G30" s="115"/>
      <c r="H30" s="115"/>
      <c r="I30" s="115"/>
      <c r="J30" s="115"/>
      <c r="K30" s="115"/>
      <c r="L30" s="115"/>
      <c r="M30" s="115"/>
      <c r="N30" s="115"/>
      <c r="O30" s="115"/>
      <c r="P30" s="115"/>
    </row>
    <row r="31" spans="2:42" ht="15" customHeight="1" x14ac:dyDescent="0.3">
      <c r="B31" s="15" t="s">
        <v>27</v>
      </c>
      <c r="C31" s="125">
        <v>2001</v>
      </c>
      <c r="D31" s="126"/>
      <c r="E31" s="129">
        <v>2005</v>
      </c>
      <c r="F31" s="130"/>
      <c r="G31" s="125">
        <v>2009</v>
      </c>
      <c r="H31" s="126"/>
      <c r="I31" s="129">
        <v>2013</v>
      </c>
      <c r="J31" s="126"/>
      <c r="K31" s="129">
        <v>2017</v>
      </c>
      <c r="L31" s="126"/>
      <c r="M31" s="125">
        <v>2021</v>
      </c>
      <c r="N31" s="130"/>
      <c r="O31" s="125">
        <v>2025</v>
      </c>
      <c r="P31" s="130"/>
    </row>
    <row r="32" spans="2:42" ht="15" customHeight="1" x14ac:dyDescent="0.3">
      <c r="B32" s="134" t="s">
        <v>0</v>
      </c>
      <c r="C32" s="132">
        <v>44911</v>
      </c>
      <c r="D32" s="128"/>
      <c r="E32" s="119">
        <v>44843</v>
      </c>
      <c r="F32" s="118"/>
      <c r="G32" s="137">
        <v>44845</v>
      </c>
      <c r="H32" s="127"/>
      <c r="I32" s="135">
        <v>44833</v>
      </c>
      <c r="J32" s="128"/>
      <c r="K32" s="135">
        <v>44835</v>
      </c>
      <c r="L32" s="128"/>
      <c r="M32" s="123">
        <v>44830</v>
      </c>
      <c r="N32" s="143"/>
      <c r="O32" s="123">
        <v>45942</v>
      </c>
      <c r="P32" s="143"/>
    </row>
    <row r="33" spans="2:42" ht="14.25" customHeight="1" x14ac:dyDescent="0.3">
      <c r="B33" s="133"/>
      <c r="C33" s="74" t="s">
        <v>4</v>
      </c>
      <c r="D33" s="72" t="s">
        <v>5</v>
      </c>
      <c r="E33" s="72" t="s">
        <v>4</v>
      </c>
      <c r="F33" s="72" t="s">
        <v>5</v>
      </c>
      <c r="G33" s="71" t="s">
        <v>4</v>
      </c>
      <c r="H33" s="71" t="s">
        <v>5</v>
      </c>
      <c r="I33" s="72" t="s">
        <v>4</v>
      </c>
      <c r="J33" s="71" t="s">
        <v>5</v>
      </c>
      <c r="K33" s="68" t="s">
        <v>4</v>
      </c>
      <c r="L33" s="71" t="s">
        <v>5</v>
      </c>
      <c r="M33" s="68" t="s">
        <v>4</v>
      </c>
      <c r="N33" s="71" t="s">
        <v>5</v>
      </c>
      <c r="O33" s="68" t="s">
        <v>4</v>
      </c>
      <c r="P33" s="71" t="s">
        <v>5</v>
      </c>
    </row>
    <row r="34" spans="2:42" ht="24.75" customHeight="1" x14ac:dyDescent="0.3">
      <c r="B34" s="10" t="s">
        <v>1</v>
      </c>
      <c r="C34" s="16">
        <v>1310</v>
      </c>
      <c r="D34" s="23">
        <v>100</v>
      </c>
      <c r="E34" s="25">
        <v>1369</v>
      </c>
      <c r="F34" s="24">
        <v>100</v>
      </c>
      <c r="G34" s="16">
        <v>1422</v>
      </c>
      <c r="H34" s="23">
        <v>100</v>
      </c>
      <c r="I34" s="25">
        <v>1366</v>
      </c>
      <c r="J34" s="24">
        <v>100</v>
      </c>
      <c r="K34" s="25">
        <v>1326</v>
      </c>
      <c r="L34" s="24">
        <v>100</v>
      </c>
      <c r="M34" s="25">
        <v>1280</v>
      </c>
      <c r="N34" s="24">
        <v>100</v>
      </c>
      <c r="O34" s="25">
        <v>1252</v>
      </c>
      <c r="P34" s="24">
        <v>100</v>
      </c>
      <c r="R34" s="95"/>
      <c r="T34" s="95"/>
      <c r="V34" s="95"/>
      <c r="X34" s="95"/>
      <c r="Z34" s="95"/>
      <c r="AB34" s="95"/>
      <c r="AD34" s="95"/>
      <c r="AF34" s="95"/>
      <c r="AH34" s="95"/>
      <c r="AJ34" s="95"/>
      <c r="AL34" s="95"/>
      <c r="AN34" s="95"/>
      <c r="AP34" s="95"/>
    </row>
    <row r="35" spans="2:42" ht="24.75" customHeight="1" x14ac:dyDescent="0.3">
      <c r="B35" s="11" t="s">
        <v>28</v>
      </c>
      <c r="C35" s="16">
        <v>806</v>
      </c>
      <c r="D35" s="23">
        <f>C35*100/C34</f>
        <v>61.526717557251906</v>
      </c>
      <c r="E35" s="25">
        <v>873</v>
      </c>
      <c r="F35" s="24">
        <f>E35*100/E34</f>
        <v>63.769174579985389</v>
      </c>
      <c r="G35" s="16">
        <v>851</v>
      </c>
      <c r="H35" s="23">
        <f>G35*100/G34</f>
        <v>59.845288326300988</v>
      </c>
      <c r="I35" s="25">
        <v>790</v>
      </c>
      <c r="J35" s="24">
        <f>I35*100/I34</f>
        <v>57.833089311859446</v>
      </c>
      <c r="K35" s="25">
        <v>723</v>
      </c>
      <c r="L35" s="24">
        <f>K35*100/K34</f>
        <v>54.524886877828052</v>
      </c>
      <c r="M35" s="25">
        <v>737</v>
      </c>
      <c r="N35" s="24">
        <f>M35*100/M34</f>
        <v>57.578125</v>
      </c>
      <c r="O35" s="25">
        <v>774</v>
      </c>
      <c r="P35" s="24">
        <f>O35*100/O34</f>
        <v>61.821086261980831</v>
      </c>
      <c r="R35" s="95"/>
      <c r="T35" s="95"/>
      <c r="V35" s="95"/>
      <c r="X35" s="95"/>
      <c r="Z35" s="95"/>
      <c r="AB35" s="95"/>
      <c r="AD35" s="95"/>
      <c r="AF35" s="95"/>
      <c r="AH35" s="95"/>
      <c r="AJ35" s="95"/>
      <c r="AL35" s="95"/>
      <c r="AN35" s="95"/>
      <c r="AP35" s="95"/>
    </row>
    <row r="36" spans="2:42" ht="24.75" customHeight="1" x14ac:dyDescent="0.3">
      <c r="B36" s="11" t="s">
        <v>2</v>
      </c>
      <c r="C36" s="16">
        <v>17</v>
      </c>
      <c r="D36" s="23">
        <f>C36*100/C35</f>
        <v>2.1091811414392061</v>
      </c>
      <c r="E36" s="25">
        <v>16</v>
      </c>
      <c r="F36" s="24">
        <f>E36*100/E35</f>
        <v>1.8327605956471935</v>
      </c>
      <c r="G36" s="16">
        <v>20</v>
      </c>
      <c r="H36" s="23">
        <f>G36*100/G35</f>
        <v>2.3501762632197414</v>
      </c>
      <c r="I36" s="25">
        <v>3</v>
      </c>
      <c r="J36" s="24">
        <f>I36*100/I35</f>
        <v>0.379746835443038</v>
      </c>
      <c r="K36" s="25">
        <v>12</v>
      </c>
      <c r="L36" s="24">
        <f>K36*100/K35</f>
        <v>1.6597510373443984</v>
      </c>
      <c r="M36" s="25">
        <v>15</v>
      </c>
      <c r="N36" s="24">
        <f>M36*100/M35</f>
        <v>2.0352781546811398</v>
      </c>
      <c r="O36" s="25">
        <v>5</v>
      </c>
      <c r="P36" s="24">
        <f>O36*100/O35</f>
        <v>0.64599483204134367</v>
      </c>
      <c r="R36" s="95"/>
      <c r="T36" s="95"/>
      <c r="V36" s="95"/>
      <c r="X36" s="95"/>
      <c r="Z36" s="95"/>
      <c r="AB36" s="95"/>
      <c r="AD36" s="95"/>
      <c r="AF36" s="95"/>
      <c r="AH36" s="95"/>
      <c r="AJ36" s="95"/>
      <c r="AL36" s="95"/>
      <c r="AN36" s="95"/>
      <c r="AP36" s="95"/>
    </row>
    <row r="37" spans="2:42" ht="24.75" customHeight="1" x14ac:dyDescent="0.3">
      <c r="B37" s="6" t="s">
        <v>3</v>
      </c>
      <c r="C37" s="16">
        <v>16</v>
      </c>
      <c r="D37" s="23">
        <f>C37*100/C35</f>
        <v>1.9851116625310175</v>
      </c>
      <c r="E37" s="25">
        <v>19</v>
      </c>
      <c r="F37" s="24">
        <f>E37*100/E35</f>
        <v>2.1764032073310422</v>
      </c>
      <c r="G37" s="16">
        <v>8</v>
      </c>
      <c r="H37" s="23">
        <f>G37*100/G35</f>
        <v>0.9400705052878966</v>
      </c>
      <c r="I37" s="25">
        <v>19</v>
      </c>
      <c r="J37" s="24">
        <f>I37*100/I35</f>
        <v>2.4050632911392404</v>
      </c>
      <c r="K37" s="25">
        <v>38</v>
      </c>
      <c r="L37" s="24">
        <f>K37*100/K35</f>
        <v>5.2558782849239281</v>
      </c>
      <c r="M37" s="25">
        <v>30</v>
      </c>
      <c r="N37" s="24">
        <f>M37*100/M35</f>
        <v>4.0705563093622796</v>
      </c>
      <c r="O37" s="25">
        <v>20</v>
      </c>
      <c r="P37" s="24">
        <f>O37*100/O35</f>
        <v>2.5839793281653747</v>
      </c>
      <c r="R37" s="95"/>
      <c r="T37" s="95"/>
      <c r="V37" s="95"/>
      <c r="X37" s="95"/>
      <c r="Z37" s="95"/>
      <c r="AB37" s="95"/>
      <c r="AD37" s="95"/>
      <c r="AF37" s="95"/>
      <c r="AH37" s="95"/>
      <c r="AJ37" s="95"/>
      <c r="AL37" s="95"/>
      <c r="AN37" s="95"/>
      <c r="AP37" s="95"/>
    </row>
    <row r="38" spans="2:42" ht="24.75" customHeight="1" x14ac:dyDescent="0.3">
      <c r="B38" s="12" t="s">
        <v>6</v>
      </c>
      <c r="C38" s="7"/>
      <c r="D38" s="8"/>
      <c r="E38" s="7"/>
      <c r="F38" s="8"/>
      <c r="G38" s="7"/>
      <c r="H38" s="8"/>
      <c r="I38" s="7"/>
      <c r="J38" s="8"/>
      <c r="K38" s="7"/>
      <c r="L38" s="8"/>
      <c r="M38" s="7"/>
      <c r="N38" s="8"/>
      <c r="O38" s="7"/>
      <c r="P38" s="8"/>
      <c r="R38" s="95"/>
      <c r="T38" s="95"/>
      <c r="V38" s="95"/>
      <c r="X38" s="95"/>
      <c r="Z38" s="95"/>
      <c r="AB38" s="95"/>
      <c r="AD38" s="95"/>
      <c r="AF38" s="95"/>
      <c r="AH38" s="95"/>
      <c r="AJ38" s="95"/>
      <c r="AL38" s="95"/>
      <c r="AN38" s="95"/>
      <c r="AP38" s="95"/>
    </row>
    <row r="39" spans="2:42" ht="24.75" customHeight="1" x14ac:dyDescent="0.3">
      <c r="B39" s="11" t="s">
        <v>7</v>
      </c>
      <c r="C39" s="8"/>
      <c r="D39" s="8"/>
      <c r="E39" s="25">
        <v>4</v>
      </c>
      <c r="F39" s="24">
        <f>E39*100/E35</f>
        <v>0.45819014891179838</v>
      </c>
      <c r="G39" s="16">
        <v>6</v>
      </c>
      <c r="H39" s="23">
        <f>G39*100/G35</f>
        <v>0.70505287896592239</v>
      </c>
      <c r="I39" s="16">
        <v>11</v>
      </c>
      <c r="J39" s="23">
        <f>I39*100/I35</f>
        <v>1.3924050632911393</v>
      </c>
      <c r="K39" s="7"/>
      <c r="L39" s="8"/>
      <c r="M39" s="7"/>
      <c r="N39" s="8"/>
      <c r="O39" s="7"/>
      <c r="P39" s="8"/>
      <c r="R39" s="95"/>
      <c r="T39" s="95"/>
      <c r="V39" s="95"/>
      <c r="X39" s="95"/>
      <c r="Z39" s="95"/>
      <c r="AB39" s="95"/>
      <c r="AD39" s="95"/>
      <c r="AF39" s="95"/>
      <c r="AH39" s="95"/>
      <c r="AJ39" s="95"/>
      <c r="AL39" s="95"/>
      <c r="AN39" s="95"/>
      <c r="AP39" s="95"/>
    </row>
    <row r="40" spans="2:42" ht="24.75" customHeight="1" x14ac:dyDescent="0.3">
      <c r="B40" s="12" t="s">
        <v>29</v>
      </c>
      <c r="C40" s="8"/>
      <c r="D40" s="8"/>
      <c r="E40" s="7"/>
      <c r="F40" s="8"/>
      <c r="G40" s="7"/>
      <c r="H40" s="8"/>
      <c r="I40" s="7"/>
      <c r="J40" s="8"/>
      <c r="K40" s="7"/>
      <c r="L40" s="8"/>
      <c r="M40" s="7"/>
      <c r="N40" s="8"/>
      <c r="O40" s="7"/>
      <c r="P40" s="8"/>
      <c r="R40" s="95"/>
      <c r="T40" s="95"/>
      <c r="V40" s="95"/>
      <c r="X40" s="95"/>
      <c r="Z40" s="95"/>
      <c r="AB40" s="95"/>
      <c r="AD40" s="95"/>
      <c r="AF40" s="95"/>
      <c r="AH40" s="95"/>
      <c r="AJ40" s="95"/>
      <c r="AL40" s="95"/>
      <c r="AN40" s="95"/>
      <c r="AP40" s="95"/>
    </row>
    <row r="41" spans="2:42" ht="24.75" customHeight="1" x14ac:dyDescent="0.3">
      <c r="B41" s="12" t="s">
        <v>8</v>
      </c>
      <c r="C41" s="8"/>
      <c r="D41" s="8"/>
      <c r="E41" s="25">
        <v>20</v>
      </c>
      <c r="F41" s="24">
        <f>E41*100/E35</f>
        <v>2.2909507445589918</v>
      </c>
      <c r="G41" s="16">
        <v>80</v>
      </c>
      <c r="H41" s="23">
        <f>G41*100/G35</f>
        <v>9.4007050528789655</v>
      </c>
      <c r="I41" s="7"/>
      <c r="J41" s="8"/>
      <c r="K41" s="7"/>
      <c r="L41" s="8"/>
      <c r="M41" s="7"/>
      <c r="N41" s="8"/>
      <c r="O41" s="7"/>
      <c r="P41" s="8"/>
      <c r="R41" s="95"/>
      <c r="T41" s="95"/>
      <c r="V41" s="95"/>
      <c r="X41" s="95"/>
      <c r="Z41" s="95"/>
      <c r="AB41" s="95"/>
      <c r="AD41" s="95"/>
      <c r="AF41" s="95"/>
      <c r="AH41" s="95"/>
      <c r="AJ41" s="95"/>
      <c r="AL41" s="95"/>
      <c r="AN41" s="95"/>
      <c r="AP41" s="95"/>
    </row>
    <row r="42" spans="2:42" ht="24.75" customHeight="1" x14ac:dyDescent="0.3">
      <c r="B42" s="12" t="s">
        <v>10</v>
      </c>
      <c r="C42" s="8"/>
      <c r="D42" s="8"/>
      <c r="E42" s="8"/>
      <c r="F42" s="8"/>
      <c r="G42" s="8"/>
      <c r="H42" s="8"/>
      <c r="I42" s="7"/>
      <c r="J42" s="8"/>
      <c r="K42" s="7"/>
      <c r="L42" s="8"/>
      <c r="M42" s="7"/>
      <c r="N42" s="8"/>
      <c r="O42" s="25">
        <v>388</v>
      </c>
      <c r="P42" s="24">
        <f>O42*100/O35</f>
        <v>50.129198966408268</v>
      </c>
      <c r="R42" s="95"/>
      <c r="T42" s="95"/>
      <c r="V42" s="95"/>
      <c r="X42" s="95"/>
      <c r="Z42" s="95"/>
      <c r="AB42" s="95"/>
      <c r="AD42" s="95"/>
      <c r="AF42" s="95"/>
      <c r="AH42" s="95"/>
      <c r="AJ42" s="95"/>
      <c r="AL42" s="95"/>
      <c r="AN42" s="95"/>
      <c r="AP42" s="95"/>
    </row>
    <row r="43" spans="2:42" ht="24.75" customHeight="1" x14ac:dyDescent="0.3">
      <c r="B43" s="12" t="s">
        <v>11</v>
      </c>
      <c r="C43" s="8"/>
      <c r="D43" s="8"/>
      <c r="E43" s="7"/>
      <c r="F43" s="8"/>
      <c r="G43" s="8"/>
      <c r="H43" s="8"/>
      <c r="I43" s="7"/>
      <c r="J43" s="8"/>
      <c r="K43" s="7"/>
      <c r="L43" s="8"/>
      <c r="M43" s="63">
        <v>66</v>
      </c>
      <c r="N43" s="24">
        <f>M43*100/M35</f>
        <v>8.9552238805970141</v>
      </c>
      <c r="O43" s="7"/>
      <c r="P43" s="7">
        <f>O43*100/O35</f>
        <v>0</v>
      </c>
      <c r="R43" s="95"/>
      <c r="T43" s="95"/>
      <c r="V43" s="95"/>
      <c r="X43" s="95"/>
      <c r="Z43" s="95"/>
      <c r="AB43" s="95"/>
      <c r="AD43" s="95"/>
      <c r="AF43" s="95"/>
      <c r="AH43" s="95"/>
      <c r="AJ43" s="95"/>
      <c r="AL43" s="95"/>
      <c r="AN43" s="95"/>
      <c r="AP43" s="95"/>
    </row>
    <row r="44" spans="2:42" ht="24.75" customHeight="1" x14ac:dyDescent="0.3">
      <c r="B44" s="12" t="s">
        <v>13</v>
      </c>
      <c r="C44" s="8"/>
      <c r="D44" s="8"/>
      <c r="E44" s="7"/>
      <c r="F44" s="8"/>
      <c r="G44" s="8"/>
      <c r="H44" s="8"/>
      <c r="I44" s="7"/>
      <c r="J44" s="8"/>
      <c r="K44" s="25">
        <v>11</v>
      </c>
      <c r="L44" s="24">
        <f>K44*100/K35</f>
        <v>1.5214384508990317</v>
      </c>
      <c r="M44" s="9"/>
      <c r="N44" s="8"/>
      <c r="O44" s="9"/>
      <c r="P44" s="8"/>
      <c r="R44" s="95"/>
      <c r="T44" s="95"/>
      <c r="V44" s="95"/>
      <c r="X44" s="95"/>
      <c r="Z44" s="95"/>
      <c r="AB44" s="95"/>
      <c r="AD44" s="95"/>
      <c r="AF44" s="95"/>
      <c r="AH44" s="95"/>
      <c r="AJ44" s="95"/>
      <c r="AL44" s="95"/>
      <c r="AN44" s="95"/>
      <c r="AP44" s="95"/>
    </row>
    <row r="45" spans="2:42" ht="24.75" customHeight="1" x14ac:dyDescent="0.3">
      <c r="B45" s="12" t="s">
        <v>15</v>
      </c>
      <c r="C45" s="16">
        <v>24</v>
      </c>
      <c r="D45" s="23">
        <f>C45*100/C35</f>
        <v>2.9776674937965262</v>
      </c>
      <c r="E45" s="25">
        <v>8</v>
      </c>
      <c r="F45" s="24">
        <f>E45*100/E35</f>
        <v>0.91638029782359676</v>
      </c>
      <c r="G45" s="16">
        <v>16</v>
      </c>
      <c r="H45" s="23">
        <f>G45*100/G35</f>
        <v>1.8801410105757932</v>
      </c>
      <c r="I45" s="25">
        <v>11</v>
      </c>
      <c r="J45" s="24">
        <f>I45*100/I35</f>
        <v>1.3924050632911393</v>
      </c>
      <c r="K45" s="25">
        <v>3</v>
      </c>
      <c r="L45" s="24">
        <f>K45*100/K35</f>
        <v>0.41493775933609961</v>
      </c>
      <c r="M45" s="25">
        <v>12</v>
      </c>
      <c r="N45" s="24">
        <f>M45*100/M35</f>
        <v>1.6282225237449117</v>
      </c>
      <c r="O45" s="25">
        <v>18</v>
      </c>
      <c r="P45" s="24">
        <f>O45*100/O35</f>
        <v>2.3255813953488373</v>
      </c>
      <c r="R45" s="95"/>
      <c r="T45" s="95"/>
      <c r="V45" s="95"/>
      <c r="X45" s="95"/>
      <c r="Z45" s="95"/>
      <c r="AB45" s="95"/>
      <c r="AD45" s="95"/>
      <c r="AF45" s="95"/>
      <c r="AH45" s="95"/>
      <c r="AJ45" s="95"/>
      <c r="AL45" s="95"/>
      <c r="AN45" s="95"/>
      <c r="AP45" s="95"/>
    </row>
    <row r="46" spans="2:42" ht="24.75" customHeight="1" x14ac:dyDescent="0.3">
      <c r="B46" s="12" t="s">
        <v>19</v>
      </c>
      <c r="C46" s="16">
        <v>449</v>
      </c>
      <c r="D46" s="23">
        <f>C46*100/C35</f>
        <v>55.707196029776675</v>
      </c>
      <c r="E46" s="25">
        <v>446</v>
      </c>
      <c r="F46" s="24">
        <f>E46*100/E35</f>
        <v>51.088201603665524</v>
      </c>
      <c r="G46" s="16">
        <v>442</v>
      </c>
      <c r="H46" s="23">
        <f>G46*100/G35</f>
        <v>51.938895417156289</v>
      </c>
      <c r="I46" s="25">
        <v>288</v>
      </c>
      <c r="J46" s="24">
        <f>I46*100/I35</f>
        <v>36.455696202531648</v>
      </c>
      <c r="K46" s="7"/>
      <c r="L46" s="8"/>
      <c r="M46" s="7"/>
      <c r="N46" s="8"/>
      <c r="O46" s="7"/>
      <c r="P46" s="8"/>
      <c r="R46" s="95"/>
      <c r="T46" s="95"/>
      <c r="V46" s="95"/>
      <c r="X46" s="95"/>
      <c r="Z46" s="95"/>
      <c r="AB46" s="95"/>
      <c r="AD46" s="95"/>
      <c r="AF46" s="95"/>
      <c r="AH46" s="95"/>
      <c r="AJ46" s="95"/>
      <c r="AL46" s="95"/>
      <c r="AN46" s="95"/>
      <c r="AP46" s="95"/>
    </row>
    <row r="47" spans="2:42" ht="24.75" customHeight="1" x14ac:dyDescent="0.3">
      <c r="B47" s="12" t="s">
        <v>47</v>
      </c>
      <c r="C47" s="7"/>
      <c r="D47" s="8"/>
      <c r="E47" s="7"/>
      <c r="F47" s="8"/>
      <c r="G47" s="7"/>
      <c r="H47" s="8"/>
      <c r="I47" s="7"/>
      <c r="J47" s="8"/>
      <c r="K47" s="7"/>
      <c r="L47" s="8"/>
      <c r="M47" s="63">
        <v>487</v>
      </c>
      <c r="N47" s="24">
        <f>M47*100/M35</f>
        <v>66.078697421981005</v>
      </c>
      <c r="O47" s="63">
        <v>272</v>
      </c>
      <c r="P47" s="24">
        <f>O47*100/O35</f>
        <v>35.142118863049099</v>
      </c>
      <c r="R47" s="95"/>
      <c r="T47" s="95"/>
      <c r="V47" s="95"/>
      <c r="X47" s="95"/>
      <c r="Z47" s="95"/>
      <c r="AB47" s="95"/>
      <c r="AD47" s="95"/>
      <c r="AF47" s="95"/>
      <c r="AH47" s="95"/>
      <c r="AJ47" s="95"/>
      <c r="AL47" s="95"/>
      <c r="AN47" s="95"/>
      <c r="AP47" s="95"/>
    </row>
    <row r="48" spans="2:42" ht="24.75" customHeight="1" x14ac:dyDescent="0.3">
      <c r="B48" s="12" t="s">
        <v>20</v>
      </c>
      <c r="C48" s="7"/>
      <c r="D48" s="7"/>
      <c r="E48" s="25">
        <v>360</v>
      </c>
      <c r="F48" s="24">
        <f>E48*100/E35</f>
        <v>41.237113402061858</v>
      </c>
      <c r="G48" s="16">
        <v>279</v>
      </c>
      <c r="H48" s="23">
        <f>G48*100/G35</f>
        <v>32.784958871915393</v>
      </c>
      <c r="I48" s="7"/>
      <c r="J48" s="8"/>
      <c r="K48" s="25">
        <v>101</v>
      </c>
      <c r="L48" s="24">
        <f>K48*100/K35</f>
        <v>13.969571230982019</v>
      </c>
      <c r="M48" s="63">
        <v>102</v>
      </c>
      <c r="N48" s="24">
        <f>M48*100/M35</f>
        <v>13.83989145183175</v>
      </c>
      <c r="O48" s="63">
        <v>71</v>
      </c>
      <c r="P48" s="24">
        <f>O48*100/O35</f>
        <v>9.1731266149870798</v>
      </c>
      <c r="R48" s="95"/>
      <c r="T48" s="95"/>
      <c r="V48" s="95"/>
      <c r="X48" s="95"/>
      <c r="Z48" s="95"/>
      <c r="AB48" s="95"/>
      <c r="AD48" s="95"/>
      <c r="AF48" s="95"/>
      <c r="AH48" s="95"/>
      <c r="AJ48" s="95"/>
      <c r="AL48" s="95"/>
      <c r="AN48" s="95"/>
      <c r="AP48" s="95"/>
    </row>
    <row r="49" spans="2:42" ht="24.75" customHeight="1" x14ac:dyDescent="0.3">
      <c r="B49" s="12" t="s">
        <v>52</v>
      </c>
      <c r="C49" s="16">
        <v>263</v>
      </c>
      <c r="D49" s="23">
        <f>C49*100/C35</f>
        <v>32.630272952853595</v>
      </c>
      <c r="E49" s="7"/>
      <c r="F49" s="8"/>
      <c r="G49" s="7"/>
      <c r="H49" s="8"/>
      <c r="I49" s="7"/>
      <c r="J49" s="8"/>
      <c r="K49" s="7"/>
      <c r="L49" s="8"/>
      <c r="M49" s="9"/>
      <c r="N49" s="8"/>
      <c r="O49" s="9"/>
      <c r="P49" s="8"/>
      <c r="R49" s="95"/>
      <c r="T49" s="95"/>
      <c r="V49" s="95"/>
      <c r="X49" s="95"/>
      <c r="Z49" s="95"/>
      <c r="AB49" s="95"/>
      <c r="AD49" s="95"/>
      <c r="AF49" s="95"/>
      <c r="AH49" s="95"/>
      <c r="AJ49" s="95"/>
      <c r="AL49" s="95"/>
      <c r="AN49" s="95"/>
      <c r="AP49" s="95"/>
    </row>
    <row r="50" spans="2:42" ht="24.75" customHeight="1" x14ac:dyDescent="0.3">
      <c r="B50" s="12" t="s">
        <v>22</v>
      </c>
      <c r="C50" s="7"/>
      <c r="D50" s="7"/>
      <c r="E50" s="7"/>
      <c r="F50" s="8"/>
      <c r="G50" s="7"/>
      <c r="H50" s="8"/>
      <c r="I50" s="7"/>
      <c r="J50" s="8"/>
      <c r="K50" s="25">
        <v>6</v>
      </c>
      <c r="L50" s="24">
        <f>K50*100/K35</f>
        <v>0.82987551867219922</v>
      </c>
      <c r="M50" s="63">
        <v>14</v>
      </c>
      <c r="N50" s="24">
        <f>M50*100/M35</f>
        <v>1.8995929443690638</v>
      </c>
      <c r="O50" s="7"/>
      <c r="P50" s="7">
        <f>O50*100/O35</f>
        <v>0</v>
      </c>
      <c r="R50" s="95"/>
      <c r="T50" s="95"/>
      <c r="V50" s="95"/>
      <c r="X50" s="95"/>
      <c r="Z50" s="95"/>
      <c r="AB50" s="95"/>
      <c r="AD50" s="95"/>
      <c r="AF50" s="95"/>
      <c r="AH50" s="95"/>
      <c r="AJ50" s="95"/>
      <c r="AL50" s="95"/>
      <c r="AN50" s="95"/>
      <c r="AP50" s="95"/>
    </row>
    <row r="51" spans="2:42" ht="24.75" customHeight="1" x14ac:dyDescent="0.3">
      <c r="B51" s="12" t="s">
        <v>23</v>
      </c>
      <c r="C51" s="7"/>
      <c r="D51" s="7"/>
      <c r="E51" s="7"/>
      <c r="F51" s="8"/>
      <c r="G51" s="7"/>
      <c r="H51" s="8"/>
      <c r="I51" s="7"/>
      <c r="J51" s="8"/>
      <c r="K51" s="8"/>
      <c r="L51" s="8"/>
      <c r="M51" s="63">
        <v>11</v>
      </c>
      <c r="N51" s="24">
        <f>M51*100/M35</f>
        <v>1.4925373134328359</v>
      </c>
      <c r="O51" s="7"/>
      <c r="P51" s="7">
        <f>O51*100/O35</f>
        <v>0</v>
      </c>
      <c r="R51" s="95"/>
      <c r="T51" s="95"/>
      <c r="V51" s="95"/>
      <c r="X51" s="95"/>
      <c r="Z51" s="95"/>
      <c r="AB51" s="95"/>
      <c r="AD51" s="95"/>
      <c r="AF51" s="95"/>
      <c r="AH51" s="95"/>
      <c r="AJ51" s="95"/>
      <c r="AL51" s="95"/>
      <c r="AN51" s="95"/>
      <c r="AP51" s="95"/>
    </row>
    <row r="52" spans="2:42" ht="24.75" customHeight="1" x14ac:dyDescent="0.3">
      <c r="B52" s="12" t="s">
        <v>65</v>
      </c>
      <c r="C52" s="7"/>
      <c r="D52" s="7"/>
      <c r="E52" s="7"/>
      <c r="F52" s="8"/>
      <c r="G52" s="7"/>
      <c r="H52" s="8"/>
      <c r="I52" s="25">
        <v>458</v>
      </c>
      <c r="J52" s="24">
        <f>I52*100/I35</f>
        <v>57.974683544303801</v>
      </c>
      <c r="K52" s="25">
        <v>552</v>
      </c>
      <c r="L52" s="24">
        <f>K52*100/K35</f>
        <v>76.348547717842322</v>
      </c>
      <c r="M52" s="7"/>
      <c r="N52" s="8"/>
      <c r="O52" s="7"/>
      <c r="P52" s="8"/>
      <c r="R52" s="95"/>
      <c r="T52" s="95"/>
      <c r="V52" s="95"/>
      <c r="X52" s="95"/>
      <c r="Z52" s="95"/>
      <c r="AB52" s="95"/>
      <c r="AD52" s="95"/>
      <c r="AF52" s="95"/>
      <c r="AH52" s="95"/>
      <c r="AJ52" s="95"/>
      <c r="AL52" s="95"/>
      <c r="AN52" s="95"/>
      <c r="AP52" s="95"/>
    </row>
    <row r="53" spans="2:42" ht="24.75" customHeight="1" x14ac:dyDescent="0.3">
      <c r="B53" s="12" t="s">
        <v>24</v>
      </c>
      <c r="C53" s="25">
        <v>37</v>
      </c>
      <c r="D53" s="24">
        <f>C53*100/C35</f>
        <v>4.5905707196029777</v>
      </c>
      <c r="E53" s="7"/>
      <c r="F53" s="8"/>
      <c r="G53" s="7"/>
      <c r="H53" s="8"/>
      <c r="I53" s="8"/>
      <c r="J53" s="8"/>
      <c r="K53" s="8"/>
      <c r="L53" s="8"/>
      <c r="M53" s="8"/>
      <c r="N53" s="8"/>
      <c r="O53" s="8"/>
      <c r="P53" s="8"/>
      <c r="R53" s="95"/>
      <c r="T53" s="95"/>
      <c r="V53" s="95"/>
      <c r="X53" s="95"/>
      <c r="Z53" s="95"/>
      <c r="AB53" s="95"/>
      <c r="AD53" s="95"/>
      <c r="AF53" s="95"/>
      <c r="AH53" s="95"/>
      <c r="AJ53" s="95"/>
      <c r="AL53" s="95"/>
      <c r="AN53" s="95"/>
      <c r="AP53" s="95"/>
    </row>
    <row r="54" spans="2:42" ht="3.75" customHeight="1" x14ac:dyDescent="0.3">
      <c r="B54" s="13"/>
      <c r="C54" s="14"/>
      <c r="D54" s="14"/>
      <c r="E54" s="14"/>
      <c r="F54" s="14"/>
      <c r="G54" s="14"/>
      <c r="H54" s="14"/>
      <c r="I54" s="14"/>
      <c r="J54" s="14"/>
      <c r="K54" s="14"/>
      <c r="L54" s="14"/>
      <c r="M54" s="14"/>
      <c r="N54" s="14"/>
      <c r="O54" s="14"/>
      <c r="P54" s="14"/>
    </row>
    <row r="55" spans="2:42" ht="14.25" customHeight="1" x14ac:dyDescent="0.3">
      <c r="B55" s="6" t="s">
        <v>438</v>
      </c>
    </row>
    <row r="56" spans="2:42" ht="14.25" customHeight="1" x14ac:dyDescent="0.3">
      <c r="B56" s="4"/>
    </row>
    <row r="57" spans="2:42" ht="30" customHeight="1" x14ac:dyDescent="0.3">
      <c r="B57" s="115" t="s">
        <v>272</v>
      </c>
      <c r="C57" s="115"/>
      <c r="D57" s="115"/>
      <c r="E57" s="115"/>
      <c r="F57" s="115"/>
      <c r="G57" s="115"/>
      <c r="H57" s="115"/>
      <c r="I57" s="115"/>
      <c r="J57" s="115"/>
      <c r="K57" s="115"/>
      <c r="L57" s="115"/>
      <c r="M57" s="115"/>
      <c r="N57" s="115"/>
      <c r="O57" s="115"/>
      <c r="P57" s="115"/>
    </row>
    <row r="58" spans="2:42" ht="15" customHeight="1" x14ac:dyDescent="0.3">
      <c r="B58" s="15" t="s">
        <v>27</v>
      </c>
      <c r="C58" s="125">
        <v>2001</v>
      </c>
      <c r="D58" s="126"/>
      <c r="E58" s="129">
        <v>2005</v>
      </c>
      <c r="F58" s="130"/>
      <c r="G58" s="125">
        <v>2009</v>
      </c>
      <c r="H58" s="126"/>
      <c r="I58" s="129">
        <v>2013</v>
      </c>
      <c r="J58" s="126"/>
      <c r="K58" s="129">
        <v>2017</v>
      </c>
      <c r="L58" s="126"/>
      <c r="M58" s="125">
        <v>2021</v>
      </c>
      <c r="N58" s="130"/>
      <c r="O58" s="125">
        <v>2025</v>
      </c>
      <c r="P58" s="130"/>
    </row>
    <row r="59" spans="2:42" ht="15" customHeight="1" x14ac:dyDescent="0.3">
      <c r="B59" s="134" t="s">
        <v>0</v>
      </c>
      <c r="C59" s="132">
        <v>44911</v>
      </c>
      <c r="D59" s="128"/>
      <c r="E59" s="119">
        <v>44843</v>
      </c>
      <c r="F59" s="118"/>
      <c r="G59" s="137">
        <v>44845</v>
      </c>
      <c r="H59" s="127"/>
      <c r="I59" s="135">
        <v>44833</v>
      </c>
      <c r="J59" s="128"/>
      <c r="K59" s="135">
        <v>44835</v>
      </c>
      <c r="L59" s="128"/>
      <c r="M59" s="123">
        <v>44830</v>
      </c>
      <c r="N59" s="143"/>
      <c r="O59" s="123">
        <v>45942</v>
      </c>
      <c r="P59" s="143"/>
    </row>
    <row r="60" spans="2:42" ht="15" customHeight="1" x14ac:dyDescent="0.3">
      <c r="B60" s="133"/>
      <c r="C60" s="74" t="s">
        <v>4</v>
      </c>
      <c r="D60" s="72" t="s">
        <v>5</v>
      </c>
      <c r="E60" s="72" t="s">
        <v>4</v>
      </c>
      <c r="F60" s="72" t="s">
        <v>5</v>
      </c>
      <c r="G60" s="71" t="s">
        <v>4</v>
      </c>
      <c r="H60" s="71" t="s">
        <v>5</v>
      </c>
      <c r="I60" s="72" t="s">
        <v>4</v>
      </c>
      <c r="J60" s="71" t="s">
        <v>5</v>
      </c>
      <c r="K60" s="68" t="s">
        <v>4</v>
      </c>
      <c r="L60" s="71" t="s">
        <v>5</v>
      </c>
      <c r="M60" s="68" t="s">
        <v>4</v>
      </c>
      <c r="N60" s="71" t="s">
        <v>5</v>
      </c>
      <c r="O60" s="68" t="s">
        <v>4</v>
      </c>
      <c r="P60" s="71" t="s">
        <v>5</v>
      </c>
    </row>
    <row r="61" spans="2:42" ht="24.75" customHeight="1" x14ac:dyDescent="0.3">
      <c r="B61" s="6" t="s">
        <v>1</v>
      </c>
      <c r="C61" s="16">
        <v>3070</v>
      </c>
      <c r="D61" s="23">
        <v>100</v>
      </c>
      <c r="E61" s="25">
        <v>3273</v>
      </c>
      <c r="F61" s="24">
        <v>100</v>
      </c>
      <c r="G61" s="16">
        <v>3632</v>
      </c>
      <c r="H61" s="23">
        <v>100</v>
      </c>
      <c r="I61" s="25">
        <v>3581</v>
      </c>
      <c r="J61" s="24">
        <v>100</v>
      </c>
      <c r="K61" s="25">
        <v>3449</v>
      </c>
      <c r="L61" s="24">
        <v>100</v>
      </c>
      <c r="M61" s="25">
        <v>3417</v>
      </c>
      <c r="N61" s="24">
        <v>100</v>
      </c>
      <c r="O61" s="25">
        <v>3420</v>
      </c>
      <c r="P61" s="24">
        <v>100</v>
      </c>
      <c r="R61" s="95"/>
      <c r="T61" s="95"/>
      <c r="V61" s="95"/>
      <c r="X61" s="95"/>
      <c r="Z61" s="95"/>
      <c r="AB61" s="95"/>
      <c r="AD61" s="95"/>
      <c r="AF61" s="95"/>
      <c r="AH61" s="95"/>
      <c r="AJ61" s="95"/>
      <c r="AL61" s="95"/>
      <c r="AN61" s="95"/>
      <c r="AP61" s="95"/>
    </row>
    <row r="62" spans="2:42" ht="24.75" customHeight="1" x14ac:dyDescent="0.3">
      <c r="B62" s="87" t="s">
        <v>28</v>
      </c>
      <c r="C62" s="16">
        <v>1776</v>
      </c>
      <c r="D62" s="23">
        <f>C62*100/C61</f>
        <v>57.850162866449509</v>
      </c>
      <c r="E62" s="25">
        <v>2152</v>
      </c>
      <c r="F62" s="24">
        <f>E62*100/E61</f>
        <v>65.750076382523673</v>
      </c>
      <c r="G62" s="16">
        <v>2082</v>
      </c>
      <c r="H62" s="23">
        <f>G62*100/G61</f>
        <v>57.323788546255507</v>
      </c>
      <c r="I62" s="25">
        <v>2089</v>
      </c>
      <c r="J62" s="24">
        <f>I62*100/I61</f>
        <v>58.335660430047476</v>
      </c>
      <c r="K62" s="25">
        <v>1888</v>
      </c>
      <c r="L62" s="24">
        <f>K62*100/K61</f>
        <v>54.740504494056246</v>
      </c>
      <c r="M62" s="25">
        <v>1890</v>
      </c>
      <c r="N62" s="24">
        <f>M62*100/M61</f>
        <v>55.311676909569798</v>
      </c>
      <c r="O62" s="25">
        <v>1974</v>
      </c>
      <c r="P62" s="24">
        <f>O62*100/O61</f>
        <v>57.719298245614034</v>
      </c>
      <c r="R62" s="95"/>
      <c r="T62" s="95"/>
      <c r="V62" s="95"/>
      <c r="X62" s="95"/>
      <c r="Z62" s="95"/>
      <c r="AB62" s="95"/>
      <c r="AD62" s="95"/>
      <c r="AF62" s="95"/>
      <c r="AH62" s="95"/>
      <c r="AJ62" s="95"/>
      <c r="AL62" s="95"/>
      <c r="AN62" s="95"/>
      <c r="AP62" s="95"/>
    </row>
    <row r="63" spans="2:42" ht="24.75" customHeight="1" x14ac:dyDescent="0.3">
      <c r="B63" s="87" t="s">
        <v>2</v>
      </c>
      <c r="C63" s="16">
        <v>50</v>
      </c>
      <c r="D63" s="23">
        <f>C63*100/C62</f>
        <v>2.8153153153153152</v>
      </c>
      <c r="E63" s="25">
        <v>22</v>
      </c>
      <c r="F63" s="24">
        <f>E63*100/E62</f>
        <v>1.0223048327137547</v>
      </c>
      <c r="G63" s="16">
        <v>31</v>
      </c>
      <c r="H63" s="23">
        <f>G63*100/G62</f>
        <v>1.4889529298751201</v>
      </c>
      <c r="I63" s="25">
        <v>16</v>
      </c>
      <c r="J63" s="24">
        <f>I63*100/I62</f>
        <v>0.7659167065581618</v>
      </c>
      <c r="K63" s="25">
        <v>37</v>
      </c>
      <c r="L63" s="24">
        <f>K63*100/K62</f>
        <v>1.9597457627118644</v>
      </c>
      <c r="M63" s="25">
        <v>20</v>
      </c>
      <c r="N63" s="24">
        <f>M63*100/M62</f>
        <v>1.0582010582010581</v>
      </c>
      <c r="O63" s="25">
        <v>19</v>
      </c>
      <c r="P63" s="24">
        <f>O63*100/O62</f>
        <v>0.96251266464032426</v>
      </c>
      <c r="R63" s="95"/>
      <c r="T63" s="95"/>
      <c r="V63" s="95"/>
      <c r="X63" s="95"/>
      <c r="Z63" s="95"/>
      <c r="AB63" s="95"/>
      <c r="AD63" s="95"/>
      <c r="AF63" s="95"/>
      <c r="AH63" s="95"/>
      <c r="AJ63" s="95"/>
      <c r="AL63" s="95"/>
      <c r="AN63" s="95"/>
      <c r="AP63" s="95"/>
    </row>
    <row r="64" spans="2:42" ht="24.75" customHeight="1" x14ac:dyDescent="0.3">
      <c r="B64" s="87" t="s">
        <v>3</v>
      </c>
      <c r="C64" s="16">
        <v>48</v>
      </c>
      <c r="D64" s="23">
        <f>C64*100/C62</f>
        <v>2.7027027027027026</v>
      </c>
      <c r="E64" s="25">
        <v>42</v>
      </c>
      <c r="F64" s="24">
        <f>E64*100/E62</f>
        <v>1.9516728624535316</v>
      </c>
      <c r="G64" s="16">
        <v>34</v>
      </c>
      <c r="H64" s="23">
        <f>G64*100/G62</f>
        <v>1.6330451488952931</v>
      </c>
      <c r="I64" s="25">
        <v>37</v>
      </c>
      <c r="J64" s="24">
        <f>I64*100/I62</f>
        <v>1.7711823839157492</v>
      </c>
      <c r="K64" s="25">
        <v>43</v>
      </c>
      <c r="L64" s="24">
        <f>K64*100/K62</f>
        <v>2.277542372881356</v>
      </c>
      <c r="M64" s="25">
        <v>53</v>
      </c>
      <c r="N64" s="24">
        <f>M64*100/M62</f>
        <v>2.8042328042328042</v>
      </c>
      <c r="O64" s="25">
        <v>24</v>
      </c>
      <c r="P64" s="24">
        <f>O64*100/O62</f>
        <v>1.21580547112462</v>
      </c>
      <c r="R64" s="95"/>
      <c r="T64" s="95"/>
      <c r="V64" s="95"/>
      <c r="X64" s="95"/>
      <c r="Z64" s="95"/>
      <c r="AB64" s="95"/>
      <c r="AD64" s="95"/>
      <c r="AF64" s="95"/>
      <c r="AH64" s="95"/>
      <c r="AJ64" s="95"/>
      <c r="AL64" s="95"/>
      <c r="AN64" s="95"/>
      <c r="AP64" s="95"/>
    </row>
    <row r="65" spans="2:42" ht="24.75" customHeight="1" x14ac:dyDescent="0.3">
      <c r="B65" s="87" t="s">
        <v>6</v>
      </c>
      <c r="C65" s="7"/>
      <c r="D65" s="8"/>
      <c r="E65" s="7"/>
      <c r="F65" s="8"/>
      <c r="G65" s="7"/>
      <c r="H65" s="8"/>
      <c r="I65" s="7"/>
      <c r="J65" s="8"/>
      <c r="K65" s="7"/>
      <c r="L65" s="8"/>
      <c r="M65" s="7"/>
      <c r="N65" s="8"/>
      <c r="O65" s="7"/>
      <c r="P65" s="8"/>
      <c r="R65" s="95"/>
      <c r="T65" s="95"/>
      <c r="V65" s="95"/>
      <c r="X65" s="95"/>
      <c r="Z65" s="95"/>
      <c r="AB65" s="95"/>
      <c r="AD65" s="95"/>
      <c r="AF65" s="95"/>
      <c r="AH65" s="95"/>
      <c r="AJ65" s="95"/>
      <c r="AL65" s="95"/>
      <c r="AN65" s="95"/>
      <c r="AP65" s="95"/>
    </row>
    <row r="66" spans="2:42" ht="24.75" customHeight="1" x14ac:dyDescent="0.3">
      <c r="B66" s="87" t="s">
        <v>7</v>
      </c>
      <c r="C66" s="8"/>
      <c r="D66" s="8"/>
      <c r="E66" s="25">
        <v>17</v>
      </c>
      <c r="F66" s="24">
        <f>E66*100/E62</f>
        <v>0.78996282527881045</v>
      </c>
      <c r="G66" s="16">
        <v>22</v>
      </c>
      <c r="H66" s="23">
        <f>G66*100/G62</f>
        <v>1.0566762728146013</v>
      </c>
      <c r="I66" s="16">
        <v>27</v>
      </c>
      <c r="J66" s="23">
        <f>I66*100/I62</f>
        <v>1.292484442316898</v>
      </c>
      <c r="K66" s="7"/>
      <c r="L66" s="8"/>
      <c r="M66" s="7"/>
      <c r="N66" s="8"/>
      <c r="O66" s="7"/>
      <c r="P66" s="8"/>
      <c r="R66" s="95"/>
      <c r="T66" s="95"/>
      <c r="V66" s="95"/>
      <c r="X66" s="95"/>
      <c r="Z66" s="95"/>
      <c r="AB66" s="95"/>
      <c r="AD66" s="95"/>
      <c r="AF66" s="95"/>
      <c r="AH66" s="95"/>
      <c r="AJ66" s="95"/>
      <c r="AL66" s="95"/>
      <c r="AN66" s="95"/>
      <c r="AP66" s="95"/>
    </row>
    <row r="67" spans="2:42" ht="24.75" customHeight="1" x14ac:dyDescent="0.3">
      <c r="B67" s="87" t="s">
        <v>29</v>
      </c>
      <c r="C67" s="8"/>
      <c r="D67" s="8"/>
      <c r="E67" s="7"/>
      <c r="F67" s="8"/>
      <c r="G67" s="7"/>
      <c r="H67" s="8"/>
      <c r="I67" s="7"/>
      <c r="J67" s="8"/>
      <c r="K67" s="7"/>
      <c r="L67" s="8"/>
      <c r="M67" s="7"/>
      <c r="N67" s="8"/>
      <c r="O67" s="7"/>
      <c r="P67" s="8"/>
      <c r="R67" s="95"/>
      <c r="T67" s="95"/>
      <c r="V67" s="95"/>
      <c r="X67" s="95"/>
      <c r="Z67" s="95"/>
      <c r="AB67" s="95"/>
      <c r="AD67" s="95"/>
      <c r="AF67" s="95"/>
      <c r="AH67" s="95"/>
      <c r="AJ67" s="95"/>
      <c r="AL67" s="95"/>
      <c r="AN67" s="95"/>
      <c r="AP67" s="95"/>
    </row>
    <row r="68" spans="2:42" ht="24.75" customHeight="1" x14ac:dyDescent="0.3">
      <c r="B68" s="87" t="s">
        <v>8</v>
      </c>
      <c r="C68" s="8"/>
      <c r="D68" s="8"/>
      <c r="E68" s="25">
        <v>37</v>
      </c>
      <c r="F68" s="24">
        <f>E68*100/E62</f>
        <v>1.7193308550185873</v>
      </c>
      <c r="G68" s="16">
        <v>280</v>
      </c>
      <c r="H68" s="23">
        <f>G68*100/G62</f>
        <v>13.448607108549472</v>
      </c>
      <c r="I68" s="7"/>
      <c r="J68" s="8"/>
      <c r="K68" s="7"/>
      <c r="L68" s="8"/>
      <c r="M68" s="7"/>
      <c r="N68" s="8"/>
      <c r="O68" s="7"/>
      <c r="P68" s="8"/>
      <c r="R68" s="95"/>
      <c r="T68" s="95"/>
      <c r="V68" s="95"/>
      <c r="X68" s="95"/>
      <c r="Z68" s="95"/>
      <c r="AB68" s="95"/>
      <c r="AD68" s="95"/>
      <c r="AF68" s="95"/>
      <c r="AH68" s="95"/>
      <c r="AJ68" s="95"/>
      <c r="AL68" s="95"/>
      <c r="AN68" s="95"/>
      <c r="AP68" s="95"/>
    </row>
    <row r="69" spans="2:42" ht="24.75" customHeight="1" x14ac:dyDescent="0.3">
      <c r="B69" s="12" t="s">
        <v>10</v>
      </c>
      <c r="C69" s="8"/>
      <c r="D69" s="8"/>
      <c r="E69" s="8"/>
      <c r="F69" s="8"/>
      <c r="G69" s="8"/>
      <c r="H69" s="8"/>
      <c r="I69" s="7"/>
      <c r="J69" s="8"/>
      <c r="K69" s="7"/>
      <c r="L69" s="8"/>
      <c r="M69" s="7"/>
      <c r="N69" s="8"/>
      <c r="O69" s="25">
        <v>892</v>
      </c>
      <c r="P69" s="24">
        <f>O69*100/O62</f>
        <v>45.187436676798377</v>
      </c>
      <c r="R69" s="95"/>
      <c r="T69" s="95"/>
      <c r="V69" s="95"/>
      <c r="X69" s="95"/>
      <c r="Z69" s="95"/>
      <c r="AB69" s="95"/>
      <c r="AD69" s="95"/>
      <c r="AF69" s="95"/>
      <c r="AH69" s="95"/>
      <c r="AJ69" s="95"/>
      <c r="AL69" s="95"/>
      <c r="AN69" s="95"/>
      <c r="AP69" s="95"/>
    </row>
    <row r="70" spans="2:42" ht="24.75" customHeight="1" x14ac:dyDescent="0.3">
      <c r="B70" s="87" t="s">
        <v>11</v>
      </c>
      <c r="C70" s="8"/>
      <c r="D70" s="8"/>
      <c r="E70" s="7"/>
      <c r="F70" s="8"/>
      <c r="G70" s="8"/>
      <c r="H70" s="8"/>
      <c r="I70" s="7"/>
      <c r="J70" s="8"/>
      <c r="K70" s="7"/>
      <c r="L70" s="8"/>
      <c r="M70" s="63">
        <v>307</v>
      </c>
      <c r="N70" s="24">
        <f>M70*100/M62</f>
        <v>16.243386243386244</v>
      </c>
      <c r="O70" s="7"/>
      <c r="P70" s="7"/>
      <c r="R70" s="95"/>
      <c r="T70" s="95"/>
      <c r="V70" s="95"/>
      <c r="X70" s="95"/>
      <c r="Z70" s="95"/>
      <c r="AB70" s="95"/>
      <c r="AD70" s="95"/>
      <c r="AF70" s="95"/>
      <c r="AH70" s="95"/>
      <c r="AJ70" s="95"/>
      <c r="AL70" s="95"/>
      <c r="AN70" s="95"/>
      <c r="AP70" s="95"/>
    </row>
    <row r="71" spans="2:42" ht="24.75" customHeight="1" x14ac:dyDescent="0.3">
      <c r="B71" s="87" t="s">
        <v>13</v>
      </c>
      <c r="C71" s="8"/>
      <c r="D71" s="8"/>
      <c r="E71" s="7"/>
      <c r="F71" s="8"/>
      <c r="G71" s="8"/>
      <c r="H71" s="8"/>
      <c r="I71" s="7"/>
      <c r="J71" s="8"/>
      <c r="K71" s="25">
        <v>23</v>
      </c>
      <c r="L71" s="24">
        <f>K71*100/K62</f>
        <v>1.2182203389830508</v>
      </c>
      <c r="M71" s="9"/>
      <c r="N71" s="8"/>
      <c r="O71" s="9"/>
      <c r="P71" s="8"/>
      <c r="R71" s="95"/>
      <c r="T71" s="95"/>
      <c r="V71" s="95"/>
      <c r="X71" s="95"/>
      <c r="Z71" s="95"/>
      <c r="AB71" s="95"/>
      <c r="AD71" s="95"/>
      <c r="AF71" s="95"/>
      <c r="AH71" s="95"/>
      <c r="AJ71" s="95"/>
      <c r="AL71" s="95"/>
      <c r="AN71" s="95"/>
      <c r="AP71" s="95"/>
    </row>
    <row r="72" spans="2:42" ht="24.75" customHeight="1" x14ac:dyDescent="0.3">
      <c r="B72" s="87" t="s">
        <v>15</v>
      </c>
      <c r="C72" s="16">
        <v>24</v>
      </c>
      <c r="D72" s="23">
        <f>C72*100/C62</f>
        <v>1.3513513513513513</v>
      </c>
      <c r="E72" s="25">
        <v>15</v>
      </c>
      <c r="F72" s="24">
        <f>E72*100/E62</f>
        <v>0.69702602230483268</v>
      </c>
      <c r="G72" s="16">
        <v>9</v>
      </c>
      <c r="H72" s="23">
        <f>G72*100/G62</f>
        <v>0.43227665706051871</v>
      </c>
      <c r="I72" s="25">
        <v>17</v>
      </c>
      <c r="J72" s="24">
        <f>I72*100/I62</f>
        <v>0.81378650071804692</v>
      </c>
      <c r="K72" s="25">
        <v>19</v>
      </c>
      <c r="L72" s="24">
        <f>K72*100/K62</f>
        <v>1.0063559322033899</v>
      </c>
      <c r="M72" s="25">
        <v>21</v>
      </c>
      <c r="N72" s="24">
        <f>M72*100/M62</f>
        <v>1.1111111111111112</v>
      </c>
      <c r="O72" s="25">
        <v>17</v>
      </c>
      <c r="P72" s="24">
        <f>O72*100/O62</f>
        <v>0.86119554204660587</v>
      </c>
      <c r="R72" s="95"/>
      <c r="T72" s="95"/>
      <c r="V72" s="95"/>
      <c r="X72" s="95"/>
      <c r="Z72" s="95"/>
      <c r="AB72" s="95"/>
      <c r="AD72" s="95"/>
      <c r="AF72" s="95"/>
      <c r="AH72" s="95"/>
      <c r="AJ72" s="95"/>
      <c r="AL72" s="95"/>
      <c r="AN72" s="95"/>
      <c r="AP72" s="95"/>
    </row>
    <row r="73" spans="2:42" ht="24.75" customHeight="1" x14ac:dyDescent="0.3">
      <c r="B73" s="87" t="s">
        <v>19</v>
      </c>
      <c r="C73" s="16">
        <v>1188</v>
      </c>
      <c r="D73" s="23">
        <f>C73*100/C62</f>
        <v>66.891891891891888</v>
      </c>
      <c r="E73" s="25">
        <v>1093</v>
      </c>
      <c r="F73" s="24">
        <f>E73*100/E62</f>
        <v>50.789962825278813</v>
      </c>
      <c r="G73" s="16">
        <v>940</v>
      </c>
      <c r="H73" s="23">
        <f>G73*100/G62</f>
        <v>45.148895292987511</v>
      </c>
      <c r="I73" s="25">
        <v>654</v>
      </c>
      <c r="J73" s="24">
        <f>I73*100/I62</f>
        <v>31.306845380564862</v>
      </c>
      <c r="K73" s="7"/>
      <c r="L73" s="8"/>
      <c r="M73" s="7"/>
      <c r="N73" s="8"/>
      <c r="O73" s="7"/>
      <c r="P73" s="8"/>
      <c r="R73" s="95"/>
      <c r="T73" s="95"/>
      <c r="V73" s="95"/>
      <c r="X73" s="95"/>
      <c r="Z73" s="95"/>
      <c r="AB73" s="95"/>
      <c r="AD73" s="95"/>
      <c r="AF73" s="95"/>
      <c r="AH73" s="95"/>
      <c r="AJ73" s="95"/>
      <c r="AL73" s="95"/>
      <c r="AN73" s="95"/>
      <c r="AP73" s="95"/>
    </row>
    <row r="74" spans="2:42" ht="24.75" customHeight="1" x14ac:dyDescent="0.3">
      <c r="B74" s="87" t="s">
        <v>47</v>
      </c>
      <c r="C74" s="7"/>
      <c r="D74" s="8"/>
      <c r="E74" s="7"/>
      <c r="F74" s="8"/>
      <c r="G74" s="7"/>
      <c r="H74" s="8"/>
      <c r="I74" s="7"/>
      <c r="J74" s="8"/>
      <c r="K74" s="7"/>
      <c r="L74" s="8"/>
      <c r="M74" s="63">
        <v>1268</v>
      </c>
      <c r="N74" s="24">
        <f>M74*100/M62</f>
        <v>67.089947089947088</v>
      </c>
      <c r="O74" s="63">
        <v>806</v>
      </c>
      <c r="P74" s="24">
        <f>O74*100/O62</f>
        <v>40.830800405268491</v>
      </c>
      <c r="R74" s="95"/>
      <c r="T74" s="95"/>
      <c r="V74" s="95"/>
      <c r="X74" s="95"/>
      <c r="Z74" s="95"/>
      <c r="AB74" s="95"/>
      <c r="AD74" s="95"/>
      <c r="AF74" s="95"/>
      <c r="AH74" s="95"/>
      <c r="AJ74" s="95"/>
      <c r="AL74" s="95"/>
      <c r="AN74" s="95"/>
      <c r="AP74" s="95"/>
    </row>
    <row r="75" spans="2:42" ht="24.75" customHeight="1" x14ac:dyDescent="0.3">
      <c r="B75" s="87" t="s">
        <v>20</v>
      </c>
      <c r="C75" s="7"/>
      <c r="D75" s="7"/>
      <c r="E75" s="25">
        <v>926</v>
      </c>
      <c r="F75" s="24">
        <f>E75*100/E62</f>
        <v>43.029739776951672</v>
      </c>
      <c r="G75" s="16">
        <v>766</v>
      </c>
      <c r="H75" s="23">
        <f>G75*100/G62</f>
        <v>36.791546589817486</v>
      </c>
      <c r="I75" s="7"/>
      <c r="J75" s="8"/>
      <c r="K75" s="25">
        <v>305</v>
      </c>
      <c r="L75" s="24">
        <f>K75*100/K62</f>
        <v>16.154661016949152</v>
      </c>
      <c r="M75" s="63">
        <v>174</v>
      </c>
      <c r="N75" s="24">
        <f>M75*100/M62</f>
        <v>9.2063492063492056</v>
      </c>
      <c r="O75" s="63">
        <v>216</v>
      </c>
      <c r="P75" s="24">
        <f>O75*100/O62</f>
        <v>10.94224924012158</v>
      </c>
      <c r="R75" s="95"/>
      <c r="T75" s="95"/>
      <c r="V75" s="95"/>
      <c r="X75" s="95"/>
      <c r="Z75" s="95"/>
      <c r="AB75" s="95"/>
      <c r="AD75" s="95"/>
      <c r="AF75" s="95"/>
      <c r="AH75" s="95"/>
      <c r="AJ75" s="95"/>
      <c r="AL75" s="95"/>
      <c r="AN75" s="95"/>
      <c r="AP75" s="95"/>
    </row>
    <row r="76" spans="2:42" ht="24.75" customHeight="1" x14ac:dyDescent="0.3">
      <c r="B76" s="87" t="s">
        <v>52</v>
      </c>
      <c r="C76" s="16">
        <v>409</v>
      </c>
      <c r="D76" s="23">
        <f>C76*100/C62</f>
        <v>23.02927927927928</v>
      </c>
      <c r="E76" s="7"/>
      <c r="F76" s="8"/>
      <c r="G76" s="7"/>
      <c r="H76" s="8"/>
      <c r="I76" s="7"/>
      <c r="J76" s="8"/>
      <c r="K76" s="7"/>
      <c r="L76" s="8"/>
      <c r="M76" s="9"/>
      <c r="N76" s="8"/>
      <c r="O76" s="9"/>
      <c r="P76" s="8"/>
      <c r="R76" s="95"/>
      <c r="T76" s="95"/>
      <c r="V76" s="95"/>
      <c r="X76" s="95"/>
      <c r="Z76" s="95"/>
      <c r="AB76" s="95"/>
      <c r="AD76" s="95"/>
      <c r="AF76" s="95"/>
      <c r="AH76" s="95"/>
      <c r="AJ76" s="95"/>
      <c r="AL76" s="95"/>
      <c r="AN76" s="95"/>
      <c r="AP76" s="95"/>
    </row>
    <row r="77" spans="2:42" ht="24.75" customHeight="1" x14ac:dyDescent="0.3">
      <c r="B77" s="87" t="s">
        <v>22</v>
      </c>
      <c r="C77" s="7"/>
      <c r="D77" s="7"/>
      <c r="E77" s="7"/>
      <c r="F77" s="8"/>
      <c r="G77" s="7"/>
      <c r="H77" s="8"/>
      <c r="I77" s="7"/>
      <c r="J77" s="8"/>
      <c r="K77" s="25">
        <v>25</v>
      </c>
      <c r="L77" s="24">
        <f>K77*100/K62</f>
        <v>1.3241525423728813</v>
      </c>
      <c r="M77" s="63">
        <v>37</v>
      </c>
      <c r="N77" s="24">
        <f>M77*100/M62</f>
        <v>1.9576719576719577</v>
      </c>
      <c r="O77" s="7"/>
      <c r="P77" s="7">
        <f>O77*100/O62</f>
        <v>0</v>
      </c>
      <c r="R77" s="95"/>
      <c r="T77" s="95"/>
      <c r="V77" s="95"/>
      <c r="X77" s="95"/>
      <c r="Z77" s="95"/>
      <c r="AB77" s="95"/>
      <c r="AD77" s="95"/>
      <c r="AF77" s="95"/>
      <c r="AH77" s="95"/>
      <c r="AJ77" s="95"/>
      <c r="AL77" s="95"/>
      <c r="AN77" s="95"/>
      <c r="AP77" s="95"/>
    </row>
    <row r="78" spans="2:42" ht="24.75" customHeight="1" x14ac:dyDescent="0.3">
      <c r="B78" s="87" t="s">
        <v>23</v>
      </c>
      <c r="C78" s="7"/>
      <c r="D78" s="7"/>
      <c r="E78" s="7"/>
      <c r="F78" s="8"/>
      <c r="G78" s="7"/>
      <c r="H78" s="8"/>
      <c r="I78" s="7"/>
      <c r="J78" s="8"/>
      <c r="K78" s="8"/>
      <c r="L78" s="8"/>
      <c r="M78" s="63">
        <v>10</v>
      </c>
      <c r="N78" s="24">
        <f>M78*100/M62</f>
        <v>0.52910052910052907</v>
      </c>
      <c r="O78" s="7"/>
      <c r="P78" s="7">
        <f>O78*100/O62</f>
        <v>0</v>
      </c>
      <c r="R78" s="95"/>
      <c r="T78" s="95"/>
      <c r="V78" s="95"/>
      <c r="X78" s="95"/>
      <c r="Z78" s="95"/>
      <c r="AB78" s="95"/>
      <c r="AD78" s="95"/>
      <c r="AF78" s="95"/>
      <c r="AH78" s="95"/>
      <c r="AJ78" s="95"/>
      <c r="AL78" s="95"/>
      <c r="AN78" s="95"/>
      <c r="AP78" s="95"/>
    </row>
    <row r="79" spans="2:42" ht="24.75" customHeight="1" x14ac:dyDescent="0.3">
      <c r="B79" s="87" t="s">
        <v>65</v>
      </c>
      <c r="C79" s="7"/>
      <c r="D79" s="7"/>
      <c r="E79" s="7"/>
      <c r="F79" s="8"/>
      <c r="G79" s="7"/>
      <c r="H79" s="8"/>
      <c r="I79" s="25">
        <v>1338</v>
      </c>
      <c r="J79" s="24">
        <f>I79*100/I62</f>
        <v>64.049784585926275</v>
      </c>
      <c r="K79" s="25">
        <v>1436</v>
      </c>
      <c r="L79" s="24">
        <f>K79*100/K62</f>
        <v>76.059322033898312</v>
      </c>
      <c r="M79" s="7"/>
      <c r="N79" s="8"/>
      <c r="O79" s="7"/>
      <c r="P79" s="8"/>
      <c r="R79" s="95"/>
      <c r="T79" s="95"/>
      <c r="V79" s="95"/>
      <c r="X79" s="95"/>
      <c r="Z79" s="95"/>
      <c r="AB79" s="95"/>
      <c r="AD79" s="95"/>
      <c r="AF79" s="95"/>
      <c r="AH79" s="95"/>
      <c r="AJ79" s="95"/>
      <c r="AL79" s="95"/>
      <c r="AN79" s="95"/>
      <c r="AP79" s="95"/>
    </row>
    <row r="80" spans="2:42" ht="24.75" customHeight="1" x14ac:dyDescent="0.3">
      <c r="B80" s="6" t="s">
        <v>24</v>
      </c>
      <c r="C80" s="25">
        <v>57</v>
      </c>
      <c r="D80" s="24">
        <f>C80*100/C62</f>
        <v>3.2094594594594597</v>
      </c>
      <c r="E80" s="7"/>
      <c r="F80" s="8"/>
      <c r="G80" s="7"/>
      <c r="H80" s="8"/>
      <c r="I80" s="8"/>
      <c r="J80" s="8"/>
      <c r="K80" s="8"/>
      <c r="L80" s="8"/>
      <c r="M80" s="8"/>
      <c r="N80" s="8"/>
      <c r="O80" s="8"/>
      <c r="P80" s="8"/>
      <c r="R80" s="95"/>
      <c r="T80" s="95"/>
      <c r="V80" s="95"/>
      <c r="X80" s="95"/>
      <c r="Z80" s="95"/>
      <c r="AB80" s="95"/>
      <c r="AD80" s="95"/>
      <c r="AF80" s="95"/>
      <c r="AH80" s="95"/>
      <c r="AJ80" s="95"/>
      <c r="AL80" s="95"/>
      <c r="AN80" s="95"/>
      <c r="AP80" s="95"/>
    </row>
    <row r="81" spans="2:16" ht="3.75" customHeight="1" x14ac:dyDescent="0.3">
      <c r="B81" s="13"/>
      <c r="C81" s="14"/>
      <c r="D81" s="14"/>
      <c r="E81" s="14"/>
      <c r="F81" s="14"/>
      <c r="G81" s="14"/>
      <c r="H81" s="14"/>
      <c r="I81" s="14"/>
      <c r="J81" s="14"/>
      <c r="K81" s="14"/>
      <c r="L81" s="14"/>
      <c r="M81" s="14"/>
      <c r="N81" s="14"/>
      <c r="O81" s="14"/>
      <c r="P81" s="14"/>
    </row>
    <row r="82" spans="2:16" ht="14.25" customHeight="1" x14ac:dyDescent="0.3">
      <c r="B82" s="6" t="s">
        <v>438</v>
      </c>
    </row>
    <row r="83" spans="2:16" ht="30.75" customHeight="1" x14ac:dyDescent="0.3">
      <c r="C83" s="19"/>
      <c r="E83" s="19"/>
      <c r="G83" s="19"/>
      <c r="I83" s="19"/>
      <c r="K83" s="19"/>
      <c r="M83" s="19"/>
      <c r="O83" s="19"/>
    </row>
    <row r="84" spans="2:16" ht="30.75" customHeight="1" x14ac:dyDescent="0.3">
      <c r="C84" s="19"/>
      <c r="E84" s="19"/>
      <c r="G84" s="19"/>
      <c r="I84" s="19"/>
      <c r="K84" s="19"/>
      <c r="M84" s="19"/>
      <c r="O84" s="19"/>
    </row>
    <row r="86" spans="2:16" ht="30.75" customHeight="1" x14ac:dyDescent="0.3">
      <c r="E86" s="44"/>
    </row>
  </sheetData>
  <mergeCells count="49">
    <mergeCell ref="M58:N58"/>
    <mergeCell ref="M59:N59"/>
    <mergeCell ref="B2:P2"/>
    <mergeCell ref="C3:D3"/>
    <mergeCell ref="E3:F3"/>
    <mergeCell ref="G3:H3"/>
    <mergeCell ref="I3:J3"/>
    <mergeCell ref="K3:L3"/>
    <mergeCell ref="O3:P3"/>
    <mergeCell ref="M3:N3"/>
    <mergeCell ref="B4:B5"/>
    <mergeCell ref="O31:P31"/>
    <mergeCell ref="K4:L4"/>
    <mergeCell ref="O4:P4"/>
    <mergeCell ref="B57:P57"/>
    <mergeCell ref="C32:D32"/>
    <mergeCell ref="E32:F32"/>
    <mergeCell ref="G32:H32"/>
    <mergeCell ref="I32:J32"/>
    <mergeCell ref="B32:B33"/>
    <mergeCell ref="M32:N32"/>
    <mergeCell ref="K32:L32"/>
    <mergeCell ref="B30:P30"/>
    <mergeCell ref="K31:L31"/>
    <mergeCell ref="M4:N4"/>
    <mergeCell ref="M31:N31"/>
    <mergeCell ref="E4:F4"/>
    <mergeCell ref="G4:H4"/>
    <mergeCell ref="I4:J4"/>
    <mergeCell ref="C31:D31"/>
    <mergeCell ref="E31:F31"/>
    <mergeCell ref="C4:D4"/>
    <mergeCell ref="I31:J31"/>
    <mergeCell ref="O32:P32"/>
    <mergeCell ref="G31:H31"/>
    <mergeCell ref="B1:P1"/>
    <mergeCell ref="K59:L59"/>
    <mergeCell ref="O59:P59"/>
    <mergeCell ref="C59:D59"/>
    <mergeCell ref="E59:F59"/>
    <mergeCell ref="G59:H59"/>
    <mergeCell ref="I59:J59"/>
    <mergeCell ref="B59:B60"/>
    <mergeCell ref="C58:D58"/>
    <mergeCell ref="E58:F58"/>
    <mergeCell ref="G58:H58"/>
    <mergeCell ref="I58:J58"/>
    <mergeCell ref="K58:L58"/>
    <mergeCell ref="O58:P58"/>
  </mergeCells>
  <conditionalFormatting sqref="C83">
    <cfRule type="cellIs" dxfId="218" priority="17" operator="lessThan">
      <formula>0</formula>
    </cfRule>
  </conditionalFormatting>
  <conditionalFormatting sqref="C84">
    <cfRule type="cellIs" dxfId="217" priority="16" operator="greaterThan">
      <formula>0</formula>
    </cfRule>
  </conditionalFormatting>
  <conditionalFormatting sqref="C28:P28">
    <cfRule type="cellIs" dxfId="216" priority="5" operator="notEqual">
      <formula>0</formula>
    </cfRule>
  </conditionalFormatting>
  <conditionalFormatting sqref="C55:P55">
    <cfRule type="cellIs" dxfId="215" priority="4" operator="notEqual">
      <formula>0</formula>
    </cfRule>
  </conditionalFormatting>
  <conditionalFormatting sqref="C82:P82">
    <cfRule type="cellIs" dxfId="214" priority="3" operator="notEqual">
      <formula>0</formula>
    </cfRule>
  </conditionalFormatting>
  <conditionalFormatting sqref="E83">
    <cfRule type="cellIs" dxfId="213" priority="15" operator="lessThan">
      <formula>0</formula>
    </cfRule>
  </conditionalFormatting>
  <conditionalFormatting sqref="E84">
    <cfRule type="cellIs" dxfId="212" priority="14" operator="greaterThan">
      <formula>0</formula>
    </cfRule>
  </conditionalFormatting>
  <conditionalFormatting sqref="G83">
    <cfRule type="cellIs" dxfId="211" priority="13" operator="lessThan">
      <formula>0</formula>
    </cfRule>
  </conditionalFormatting>
  <conditionalFormatting sqref="G84">
    <cfRule type="cellIs" dxfId="210" priority="12" operator="greaterThan">
      <formula>0</formula>
    </cfRule>
  </conditionalFormatting>
  <conditionalFormatting sqref="I83">
    <cfRule type="cellIs" dxfId="209" priority="11" operator="lessThan">
      <formula>0</formula>
    </cfRule>
  </conditionalFormatting>
  <conditionalFormatting sqref="I84">
    <cfRule type="cellIs" dxfId="208" priority="10" operator="greaterThan">
      <formula>0</formula>
    </cfRule>
  </conditionalFormatting>
  <conditionalFormatting sqref="K83">
    <cfRule type="cellIs" dxfId="207" priority="9" operator="lessThan">
      <formula>0</formula>
    </cfRule>
  </conditionalFormatting>
  <conditionalFormatting sqref="K84">
    <cfRule type="cellIs" dxfId="206" priority="8" operator="greaterThan">
      <formula>0</formula>
    </cfRule>
  </conditionalFormatting>
  <conditionalFormatting sqref="M83">
    <cfRule type="cellIs" dxfId="205" priority="2" operator="lessThan">
      <formula>0</formula>
    </cfRule>
  </conditionalFormatting>
  <conditionalFormatting sqref="M84">
    <cfRule type="cellIs" dxfId="204" priority="1" operator="greaterThan">
      <formula>0</formula>
    </cfRule>
  </conditionalFormatting>
  <conditionalFormatting sqref="O83">
    <cfRule type="cellIs" dxfId="203" priority="7" operator="lessThan">
      <formula>0</formula>
    </cfRule>
  </conditionalFormatting>
  <conditionalFormatting sqref="O84">
    <cfRule type="cellIs" dxfId="202" priority="6" operator="greaterThan">
      <formula>0</formula>
    </cfRule>
  </conditionalFormatting>
  <hyperlinks>
    <hyperlink ref="R3" location="ÍNDICE!A1" display="(Voltar ao Índice)" xr:uid="{FB014E45-7A99-4D27-9983-5097BC0B67D2}"/>
  </hyperlinks>
  <printOptions horizontalCentered="1"/>
  <pageMargins left="0.45275590551181105" right="0.45275590551181105" top="0.6692913385826772" bottom="0.6692913385826772" header="0" footer="0"/>
  <pageSetup paperSize="9" scale="81" fitToHeight="3" orientation="landscape"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BD43"/>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30.75" customHeight="1"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362</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30" customHeight="1" x14ac:dyDescent="0.3">
      <c r="B2" s="115" t="s">
        <v>126</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6" ht="14.25" customHeight="1" x14ac:dyDescent="0.3">
      <c r="B3" s="15" t="s">
        <v>27</v>
      </c>
      <c r="C3" s="125">
        <v>1976</v>
      </c>
      <c r="D3" s="126"/>
      <c r="E3" s="125">
        <v>1979</v>
      </c>
      <c r="F3" s="126"/>
      <c r="G3" s="125">
        <v>1982</v>
      </c>
      <c r="H3" s="126"/>
      <c r="I3" s="125" t="s">
        <v>173</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6"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6" ht="14.25" customHeight="1" x14ac:dyDescent="0.3">
      <c r="B5" s="133"/>
      <c r="C5" s="71" t="s">
        <v>4</v>
      </c>
      <c r="D5" s="71" t="s">
        <v>5</v>
      </c>
      <c r="E5" s="71" t="s">
        <v>4</v>
      </c>
      <c r="F5" s="71" t="s">
        <v>5</v>
      </c>
      <c r="G5" s="71" t="s">
        <v>4</v>
      </c>
      <c r="H5" s="71" t="s">
        <v>5</v>
      </c>
      <c r="I5" s="71" t="s">
        <v>4</v>
      </c>
      <c r="J5" s="71" t="s">
        <v>5</v>
      </c>
      <c r="K5" s="71" t="s">
        <v>4</v>
      </c>
      <c r="L5" s="67" t="s">
        <v>5</v>
      </c>
      <c r="M5" s="71" t="s">
        <v>4</v>
      </c>
      <c r="N5" s="67" t="s">
        <v>5</v>
      </c>
      <c r="O5" s="71" t="s">
        <v>4</v>
      </c>
      <c r="P5" s="71" t="s">
        <v>5</v>
      </c>
      <c r="Q5" s="68" t="s">
        <v>4</v>
      </c>
      <c r="R5" s="72" t="s">
        <v>5</v>
      </c>
      <c r="S5" s="72" t="s">
        <v>4</v>
      </c>
      <c r="T5" s="72" t="s">
        <v>5</v>
      </c>
      <c r="U5" s="71" t="s">
        <v>4</v>
      </c>
      <c r="V5" s="71" t="s">
        <v>5</v>
      </c>
      <c r="W5" s="72" t="s">
        <v>4</v>
      </c>
      <c r="X5" s="71" t="s">
        <v>5</v>
      </c>
      <c r="Y5" s="68" t="s">
        <v>4</v>
      </c>
      <c r="Z5" s="71" t="s">
        <v>5</v>
      </c>
      <c r="AA5" s="75" t="s">
        <v>4</v>
      </c>
      <c r="AB5" s="75" t="s">
        <v>5</v>
      </c>
      <c r="AC5" s="75" t="s">
        <v>4</v>
      </c>
      <c r="AD5" s="75" t="s">
        <v>5</v>
      </c>
    </row>
    <row r="6" spans="2:56" ht="24.75" customHeight="1" x14ac:dyDescent="0.3">
      <c r="B6" s="6" t="s">
        <v>1</v>
      </c>
      <c r="C6" s="16">
        <v>4813</v>
      </c>
      <c r="D6" s="23">
        <v>100</v>
      </c>
      <c r="E6" s="16">
        <v>4946</v>
      </c>
      <c r="F6" s="23">
        <v>100</v>
      </c>
      <c r="G6" s="16">
        <v>5279</v>
      </c>
      <c r="H6" s="23">
        <v>100</v>
      </c>
      <c r="I6" s="16">
        <v>6061</v>
      </c>
      <c r="J6" s="23">
        <v>100</v>
      </c>
      <c r="K6" s="16">
        <v>5916</v>
      </c>
      <c r="L6" s="23">
        <v>100</v>
      </c>
      <c r="M6" s="16">
        <v>5881</v>
      </c>
      <c r="N6" s="23">
        <v>100</v>
      </c>
      <c r="O6" s="16">
        <v>6035</v>
      </c>
      <c r="P6" s="23">
        <v>100</v>
      </c>
      <c r="Q6" s="16">
        <v>6036</v>
      </c>
      <c r="R6" s="23">
        <v>100</v>
      </c>
      <c r="S6" s="25">
        <v>6263</v>
      </c>
      <c r="T6" s="24">
        <v>100</v>
      </c>
      <c r="U6" s="16">
        <v>6753</v>
      </c>
      <c r="V6" s="23">
        <v>100</v>
      </c>
      <c r="W6" s="25">
        <v>6470</v>
      </c>
      <c r="X6" s="24">
        <v>100</v>
      </c>
      <c r="Y6" s="25">
        <v>6171</v>
      </c>
      <c r="Z6" s="24">
        <v>100</v>
      </c>
      <c r="AA6" s="25">
        <v>5988</v>
      </c>
      <c r="AB6" s="24">
        <v>100</v>
      </c>
      <c r="AC6" s="25">
        <v>5950</v>
      </c>
      <c r="AD6" s="24">
        <v>100</v>
      </c>
      <c r="AF6" s="95"/>
      <c r="AH6" s="95"/>
      <c r="AJ6" s="95"/>
      <c r="AL6" s="95"/>
      <c r="AN6" s="95"/>
      <c r="AP6" s="95"/>
      <c r="AR6" s="95"/>
      <c r="AT6" s="95"/>
      <c r="AV6" s="95"/>
      <c r="AX6" s="95"/>
      <c r="AZ6" s="95"/>
      <c r="BB6" s="95"/>
      <c r="BD6" s="95"/>
    </row>
    <row r="7" spans="2:56" ht="24.75" customHeight="1" x14ac:dyDescent="0.3">
      <c r="B7" s="87" t="s">
        <v>28</v>
      </c>
      <c r="C7" s="16">
        <v>2587</v>
      </c>
      <c r="D7" s="23">
        <f>C7*100/C6</f>
        <v>53.750259713276542</v>
      </c>
      <c r="E7" s="16">
        <v>3779</v>
      </c>
      <c r="F7" s="23">
        <f>E7*100/E6</f>
        <v>76.405175899716937</v>
      </c>
      <c r="G7" s="16">
        <v>3560</v>
      </c>
      <c r="H7" s="23">
        <f>G7*100/G6</f>
        <v>67.437014586095856</v>
      </c>
      <c r="I7" s="23" t="s">
        <v>81</v>
      </c>
      <c r="J7" s="23" t="s">
        <v>81</v>
      </c>
      <c r="K7" s="16">
        <v>3381</v>
      </c>
      <c r="L7" s="23">
        <f>K7*100/K6</f>
        <v>57.150101419878297</v>
      </c>
      <c r="M7" s="16">
        <v>3353</v>
      </c>
      <c r="N7" s="23">
        <f>M7*100/M6</f>
        <v>57.014113246046591</v>
      </c>
      <c r="O7" s="16">
        <v>3553</v>
      </c>
      <c r="P7" s="23">
        <f>O7*100/O6</f>
        <v>58.87323943661972</v>
      </c>
      <c r="Q7" s="16">
        <v>3427</v>
      </c>
      <c r="R7" s="23">
        <f>Q7*100/Q6</f>
        <v>56.776010603048377</v>
      </c>
      <c r="S7" s="25">
        <v>3892</v>
      </c>
      <c r="T7" s="24">
        <f>S7*100/S6</f>
        <v>62.142743094363723</v>
      </c>
      <c r="U7" s="16">
        <v>3782</v>
      </c>
      <c r="V7" s="23">
        <f>U7*100/U6</f>
        <v>56.004738634680884</v>
      </c>
      <c r="W7" s="25">
        <v>3680</v>
      </c>
      <c r="X7" s="24">
        <f>W7*100/W6</f>
        <v>56.877897990726431</v>
      </c>
      <c r="Y7" s="25">
        <v>3307</v>
      </c>
      <c r="Z7" s="24">
        <f>Y7*100/Y6</f>
        <v>53.58936963215038</v>
      </c>
      <c r="AA7" s="25">
        <v>3323</v>
      </c>
      <c r="AB7" s="24">
        <f>AA7*100/AA6</f>
        <v>55.49432197728791</v>
      </c>
      <c r="AC7" s="25">
        <v>3463</v>
      </c>
      <c r="AD7" s="24">
        <f>AC7*100/AC6</f>
        <v>58.201680672268907</v>
      </c>
      <c r="AF7" s="95"/>
      <c r="AH7" s="95"/>
      <c r="AJ7" s="95"/>
      <c r="AL7" s="95"/>
      <c r="AN7" s="95"/>
      <c r="AP7" s="95"/>
      <c r="AR7" s="95"/>
      <c r="AT7" s="95"/>
      <c r="AV7" s="95"/>
      <c r="AX7" s="95"/>
      <c r="AZ7" s="95"/>
      <c r="BB7" s="95"/>
      <c r="BD7" s="95"/>
    </row>
    <row r="8" spans="2:56" ht="24.75" customHeight="1" x14ac:dyDescent="0.3">
      <c r="B8" s="87" t="s">
        <v>2</v>
      </c>
      <c r="C8" s="16">
        <v>37</v>
      </c>
      <c r="D8" s="23">
        <f t="shared" ref="D8" si="0">C8*100/C7</f>
        <v>1.4302280633938926</v>
      </c>
      <c r="E8" s="16">
        <v>43</v>
      </c>
      <c r="F8" s="23">
        <f t="shared" ref="F8" si="1">E8*100/E7</f>
        <v>1.1378671606245039</v>
      </c>
      <c r="G8" s="16">
        <v>52</v>
      </c>
      <c r="H8" s="23">
        <f>G8*100/G7</f>
        <v>1.4606741573033708</v>
      </c>
      <c r="I8" s="16">
        <v>43</v>
      </c>
      <c r="J8" s="23" t="s">
        <v>81</v>
      </c>
      <c r="K8" s="16">
        <v>48</v>
      </c>
      <c r="L8" s="23">
        <f>K8*100/K7</f>
        <v>1.419698314108252</v>
      </c>
      <c r="M8" s="16">
        <v>41</v>
      </c>
      <c r="N8" s="23">
        <f>M8*100/M7</f>
        <v>1.2227855651655235</v>
      </c>
      <c r="O8" s="16">
        <v>70</v>
      </c>
      <c r="P8" s="23">
        <f>O8*100/O7</f>
        <v>1.9701660568533634</v>
      </c>
      <c r="Q8" s="16">
        <v>74</v>
      </c>
      <c r="R8" s="23">
        <f>Q8*100/Q7</f>
        <v>2.1593230230522322</v>
      </c>
      <c r="S8" s="25">
        <v>51</v>
      </c>
      <c r="T8" s="24">
        <f>S8*100/S7</f>
        <v>1.3103802672147995</v>
      </c>
      <c r="U8" s="16">
        <v>60</v>
      </c>
      <c r="V8" s="23">
        <f>U8*100/U7</f>
        <v>1.5864621893178212</v>
      </c>
      <c r="W8" s="25">
        <v>16</v>
      </c>
      <c r="X8" s="24">
        <f>W8*100/W7</f>
        <v>0.43478260869565216</v>
      </c>
      <c r="Y8" s="25">
        <v>47</v>
      </c>
      <c r="Z8" s="24">
        <f>Y8*100/Y7</f>
        <v>1.4212276988206833</v>
      </c>
      <c r="AA8" s="25">
        <v>35</v>
      </c>
      <c r="AB8" s="24">
        <f>AA8*100/AA7</f>
        <v>1.0532651218778213</v>
      </c>
      <c r="AC8" s="25">
        <v>23</v>
      </c>
      <c r="AD8" s="24">
        <f>AC8*100/AC7</f>
        <v>0.66416401963615357</v>
      </c>
      <c r="AF8" s="95"/>
      <c r="AH8" s="95"/>
      <c r="AJ8" s="95"/>
      <c r="AL8" s="95"/>
      <c r="AN8" s="95"/>
      <c r="AP8" s="95"/>
      <c r="AR8" s="95"/>
      <c r="AT8" s="95"/>
      <c r="AV8" s="95"/>
      <c r="AX8" s="95"/>
      <c r="AZ8" s="95"/>
      <c r="BB8" s="95"/>
      <c r="BD8" s="95"/>
    </row>
    <row r="9" spans="2:56" ht="24.75" customHeight="1" x14ac:dyDescent="0.3">
      <c r="B9" s="87" t="s">
        <v>3</v>
      </c>
      <c r="C9" s="22">
        <v>75</v>
      </c>
      <c r="D9" s="23">
        <f>C9*100/C7</f>
        <v>2.8991109393119445</v>
      </c>
      <c r="E9" s="16">
        <v>107</v>
      </c>
      <c r="F9" s="23">
        <f>E9*100/E7</f>
        <v>2.831436888065626</v>
      </c>
      <c r="G9" s="16">
        <v>131</v>
      </c>
      <c r="H9" s="23">
        <f>G9*100/G7</f>
        <v>3.6797752808988764</v>
      </c>
      <c r="I9" s="16">
        <v>78</v>
      </c>
      <c r="J9" s="23" t="s">
        <v>81</v>
      </c>
      <c r="K9" s="16">
        <v>59</v>
      </c>
      <c r="L9" s="23">
        <f>K9*100/K7</f>
        <v>1.7450458444247263</v>
      </c>
      <c r="M9" s="16">
        <v>71</v>
      </c>
      <c r="N9" s="23">
        <f>M9*100/M7</f>
        <v>2.1175067104085894</v>
      </c>
      <c r="O9" s="16">
        <v>88</v>
      </c>
      <c r="P9" s="23">
        <f>O9*100/O7</f>
        <v>2.4767801857585141</v>
      </c>
      <c r="Q9" s="16">
        <v>100</v>
      </c>
      <c r="R9" s="23">
        <f>Q9*100/Q7</f>
        <v>2.9180040852057192</v>
      </c>
      <c r="S9" s="25">
        <v>83</v>
      </c>
      <c r="T9" s="24">
        <f>S9*100/S7</f>
        <v>2.1325796505652619</v>
      </c>
      <c r="U9" s="16">
        <v>76</v>
      </c>
      <c r="V9" s="23">
        <f>U9*100/U7</f>
        <v>2.0095187731359068</v>
      </c>
      <c r="W9" s="25">
        <v>73</v>
      </c>
      <c r="X9" s="24">
        <f>W9*100/W7</f>
        <v>1.9836956521739131</v>
      </c>
      <c r="Y9" s="25">
        <v>91</v>
      </c>
      <c r="Z9" s="24">
        <f>Y9*100/Y7</f>
        <v>2.7517387360145147</v>
      </c>
      <c r="AA9" s="25">
        <v>104</v>
      </c>
      <c r="AB9" s="24">
        <f>AA9*100/AA7</f>
        <v>3.1297020764369545</v>
      </c>
      <c r="AC9" s="25">
        <v>60</v>
      </c>
      <c r="AD9" s="24">
        <f>AC9*100/AC7</f>
        <v>1.7326017903551834</v>
      </c>
      <c r="AF9" s="95"/>
      <c r="AH9" s="95"/>
      <c r="AJ9" s="95"/>
      <c r="AL9" s="95"/>
      <c r="AN9" s="95"/>
      <c r="AP9" s="95"/>
      <c r="AR9" s="95"/>
      <c r="AT9" s="95"/>
      <c r="AV9" s="95"/>
      <c r="AX9" s="95"/>
      <c r="AZ9" s="95"/>
      <c r="BB9" s="95"/>
      <c r="BD9" s="95"/>
    </row>
    <row r="10" spans="2:56" ht="24.75" customHeight="1" x14ac:dyDescent="0.3">
      <c r="B10" s="87" t="s">
        <v>6</v>
      </c>
      <c r="C10" s="7"/>
      <c r="D10" s="8"/>
      <c r="E10" s="63">
        <v>91</v>
      </c>
      <c r="F10" s="24">
        <f>E10*100/E7</f>
        <v>2.4080444562053454</v>
      </c>
      <c r="G10" s="16">
        <v>62</v>
      </c>
      <c r="H10" s="23">
        <f>G10*100/G7</f>
        <v>1.7415730337078652</v>
      </c>
      <c r="I10" s="25">
        <v>51</v>
      </c>
      <c r="J10" s="23" t="s">
        <v>81</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c r="BB10" s="95"/>
      <c r="BD10" s="95"/>
    </row>
    <row r="11" spans="2:56" ht="24.75" customHeight="1" x14ac:dyDescent="0.3">
      <c r="B11" s="87" t="s">
        <v>7</v>
      </c>
      <c r="C11" s="7"/>
      <c r="D11" s="8"/>
      <c r="E11" s="7"/>
      <c r="F11" s="8"/>
      <c r="G11" s="7"/>
      <c r="H11" s="8"/>
      <c r="I11" s="7"/>
      <c r="J11" s="8"/>
      <c r="K11" s="7"/>
      <c r="L11" s="8"/>
      <c r="M11" s="7"/>
      <c r="N11" s="8"/>
      <c r="O11" s="7"/>
      <c r="P11" s="8"/>
      <c r="Q11" s="8"/>
      <c r="R11" s="8"/>
      <c r="S11" s="25">
        <v>22</v>
      </c>
      <c r="T11" s="24">
        <f>S11*100/S7</f>
        <v>0.56526207605344292</v>
      </c>
      <c r="U11" s="16">
        <v>24</v>
      </c>
      <c r="V11" s="23">
        <f>U11*100/U7</f>
        <v>0.63458487572712852</v>
      </c>
      <c r="W11" s="16">
        <v>41</v>
      </c>
      <c r="X11" s="23">
        <f>W11*100/W7</f>
        <v>1.1141304347826086</v>
      </c>
      <c r="Y11" s="7"/>
      <c r="Z11" s="8"/>
      <c r="AA11" s="7"/>
      <c r="AB11" s="8"/>
      <c r="AC11" s="7"/>
      <c r="AD11" s="8"/>
      <c r="AF11" s="95"/>
      <c r="AH11" s="95"/>
      <c r="AJ11" s="95"/>
      <c r="AL11" s="95"/>
      <c r="AN11" s="95"/>
      <c r="AP11" s="95"/>
      <c r="AR11" s="95"/>
      <c r="AT11" s="95"/>
      <c r="AV11" s="95"/>
      <c r="AX11" s="95"/>
      <c r="AZ11" s="95"/>
      <c r="BB11" s="95"/>
      <c r="BD11" s="95"/>
    </row>
    <row r="12" spans="2:56" ht="24.75" customHeight="1" x14ac:dyDescent="0.3">
      <c r="B12" s="87" t="s">
        <v>29</v>
      </c>
      <c r="C12" s="16">
        <v>638</v>
      </c>
      <c r="D12" s="23">
        <f>C12*100/C7</f>
        <v>24.661770390413608</v>
      </c>
      <c r="E12" s="16">
        <v>557</v>
      </c>
      <c r="F12" s="23">
        <f>E12*100/E7</f>
        <v>14.739349034136016</v>
      </c>
      <c r="G12" s="16">
        <v>788</v>
      </c>
      <c r="H12" s="23">
        <f>G12*100/G7</f>
        <v>22.134831460674157</v>
      </c>
      <c r="I12" s="23" t="s">
        <v>81</v>
      </c>
      <c r="J12" s="23" t="s">
        <v>81</v>
      </c>
      <c r="K12" s="7"/>
      <c r="L12" s="8"/>
      <c r="M12" s="8"/>
      <c r="N12" s="8"/>
      <c r="O12" s="8"/>
      <c r="P12" s="8"/>
      <c r="Q12" s="8"/>
      <c r="R12" s="8"/>
      <c r="S12" s="7"/>
      <c r="T12" s="8"/>
      <c r="U12" s="7"/>
      <c r="V12" s="8"/>
      <c r="W12" s="7"/>
      <c r="X12" s="8"/>
      <c r="Y12" s="7"/>
      <c r="Z12" s="8"/>
      <c r="AA12" s="7"/>
      <c r="AB12" s="8"/>
      <c r="AC12" s="7"/>
      <c r="AD12" s="8"/>
      <c r="AF12" s="95"/>
      <c r="AH12" s="95"/>
      <c r="AJ12" s="95"/>
      <c r="AL12" s="95"/>
      <c r="AN12" s="95"/>
      <c r="AP12" s="95"/>
      <c r="AR12" s="95"/>
      <c r="AT12" s="95"/>
      <c r="AV12" s="95"/>
      <c r="AX12" s="95"/>
      <c r="AZ12" s="95"/>
      <c r="BB12" s="95"/>
      <c r="BD12" s="95"/>
    </row>
    <row r="13" spans="2:56" ht="24.75" customHeight="1" x14ac:dyDescent="0.3">
      <c r="B13" s="87" t="s">
        <v>8</v>
      </c>
      <c r="C13" s="7"/>
      <c r="D13" s="8"/>
      <c r="E13" s="7"/>
      <c r="F13" s="8"/>
      <c r="G13" s="7"/>
      <c r="H13" s="8"/>
      <c r="I13" s="7"/>
      <c r="J13" s="8"/>
      <c r="K13" s="7"/>
      <c r="L13" s="8"/>
      <c r="M13" s="63">
        <v>609</v>
      </c>
      <c r="N13" s="24">
        <f>M13*100/M7</f>
        <v>18.162839248434238</v>
      </c>
      <c r="O13" s="16">
        <v>203</v>
      </c>
      <c r="P13" s="23">
        <f>O13*100/O7</f>
        <v>5.7134815648747539</v>
      </c>
      <c r="Q13" s="8"/>
      <c r="R13" s="8"/>
      <c r="S13" s="25">
        <v>87</v>
      </c>
      <c r="T13" s="24">
        <f>S13*100/S7</f>
        <v>2.2353545734840701</v>
      </c>
      <c r="U13" s="16">
        <v>476</v>
      </c>
      <c r="V13" s="23">
        <f>U13*100/U7</f>
        <v>12.585933368588048</v>
      </c>
      <c r="W13" s="7"/>
      <c r="X13" s="8"/>
      <c r="Y13" s="7"/>
      <c r="Z13" s="8"/>
      <c r="AA13" s="7"/>
      <c r="AB13" s="8"/>
      <c r="AC13" s="7"/>
      <c r="AD13" s="8"/>
      <c r="AF13" s="95"/>
      <c r="AH13" s="95"/>
      <c r="AJ13" s="95"/>
      <c r="AL13" s="95"/>
      <c r="AN13" s="95"/>
      <c r="AP13" s="95"/>
      <c r="AR13" s="95"/>
      <c r="AT13" s="95"/>
      <c r="AV13" s="95"/>
      <c r="AX13" s="95"/>
      <c r="AZ13" s="95"/>
      <c r="BB13" s="95"/>
      <c r="BD13" s="95"/>
    </row>
    <row r="14" spans="2:56" ht="24.75" customHeight="1" x14ac:dyDescent="0.3">
      <c r="B14" s="87" t="s">
        <v>64</v>
      </c>
      <c r="C14" s="7"/>
      <c r="D14" s="8"/>
      <c r="E14" s="7"/>
      <c r="F14" s="8"/>
      <c r="G14" s="7"/>
      <c r="H14" s="8"/>
      <c r="I14" s="7"/>
      <c r="J14" s="8"/>
      <c r="K14" s="25">
        <v>953</v>
      </c>
      <c r="L14" s="24">
        <f>K14*100/K7</f>
        <v>28.186926944690921</v>
      </c>
      <c r="M14" s="9"/>
      <c r="N14" s="8"/>
      <c r="O14" s="8"/>
      <c r="P14" s="8"/>
      <c r="Q14" s="8"/>
      <c r="R14" s="8"/>
      <c r="S14" s="8"/>
      <c r="T14" s="8"/>
      <c r="U14" s="8"/>
      <c r="V14" s="8"/>
      <c r="W14" s="7"/>
      <c r="X14" s="8"/>
      <c r="Y14" s="7"/>
      <c r="Z14" s="8"/>
      <c r="AA14" s="7"/>
      <c r="AB14" s="8"/>
      <c r="AC14" s="7"/>
      <c r="AD14" s="8"/>
      <c r="AF14" s="95"/>
      <c r="AH14" s="95"/>
      <c r="AJ14" s="95"/>
      <c r="AL14" s="95"/>
      <c r="AN14" s="95"/>
      <c r="AP14" s="95"/>
      <c r="AR14" s="95"/>
      <c r="AT14" s="95"/>
      <c r="AV14" s="95"/>
      <c r="AX14" s="95"/>
      <c r="AZ14" s="95"/>
      <c r="BB14" s="95"/>
      <c r="BD14" s="95"/>
    </row>
    <row r="15" spans="2:56" ht="24.75" customHeight="1" x14ac:dyDescent="0.3">
      <c r="B15" s="87" t="s">
        <v>10</v>
      </c>
      <c r="C15" s="7"/>
      <c r="D15" s="8"/>
      <c r="E15" s="7"/>
      <c r="F15" s="8"/>
      <c r="G15" s="7"/>
      <c r="H15" s="8"/>
      <c r="I15" s="7"/>
      <c r="J15" s="8"/>
      <c r="K15" s="8"/>
      <c r="L15" s="7"/>
      <c r="M15" s="9"/>
      <c r="N15" s="8"/>
      <c r="O15" s="8"/>
      <c r="P15" s="8"/>
      <c r="Q15" s="8"/>
      <c r="R15" s="8"/>
      <c r="S15" s="8"/>
      <c r="T15" s="8"/>
      <c r="U15" s="8"/>
      <c r="V15" s="8"/>
      <c r="W15" s="7"/>
      <c r="X15" s="8"/>
      <c r="Y15" s="7"/>
      <c r="Z15" s="8"/>
      <c r="AA15" s="7"/>
      <c r="AB15" s="8"/>
      <c r="AC15" s="25">
        <v>1705</v>
      </c>
      <c r="AD15" s="24">
        <f>AC15*100/AC7</f>
        <v>49.234767542593126</v>
      </c>
      <c r="AF15" s="95"/>
      <c r="AH15" s="95"/>
      <c r="AJ15" s="95"/>
      <c r="AL15" s="95"/>
      <c r="AN15" s="95"/>
      <c r="AP15" s="95"/>
      <c r="AR15" s="95"/>
      <c r="AT15" s="95"/>
      <c r="AV15" s="95"/>
      <c r="AX15" s="95"/>
      <c r="AZ15" s="95"/>
      <c r="BB15" s="95"/>
      <c r="BD15" s="95"/>
    </row>
    <row r="16" spans="2:56" ht="24.75" customHeight="1" x14ac:dyDescent="0.3">
      <c r="B16" s="87" t="s">
        <v>11</v>
      </c>
      <c r="C16" s="7"/>
      <c r="D16" s="8"/>
      <c r="E16" s="7"/>
      <c r="F16" s="8"/>
      <c r="G16" s="7"/>
      <c r="H16" s="8"/>
      <c r="I16" s="7"/>
      <c r="J16" s="8"/>
      <c r="K16" s="7"/>
      <c r="L16" s="8"/>
      <c r="M16" s="8"/>
      <c r="N16" s="8"/>
      <c r="O16" s="8"/>
      <c r="P16" s="8"/>
      <c r="Q16" s="8"/>
      <c r="R16" s="8"/>
      <c r="S16" s="7"/>
      <c r="T16" s="8"/>
      <c r="U16" s="8"/>
      <c r="V16" s="8"/>
      <c r="W16" s="7"/>
      <c r="X16" s="8"/>
      <c r="Y16" s="7"/>
      <c r="Z16" s="8"/>
      <c r="AA16" s="63">
        <v>412</v>
      </c>
      <c r="AB16" s="24">
        <f>AA16*100/AA7</f>
        <v>12.398435148961781</v>
      </c>
      <c r="AC16" s="7"/>
      <c r="AD16" s="7">
        <f>AC16*100/AC7</f>
        <v>0</v>
      </c>
      <c r="AF16" s="95"/>
      <c r="AH16" s="95"/>
      <c r="AJ16" s="95"/>
      <c r="AL16" s="95"/>
      <c r="AN16" s="95"/>
      <c r="AP16" s="95"/>
      <c r="AR16" s="95"/>
      <c r="AT16" s="95"/>
      <c r="AV16" s="95"/>
      <c r="AX16" s="95"/>
      <c r="AZ16" s="95"/>
      <c r="BB16" s="95"/>
      <c r="BD16" s="95"/>
    </row>
    <row r="17" spans="2:56" ht="24.75" customHeight="1" x14ac:dyDescent="0.3">
      <c r="B17" s="87" t="s">
        <v>13</v>
      </c>
      <c r="C17" s="7"/>
      <c r="D17" s="8"/>
      <c r="E17" s="7"/>
      <c r="F17" s="8"/>
      <c r="G17" s="7"/>
      <c r="H17" s="8"/>
      <c r="I17" s="7"/>
      <c r="J17" s="8"/>
      <c r="K17" s="7"/>
      <c r="L17" s="8"/>
      <c r="M17" s="7"/>
      <c r="N17" s="8"/>
      <c r="O17" s="7"/>
      <c r="P17" s="8"/>
      <c r="Q17" s="7"/>
      <c r="R17" s="8"/>
      <c r="S17" s="7"/>
      <c r="T17" s="8"/>
      <c r="U17" s="8"/>
      <c r="V17" s="8"/>
      <c r="W17" s="7"/>
      <c r="X17" s="8"/>
      <c r="Y17" s="25">
        <v>42</v>
      </c>
      <c r="Z17" s="24">
        <f>Y17*100/Y7</f>
        <v>1.2700332627759299</v>
      </c>
      <c r="AA17" s="7"/>
      <c r="AB17" s="8"/>
      <c r="AC17" s="7"/>
      <c r="AD17" s="8"/>
      <c r="AF17" s="95"/>
      <c r="AH17" s="95"/>
      <c r="AJ17" s="95"/>
      <c r="AL17" s="95"/>
      <c r="AN17" s="95"/>
      <c r="AP17" s="95"/>
      <c r="AR17" s="95"/>
      <c r="AT17" s="95"/>
      <c r="AV17" s="95"/>
      <c r="AX17" s="95"/>
      <c r="AZ17" s="95"/>
      <c r="BB17" s="95"/>
      <c r="BD17" s="95"/>
    </row>
    <row r="18" spans="2:56" ht="24.75" customHeight="1" x14ac:dyDescent="0.3">
      <c r="B18" s="87" t="s">
        <v>15</v>
      </c>
      <c r="C18" s="7"/>
      <c r="D18" s="8"/>
      <c r="E18" s="7"/>
      <c r="F18" s="8"/>
      <c r="G18" s="7"/>
      <c r="H18" s="8"/>
      <c r="I18" s="7"/>
      <c r="J18" s="8"/>
      <c r="K18" s="16">
        <v>51</v>
      </c>
      <c r="L18" s="23">
        <f>K18*100/K7</f>
        <v>1.5084294587400178</v>
      </c>
      <c r="M18" s="25">
        <v>14</v>
      </c>
      <c r="N18" s="24">
        <f>M18*100/M7</f>
        <v>0.41753653444676408</v>
      </c>
      <c r="O18" s="16">
        <v>29</v>
      </c>
      <c r="P18" s="23">
        <f>O18*100/O7</f>
        <v>0.81621165212496483</v>
      </c>
      <c r="Q18" s="16">
        <v>58</v>
      </c>
      <c r="R18" s="23">
        <f>Q18*100/Q7</f>
        <v>1.6924423694193171</v>
      </c>
      <c r="S18" s="25">
        <v>32</v>
      </c>
      <c r="T18" s="24">
        <f>S18*100/S7</f>
        <v>0.8221993833504625</v>
      </c>
      <c r="U18" s="16">
        <v>28</v>
      </c>
      <c r="V18" s="23">
        <f>U18*100/U7</f>
        <v>0.74034902168164995</v>
      </c>
      <c r="W18" s="25">
        <v>33</v>
      </c>
      <c r="X18" s="24">
        <f>W18*100/W7</f>
        <v>0.89673913043478259</v>
      </c>
      <c r="Y18" s="25">
        <v>31</v>
      </c>
      <c r="Z18" s="24">
        <f>Y18*100/Y7</f>
        <v>0.93740550347747198</v>
      </c>
      <c r="AA18" s="25">
        <v>33</v>
      </c>
      <c r="AB18" s="24">
        <f>AA18*100/AA7</f>
        <v>0.99307854348480284</v>
      </c>
      <c r="AC18" s="25">
        <v>38</v>
      </c>
      <c r="AD18" s="24">
        <f>AC18*100/AC7</f>
        <v>1.0973144672249495</v>
      </c>
      <c r="AF18" s="95"/>
      <c r="AH18" s="95"/>
      <c r="AJ18" s="95"/>
      <c r="AL18" s="95"/>
      <c r="AN18" s="95"/>
      <c r="AP18" s="95"/>
      <c r="AR18" s="95"/>
      <c r="AT18" s="95"/>
      <c r="AV18" s="95"/>
      <c r="AX18" s="95"/>
      <c r="AZ18" s="95"/>
      <c r="BB18" s="95"/>
      <c r="BD18" s="95"/>
    </row>
    <row r="19" spans="2:56" ht="24.75" customHeight="1" x14ac:dyDescent="0.3">
      <c r="B19" s="87" t="s">
        <v>19</v>
      </c>
      <c r="C19" s="16">
        <v>1439</v>
      </c>
      <c r="D19" s="23">
        <f>C19*100/C7</f>
        <v>55.624275222265169</v>
      </c>
      <c r="E19" s="16">
        <v>2680</v>
      </c>
      <c r="F19" s="23">
        <f>E19*100/E7</f>
        <v>70.918232336596986</v>
      </c>
      <c r="G19" s="16">
        <v>2013</v>
      </c>
      <c r="H19" s="23">
        <f>G19*100/G7</f>
        <v>56.544943820224717</v>
      </c>
      <c r="I19" s="16">
        <v>1670</v>
      </c>
      <c r="J19" s="23" t="s">
        <v>81</v>
      </c>
      <c r="K19" s="16">
        <v>2196</v>
      </c>
      <c r="L19" s="23">
        <f>K19*100/K7</f>
        <v>64.951197870452532</v>
      </c>
      <c r="M19" s="16">
        <v>1841</v>
      </c>
      <c r="N19" s="23">
        <f>M19*100/M7</f>
        <v>54.906054279749476</v>
      </c>
      <c r="O19" s="16">
        <v>2135</v>
      </c>
      <c r="P19" s="23">
        <f>O19*100/O7</f>
        <v>60.090064734027585</v>
      </c>
      <c r="Q19" s="16">
        <v>2222</v>
      </c>
      <c r="R19" s="23">
        <f>Q19*100/Q7</f>
        <v>64.838050773271078</v>
      </c>
      <c r="S19" s="25">
        <v>2029</v>
      </c>
      <c r="T19" s="24">
        <f>S19*100/S7</f>
        <v>52.132579650565262</v>
      </c>
      <c r="U19" s="16">
        <v>1845</v>
      </c>
      <c r="V19" s="23">
        <f>U19*100/U7</f>
        <v>48.783712321523005</v>
      </c>
      <c r="W19" s="25">
        <v>1138</v>
      </c>
      <c r="X19" s="24">
        <f>W19*100/W7</f>
        <v>30.923913043478262</v>
      </c>
      <c r="Y19" s="7"/>
      <c r="Z19" s="8"/>
      <c r="AA19" s="7"/>
      <c r="AB19" s="8"/>
      <c r="AC19" s="7"/>
      <c r="AD19" s="8"/>
      <c r="AF19" s="95"/>
      <c r="AH19" s="95"/>
      <c r="AJ19" s="95"/>
      <c r="AL19" s="95"/>
      <c r="AN19" s="95"/>
      <c r="AP19" s="95"/>
      <c r="AR19" s="95"/>
      <c r="AT19" s="95"/>
      <c r="AV19" s="95"/>
      <c r="AX19" s="95"/>
      <c r="AZ19" s="95"/>
      <c r="BB19" s="95"/>
      <c r="BD19" s="95"/>
    </row>
    <row r="20" spans="2:56" ht="24.75" customHeight="1" x14ac:dyDescent="0.3">
      <c r="B20" s="87" t="s">
        <v>47</v>
      </c>
      <c r="C20" s="7"/>
      <c r="D20" s="8"/>
      <c r="E20" s="7"/>
      <c r="F20" s="8"/>
      <c r="G20" s="7"/>
      <c r="H20" s="8"/>
      <c r="I20" s="7"/>
      <c r="J20" s="8"/>
      <c r="K20" s="7"/>
      <c r="L20" s="8"/>
      <c r="M20" s="7"/>
      <c r="N20" s="8"/>
      <c r="O20" s="7"/>
      <c r="P20" s="8"/>
      <c r="Q20" s="7"/>
      <c r="R20" s="8"/>
      <c r="S20" s="7"/>
      <c r="T20" s="8"/>
      <c r="U20" s="7"/>
      <c r="V20" s="8"/>
      <c r="W20" s="7"/>
      <c r="X20" s="8"/>
      <c r="Y20" s="7"/>
      <c r="Z20" s="8"/>
      <c r="AA20" s="25">
        <v>2343</v>
      </c>
      <c r="AB20" s="24">
        <f>AA20*100/AA7</f>
        <v>70.508576587421004</v>
      </c>
      <c r="AC20" s="25">
        <v>1348</v>
      </c>
      <c r="AD20" s="24">
        <f>AC20*100/AC7</f>
        <v>38.92578688997979</v>
      </c>
      <c r="AF20" s="95"/>
      <c r="AH20" s="95"/>
      <c r="AJ20" s="95"/>
      <c r="AL20" s="95"/>
      <c r="AN20" s="95"/>
      <c r="AP20" s="95"/>
      <c r="AR20" s="95"/>
      <c r="AT20" s="95"/>
      <c r="AV20" s="95"/>
      <c r="AX20" s="95"/>
      <c r="AZ20" s="95"/>
      <c r="BB20" s="95"/>
      <c r="BD20" s="95"/>
    </row>
    <row r="21" spans="2:56" ht="24.75" customHeight="1" x14ac:dyDescent="0.3">
      <c r="B21" s="87" t="s">
        <v>20</v>
      </c>
      <c r="C21" s="25">
        <v>398</v>
      </c>
      <c r="D21" s="24">
        <f>C21*100/C7</f>
        <v>15.384615384615385</v>
      </c>
      <c r="E21" s="16">
        <v>237</v>
      </c>
      <c r="F21" s="23">
        <f>E21*100/E7</f>
        <v>6.2715003969304046</v>
      </c>
      <c r="G21" s="16">
        <v>458</v>
      </c>
      <c r="H21" s="23">
        <f>G21*100/G7</f>
        <v>12.865168539325843</v>
      </c>
      <c r="I21" s="16">
        <v>297</v>
      </c>
      <c r="J21" s="23" t="s">
        <v>81</v>
      </c>
      <c r="K21" s="7"/>
      <c r="L21" s="8"/>
      <c r="M21" s="16">
        <v>721</v>
      </c>
      <c r="N21" s="23">
        <f>M21*100/M7</f>
        <v>21.503131524008349</v>
      </c>
      <c r="O21" s="16">
        <v>979</v>
      </c>
      <c r="P21" s="23">
        <f>O21*100/O7</f>
        <v>27.554179566563466</v>
      </c>
      <c r="Q21" s="7"/>
      <c r="R21" s="7"/>
      <c r="S21" s="25">
        <v>1588</v>
      </c>
      <c r="T21" s="24">
        <f>S21*100/S7</f>
        <v>40.801644398766697</v>
      </c>
      <c r="U21" s="16">
        <v>1273</v>
      </c>
      <c r="V21" s="23">
        <f>U21*100/U7</f>
        <v>33.65943945002644</v>
      </c>
      <c r="W21" s="7"/>
      <c r="X21" s="8"/>
      <c r="Y21" s="25">
        <v>439</v>
      </c>
      <c r="Z21" s="24">
        <f>Y21*100/Y7</f>
        <v>13.274871484729362</v>
      </c>
      <c r="AA21" s="63">
        <v>309</v>
      </c>
      <c r="AB21" s="24">
        <f>AA21*100/AA7</f>
        <v>9.2988263617213356</v>
      </c>
      <c r="AC21" s="63">
        <v>289</v>
      </c>
      <c r="AD21" s="24">
        <f>AC21*100/AC7</f>
        <v>8.3453652902108004</v>
      </c>
      <c r="AF21" s="95"/>
      <c r="AH21" s="95"/>
      <c r="AJ21" s="95"/>
      <c r="AL21" s="95"/>
      <c r="AN21" s="95"/>
      <c r="AP21" s="95"/>
      <c r="AR21" s="95"/>
      <c r="AT21" s="95"/>
      <c r="AV21" s="95"/>
      <c r="AX21" s="95"/>
      <c r="AZ21" s="95"/>
      <c r="BB21" s="95"/>
      <c r="BD21" s="95"/>
    </row>
    <row r="22" spans="2:56" ht="24.75" customHeight="1" x14ac:dyDescent="0.3">
      <c r="B22" s="87" t="s">
        <v>52</v>
      </c>
      <c r="C22" s="7"/>
      <c r="D22" s="8"/>
      <c r="E22" s="7"/>
      <c r="F22" s="8"/>
      <c r="G22" s="7"/>
      <c r="H22" s="8"/>
      <c r="I22" s="7"/>
      <c r="J22" s="8"/>
      <c r="K22" s="7"/>
      <c r="L22" s="8"/>
      <c r="M22" s="7"/>
      <c r="N22" s="8"/>
      <c r="O22" s="7"/>
      <c r="P22" s="7"/>
      <c r="Q22" s="16">
        <v>863</v>
      </c>
      <c r="R22" s="23">
        <f>Q22*100/Q7</f>
        <v>25.182375255325358</v>
      </c>
      <c r="S22" s="7"/>
      <c r="T22" s="8"/>
      <c r="U22" s="7"/>
      <c r="V22" s="8"/>
      <c r="W22" s="7"/>
      <c r="X22" s="8"/>
      <c r="Y22" s="7"/>
      <c r="Z22" s="8"/>
      <c r="AA22" s="9"/>
      <c r="AB22" s="8"/>
      <c r="AC22" s="9"/>
      <c r="AD22" s="8"/>
      <c r="AF22" s="95"/>
      <c r="AH22" s="95"/>
      <c r="AJ22" s="95"/>
      <c r="AL22" s="95"/>
      <c r="AN22" s="95"/>
      <c r="AP22" s="95"/>
      <c r="AR22" s="95"/>
      <c r="AT22" s="95"/>
      <c r="AV22" s="95"/>
      <c r="AX22" s="95"/>
      <c r="AZ22" s="95"/>
      <c r="BB22" s="95"/>
      <c r="BD22" s="95"/>
    </row>
    <row r="23" spans="2:56" ht="24.75" customHeight="1" x14ac:dyDescent="0.3">
      <c r="B23" s="87" t="s">
        <v>22</v>
      </c>
      <c r="C23" s="7"/>
      <c r="D23" s="8"/>
      <c r="E23" s="7"/>
      <c r="F23" s="8"/>
      <c r="G23" s="7"/>
      <c r="H23" s="8"/>
      <c r="I23" s="7"/>
      <c r="J23" s="8"/>
      <c r="K23" s="7"/>
      <c r="L23" s="8"/>
      <c r="M23" s="7"/>
      <c r="N23" s="8"/>
      <c r="O23" s="7"/>
      <c r="P23" s="8"/>
      <c r="Q23" s="7"/>
      <c r="R23" s="7"/>
      <c r="S23" s="7"/>
      <c r="T23" s="8"/>
      <c r="U23" s="7"/>
      <c r="V23" s="8"/>
      <c r="W23" s="7"/>
      <c r="X23" s="8"/>
      <c r="Y23" s="25">
        <v>37</v>
      </c>
      <c r="Z23" s="24">
        <f>Y23*100/Y7</f>
        <v>1.1188388267311762</v>
      </c>
      <c r="AA23" s="63">
        <v>63</v>
      </c>
      <c r="AB23" s="24">
        <f>AA23*100/AA7</f>
        <v>1.8958772193800781</v>
      </c>
      <c r="AC23" s="7"/>
      <c r="AD23" s="7">
        <f>AC23*100/AC7</f>
        <v>0</v>
      </c>
      <c r="AF23" s="95"/>
      <c r="AH23" s="95"/>
      <c r="AJ23" s="95"/>
      <c r="AL23" s="95"/>
      <c r="AN23" s="95"/>
      <c r="AP23" s="95"/>
      <c r="AR23" s="95"/>
      <c r="AT23" s="95"/>
      <c r="AV23" s="95"/>
      <c r="AX23" s="95"/>
      <c r="AZ23" s="95"/>
      <c r="BB23" s="95"/>
      <c r="BD23" s="95"/>
    </row>
    <row r="24" spans="2:56" ht="24.75" customHeight="1" x14ac:dyDescent="0.3">
      <c r="B24" s="87" t="s">
        <v>39</v>
      </c>
      <c r="C24" s="7"/>
      <c r="D24" s="8"/>
      <c r="E24" s="7"/>
      <c r="F24" s="8"/>
      <c r="G24" s="7"/>
      <c r="H24" s="8"/>
      <c r="I24" s="16">
        <v>180</v>
      </c>
      <c r="J24" s="23" t="s">
        <v>81</v>
      </c>
      <c r="K24" s="7"/>
      <c r="L24" s="8"/>
      <c r="M24" s="7"/>
      <c r="N24" s="8"/>
      <c r="O24" s="7"/>
      <c r="P24" s="8"/>
      <c r="Q24" s="7"/>
      <c r="R24" s="7"/>
      <c r="S24" s="7"/>
      <c r="T24" s="8"/>
      <c r="U24" s="7"/>
      <c r="V24" s="8"/>
      <c r="W24" s="7"/>
      <c r="X24" s="8"/>
      <c r="Y24" s="8"/>
      <c r="Z24" s="8"/>
      <c r="AA24" s="8"/>
      <c r="AB24" s="8"/>
      <c r="AC24" s="7"/>
      <c r="AD24" s="7"/>
      <c r="AF24" s="95"/>
      <c r="AH24" s="95"/>
      <c r="AJ24" s="95"/>
      <c r="AL24" s="95"/>
      <c r="AN24" s="95"/>
      <c r="AP24" s="95"/>
      <c r="AR24" s="95"/>
      <c r="AT24" s="95"/>
      <c r="AV24" s="95"/>
      <c r="AX24" s="95"/>
      <c r="AZ24" s="95"/>
      <c r="BB24" s="95"/>
      <c r="BD24" s="95"/>
    </row>
    <row r="25" spans="2:56" ht="24.75" customHeight="1" x14ac:dyDescent="0.3">
      <c r="B25" s="87" t="s">
        <v>23</v>
      </c>
      <c r="C25" s="7"/>
      <c r="D25" s="8"/>
      <c r="E25" s="7"/>
      <c r="F25" s="8"/>
      <c r="G25" s="7"/>
      <c r="H25" s="8"/>
      <c r="I25" s="7"/>
      <c r="J25" s="8"/>
      <c r="K25" s="7"/>
      <c r="L25" s="8"/>
      <c r="M25" s="7"/>
      <c r="N25" s="8"/>
      <c r="O25" s="7"/>
      <c r="P25" s="8"/>
      <c r="Q25" s="7"/>
      <c r="R25" s="7"/>
      <c r="S25" s="7"/>
      <c r="T25" s="8"/>
      <c r="U25" s="7"/>
      <c r="V25" s="8"/>
      <c r="W25" s="7"/>
      <c r="X25" s="8"/>
      <c r="Y25" s="8"/>
      <c r="Z25" s="8"/>
      <c r="AA25" s="63">
        <v>24</v>
      </c>
      <c r="AB25" s="24">
        <f>AA25*100/AA7</f>
        <v>0.7222389407162203</v>
      </c>
      <c r="AC25" s="7"/>
      <c r="AD25" s="7">
        <f>AC25*100/AC7</f>
        <v>0</v>
      </c>
      <c r="AF25" s="95"/>
      <c r="AH25" s="95"/>
      <c r="AJ25" s="95"/>
      <c r="AL25" s="95"/>
      <c r="AN25" s="95"/>
      <c r="AP25" s="95"/>
      <c r="AR25" s="95"/>
      <c r="AT25" s="95"/>
      <c r="AV25" s="95"/>
      <c r="AX25" s="95"/>
      <c r="AZ25" s="95"/>
      <c r="BB25" s="95"/>
      <c r="BD25" s="95"/>
    </row>
    <row r="26" spans="2:56" ht="24.75" customHeight="1" x14ac:dyDescent="0.3">
      <c r="B26" s="87" t="s">
        <v>65</v>
      </c>
      <c r="C26" s="7"/>
      <c r="D26" s="8"/>
      <c r="E26" s="7"/>
      <c r="F26" s="8"/>
      <c r="G26" s="7"/>
      <c r="H26" s="8"/>
      <c r="I26" s="7"/>
      <c r="J26" s="8"/>
      <c r="K26" s="7"/>
      <c r="L26" s="8"/>
      <c r="M26" s="7"/>
      <c r="N26" s="8"/>
      <c r="O26" s="7"/>
      <c r="P26" s="8"/>
      <c r="Q26" s="7"/>
      <c r="R26" s="7"/>
      <c r="S26" s="7"/>
      <c r="T26" s="8"/>
      <c r="U26" s="7"/>
      <c r="V26" s="8"/>
      <c r="W26" s="25">
        <v>2379</v>
      </c>
      <c r="X26" s="24">
        <f>W26*100/W7</f>
        <v>64.646739130434781</v>
      </c>
      <c r="Y26" s="25">
        <v>2620</v>
      </c>
      <c r="Z26" s="24">
        <f>Y26*100/Y7</f>
        <v>79.225884487450855</v>
      </c>
      <c r="AA26" s="7"/>
      <c r="AB26" s="8"/>
      <c r="AC26" s="7"/>
      <c r="AD26" s="7"/>
      <c r="AF26" s="95"/>
      <c r="AH26" s="95"/>
      <c r="AJ26" s="95"/>
      <c r="AL26" s="95"/>
      <c r="AN26" s="95"/>
      <c r="AP26" s="95"/>
      <c r="AR26" s="95"/>
      <c r="AT26" s="95"/>
      <c r="AV26" s="95"/>
      <c r="AX26" s="95"/>
      <c r="AZ26" s="95"/>
      <c r="BB26" s="95"/>
      <c r="BD26" s="95"/>
    </row>
    <row r="27" spans="2:56" ht="24.75" customHeight="1" x14ac:dyDescent="0.3">
      <c r="B27" s="6" t="s">
        <v>24</v>
      </c>
      <c r="C27" s="7"/>
      <c r="D27" s="8"/>
      <c r="E27" s="63">
        <v>64</v>
      </c>
      <c r="F27" s="24">
        <f>E27*100/E7</f>
        <v>1.6935697274411219</v>
      </c>
      <c r="G27" s="22">
        <v>56</v>
      </c>
      <c r="H27" s="23">
        <f>G27*100/G7</f>
        <v>1.5730337078651686</v>
      </c>
      <c r="I27" s="16">
        <v>38</v>
      </c>
      <c r="J27" s="23" t="s">
        <v>81</v>
      </c>
      <c r="K27" s="16">
        <v>74</v>
      </c>
      <c r="L27" s="23">
        <f>K27*100/K7</f>
        <v>2.1887015675835553</v>
      </c>
      <c r="M27" s="25">
        <v>56</v>
      </c>
      <c r="N27" s="24">
        <f>M27*100/M7</f>
        <v>1.6701461377870563</v>
      </c>
      <c r="O27" s="16">
        <v>49</v>
      </c>
      <c r="P27" s="23">
        <f>O27*100/O7</f>
        <v>1.3791162397973544</v>
      </c>
      <c r="Q27" s="25">
        <v>110</v>
      </c>
      <c r="R27" s="24">
        <f>Q27*100/Q7</f>
        <v>3.2098044937262911</v>
      </c>
      <c r="S27" s="7"/>
      <c r="T27" s="8"/>
      <c r="U27" s="7"/>
      <c r="V27" s="8"/>
      <c r="W27" s="8"/>
      <c r="X27" s="8"/>
      <c r="Y27" s="8"/>
      <c r="Z27" s="8"/>
      <c r="AA27" s="8"/>
      <c r="AB27" s="8"/>
      <c r="AC27" s="8"/>
      <c r="AD27" s="8"/>
      <c r="AF27" s="95"/>
      <c r="AH27" s="95"/>
      <c r="AJ27" s="95"/>
      <c r="AL27" s="95"/>
      <c r="AN27" s="95"/>
      <c r="AP27" s="95"/>
      <c r="AR27" s="95"/>
      <c r="AT27" s="95"/>
      <c r="AV27" s="95"/>
      <c r="AX27" s="95"/>
      <c r="AZ27" s="95"/>
      <c r="BB27" s="95"/>
      <c r="BD27" s="95"/>
    </row>
    <row r="28" spans="2:56" ht="3.75" customHeight="1" x14ac:dyDescent="0.3">
      <c r="B28" s="13"/>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F28" s="95"/>
    </row>
    <row r="29" spans="2:56" ht="14.25" customHeight="1" x14ac:dyDescent="0.3">
      <c r="B29" s="6" t="s">
        <v>439</v>
      </c>
      <c r="C29" s="4"/>
      <c r="D29" s="5"/>
      <c r="E29" s="4"/>
      <c r="F29" s="5"/>
      <c r="G29" s="18"/>
      <c r="H29" s="5"/>
      <c r="I29" s="4"/>
      <c r="J29" s="5"/>
      <c r="K29" s="4"/>
      <c r="L29" s="5"/>
      <c r="M29" s="4"/>
      <c r="N29" s="5"/>
      <c r="O29" s="4"/>
      <c r="P29" s="5"/>
      <c r="Q29" s="4"/>
      <c r="R29" s="5"/>
      <c r="S29" s="4"/>
      <c r="T29" s="5"/>
      <c r="U29" s="4"/>
      <c r="V29" s="5"/>
      <c r="W29" s="4"/>
      <c r="X29" s="5"/>
      <c r="Y29" s="4"/>
      <c r="Z29" s="5"/>
    </row>
    <row r="30" spans="2:56" ht="14.25" customHeight="1" x14ac:dyDescent="0.3">
      <c r="B30" s="6" t="s">
        <v>163</v>
      </c>
    </row>
    <row r="31" spans="2:56" ht="14.25" customHeight="1" x14ac:dyDescent="0.3">
      <c r="B31" s="4" t="s">
        <v>183</v>
      </c>
    </row>
    <row r="32" spans="2:56" ht="14" x14ac:dyDescent="0.3">
      <c r="B32" s="4" t="s">
        <v>131</v>
      </c>
    </row>
    <row r="33" spans="2:30" ht="24.75" customHeight="1" x14ac:dyDescent="0.3">
      <c r="B33" s="1"/>
      <c r="S33" s="1" t="s">
        <v>26</v>
      </c>
    </row>
    <row r="34" spans="2:30" ht="24.75" customHeight="1" x14ac:dyDescent="0.3">
      <c r="B34" s="1"/>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row>
    <row r="35" spans="2:30" ht="24.75" customHeight="1" x14ac:dyDescent="0.3">
      <c r="B35" s="1"/>
      <c r="C35" s="19"/>
      <c r="E35" s="19"/>
      <c r="G35" s="19"/>
      <c r="I35" s="19"/>
      <c r="K35" s="19"/>
      <c r="M35" s="19"/>
      <c r="O35" s="19"/>
      <c r="Q35" s="19"/>
      <c r="S35" s="19"/>
      <c r="U35" s="19"/>
      <c r="W35" s="19"/>
      <c r="Y35" s="19"/>
      <c r="AA35" s="19"/>
      <c r="AC35" s="19"/>
    </row>
    <row r="36" spans="2:30" ht="24.75" customHeight="1" x14ac:dyDescent="0.3">
      <c r="B36" s="1"/>
      <c r="C36" s="19"/>
    </row>
    <row r="37" spans="2:30" ht="24.75" customHeight="1" x14ac:dyDescent="0.3">
      <c r="B37" s="1"/>
    </row>
    <row r="38" spans="2:30" ht="24.75" customHeight="1" x14ac:dyDescent="0.3">
      <c r="B38" s="1"/>
    </row>
    <row r="39" spans="2:30" ht="24.75" customHeight="1" x14ac:dyDescent="0.3">
      <c r="B39" s="1"/>
    </row>
    <row r="40" spans="2:30" ht="3.75" customHeight="1" x14ac:dyDescent="0.3">
      <c r="B40" s="1"/>
    </row>
    <row r="41" spans="2:30" ht="14" x14ac:dyDescent="0.3">
      <c r="B41" s="1"/>
    </row>
    <row r="42" spans="2:30" ht="14" x14ac:dyDescent="0.3">
      <c r="B42" s="1"/>
    </row>
    <row r="43" spans="2:30" ht="30.75" customHeight="1" x14ac:dyDescent="0.3">
      <c r="B43" s="1"/>
    </row>
  </sheetData>
  <mergeCells count="31">
    <mergeCell ref="K4:L4"/>
    <mergeCell ref="Y4:Z4"/>
    <mergeCell ref="AC4:AD4"/>
    <mergeCell ref="M4:N4"/>
    <mergeCell ref="O4:P4"/>
    <mergeCell ref="Q4:R4"/>
    <mergeCell ref="S4:T4"/>
    <mergeCell ref="U4:V4"/>
    <mergeCell ref="W4:X4"/>
    <mergeCell ref="AA4:AB4"/>
    <mergeCell ref="B4:B5"/>
    <mergeCell ref="C4:D4"/>
    <mergeCell ref="E4:F4"/>
    <mergeCell ref="G4:H4"/>
    <mergeCell ref="I4:J4"/>
    <mergeCell ref="B1:AD1"/>
    <mergeCell ref="B2:AD2"/>
    <mergeCell ref="C3:D3"/>
    <mergeCell ref="E3:F3"/>
    <mergeCell ref="G3:H3"/>
    <mergeCell ref="I3:J3"/>
    <mergeCell ref="K3:L3"/>
    <mergeCell ref="M3:N3"/>
    <mergeCell ref="O3:P3"/>
    <mergeCell ref="Q3:R3"/>
    <mergeCell ref="S3:T3"/>
    <mergeCell ref="U3:V3"/>
    <mergeCell ref="W3:X3"/>
    <mergeCell ref="Y3:Z3"/>
    <mergeCell ref="AC3:AD3"/>
    <mergeCell ref="AA3:AB3"/>
  </mergeCells>
  <conditionalFormatting sqref="C35">
    <cfRule type="cellIs" dxfId="201" priority="15" operator="lessThan">
      <formula>0</formula>
    </cfRule>
  </conditionalFormatting>
  <conditionalFormatting sqref="C36">
    <cfRule type="cellIs" dxfId="200" priority="14" operator="greaterThan">
      <formula>0</formula>
    </cfRule>
  </conditionalFormatting>
  <conditionalFormatting sqref="E35">
    <cfRule type="cellIs" dxfId="199" priority="13" operator="lessThan">
      <formula>0</formula>
    </cfRule>
  </conditionalFormatting>
  <conditionalFormatting sqref="G35">
    <cfRule type="cellIs" dxfId="198" priority="12" operator="lessThan">
      <formula>0</formula>
    </cfRule>
  </conditionalFormatting>
  <conditionalFormatting sqref="I35">
    <cfRule type="cellIs" dxfId="197" priority="11" operator="lessThan">
      <formula>0</formula>
    </cfRule>
  </conditionalFormatting>
  <conditionalFormatting sqref="K35">
    <cfRule type="cellIs" dxfId="196" priority="10" operator="lessThan">
      <formula>0</formula>
    </cfRule>
  </conditionalFormatting>
  <conditionalFormatting sqref="M35">
    <cfRule type="cellIs" dxfId="195" priority="9" operator="lessThan">
      <formula>0</formula>
    </cfRule>
  </conditionalFormatting>
  <conditionalFormatting sqref="O35">
    <cfRule type="cellIs" dxfId="194" priority="8" operator="lessThan">
      <formula>0</formula>
    </cfRule>
  </conditionalFormatting>
  <conditionalFormatting sqref="Q35">
    <cfRule type="cellIs" dxfId="193" priority="7" operator="lessThan">
      <formula>0</formula>
    </cfRule>
  </conditionalFormatting>
  <conditionalFormatting sqref="S35">
    <cfRule type="cellIs" dxfId="192" priority="6" operator="lessThan">
      <formula>0</formula>
    </cfRule>
  </conditionalFormatting>
  <conditionalFormatting sqref="U35">
    <cfRule type="cellIs" dxfId="191" priority="5" operator="lessThan">
      <formula>0</formula>
    </cfRule>
  </conditionalFormatting>
  <conditionalFormatting sqref="W35">
    <cfRule type="cellIs" dxfId="190" priority="4" operator="lessThan">
      <formula>0</formula>
    </cfRule>
  </conditionalFormatting>
  <conditionalFormatting sqref="Y35">
    <cfRule type="cellIs" dxfId="189" priority="3" operator="lessThan">
      <formula>0</formula>
    </cfRule>
  </conditionalFormatting>
  <conditionalFormatting sqref="AA35">
    <cfRule type="cellIs" dxfId="188" priority="1" operator="lessThan">
      <formula>0</formula>
    </cfRule>
  </conditionalFormatting>
  <conditionalFormatting sqref="AC35">
    <cfRule type="cellIs" dxfId="187" priority="2" operator="lessThan">
      <formula>0</formula>
    </cfRule>
  </conditionalFormatting>
  <hyperlinks>
    <hyperlink ref="AF3" location="ÍNDICE!A1" display="(Voltar ao Índice)" xr:uid="{E541930C-2E3E-479A-94BE-397DC7FD3154}"/>
  </hyperlinks>
  <printOptions horizontalCentered="1"/>
  <pageMargins left="0.45275590551181105" right="0.45275590551181105" top="0.6692913385826772" bottom="0.6692913385826772" header="0" footer="0"/>
  <pageSetup paperSize="9" scale="50" fitToHeight="3"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FB40B-E98D-46A3-B64B-9B611A2B5528}">
  <sheetPr>
    <pageSetUpPr fitToPage="1"/>
  </sheetPr>
  <dimension ref="B1:AP161"/>
  <sheetViews>
    <sheetView showGridLines="0" zoomScaleNormal="100" workbookViewId="0">
      <selection activeCell="B1" sqref="B1:P1"/>
    </sheetView>
  </sheetViews>
  <sheetFormatPr defaultColWidth="9.1796875" defaultRowHeight="14" x14ac:dyDescent="0.3"/>
  <cols>
    <col min="1" max="1" width="6.7265625" style="1" customWidth="1"/>
    <col min="2" max="2" width="18.81640625" style="2" bestFit="1" customWidth="1"/>
    <col min="3" max="16" width="9.1796875" style="1"/>
    <col min="17" max="17" width="6.7265625" style="1" customWidth="1"/>
    <col min="18" max="18" width="13.26953125" style="1" bestFit="1" customWidth="1"/>
    <col min="19" max="16384" width="9.1796875" style="1"/>
  </cols>
  <sheetData>
    <row r="1" spans="2:42" ht="30" customHeight="1" x14ac:dyDescent="0.3">
      <c r="B1" s="115" t="s">
        <v>319</v>
      </c>
      <c r="C1" s="115"/>
      <c r="D1" s="115"/>
      <c r="E1" s="115"/>
      <c r="F1" s="115"/>
      <c r="G1" s="115"/>
      <c r="H1" s="115"/>
      <c r="I1" s="115"/>
      <c r="J1" s="115"/>
      <c r="K1" s="115"/>
      <c r="L1" s="115"/>
      <c r="M1" s="115"/>
      <c r="N1" s="115"/>
      <c r="O1" s="115"/>
      <c r="P1" s="115"/>
    </row>
    <row r="2" spans="2:42" ht="30" customHeight="1" x14ac:dyDescent="0.3">
      <c r="B2" s="115" t="s">
        <v>209</v>
      </c>
      <c r="C2" s="115"/>
      <c r="D2" s="115"/>
      <c r="E2" s="115"/>
      <c r="F2" s="115"/>
      <c r="G2" s="115"/>
      <c r="H2" s="115"/>
      <c r="I2" s="115"/>
      <c r="J2" s="115"/>
      <c r="K2" s="115"/>
      <c r="L2" s="115"/>
      <c r="M2" s="115"/>
      <c r="N2" s="115"/>
      <c r="O2" s="115"/>
      <c r="P2" s="115"/>
    </row>
    <row r="3" spans="2:42" x14ac:dyDescent="0.3">
      <c r="B3" s="15" t="s">
        <v>27</v>
      </c>
      <c r="C3" s="122">
        <v>2001</v>
      </c>
      <c r="D3" s="122"/>
      <c r="E3" s="121">
        <v>2005</v>
      </c>
      <c r="F3" s="118"/>
      <c r="G3" s="122">
        <v>2009</v>
      </c>
      <c r="H3" s="122"/>
      <c r="I3" s="121">
        <v>2013</v>
      </c>
      <c r="J3" s="118"/>
      <c r="K3" s="122">
        <v>2017</v>
      </c>
      <c r="L3" s="122"/>
      <c r="M3" s="117">
        <v>2021</v>
      </c>
      <c r="N3" s="121"/>
      <c r="O3" s="117">
        <v>2025</v>
      </c>
      <c r="P3" s="121"/>
      <c r="R3" s="105" t="s">
        <v>371</v>
      </c>
    </row>
    <row r="4" spans="2:42" ht="15" customHeight="1" x14ac:dyDescent="0.3">
      <c r="B4" s="118" t="s">
        <v>0</v>
      </c>
      <c r="C4" s="119">
        <v>44911</v>
      </c>
      <c r="D4" s="118"/>
      <c r="E4" s="120">
        <v>44843</v>
      </c>
      <c r="F4" s="121"/>
      <c r="G4" s="119">
        <v>44845</v>
      </c>
      <c r="H4" s="118"/>
      <c r="I4" s="120">
        <v>44833</v>
      </c>
      <c r="J4" s="121"/>
      <c r="K4" s="119">
        <v>44835</v>
      </c>
      <c r="L4" s="118"/>
      <c r="M4" s="119">
        <v>44830</v>
      </c>
      <c r="N4" s="121"/>
      <c r="O4" s="119">
        <v>45942</v>
      </c>
      <c r="P4" s="121"/>
    </row>
    <row r="5" spans="2:42" x14ac:dyDescent="0.3">
      <c r="B5" s="118"/>
      <c r="C5" s="67" t="s">
        <v>4</v>
      </c>
      <c r="D5" s="74" t="s">
        <v>5</v>
      </c>
      <c r="E5" s="67" t="s">
        <v>4</v>
      </c>
      <c r="F5" s="74" t="s">
        <v>5</v>
      </c>
      <c r="G5" s="67" t="s">
        <v>4</v>
      </c>
      <c r="H5" s="74" t="s">
        <v>5</v>
      </c>
      <c r="I5" s="67" t="s">
        <v>4</v>
      </c>
      <c r="J5" s="74" t="s">
        <v>5</v>
      </c>
      <c r="K5" s="67" t="s">
        <v>4</v>
      </c>
      <c r="L5" s="74" t="s">
        <v>5</v>
      </c>
      <c r="M5" s="67" t="s">
        <v>4</v>
      </c>
      <c r="N5" s="75" t="s">
        <v>5</v>
      </c>
      <c r="O5" s="67" t="s">
        <v>4</v>
      </c>
      <c r="P5" s="75" t="s">
        <v>5</v>
      </c>
    </row>
    <row r="6" spans="2:42" ht="25" customHeight="1" x14ac:dyDescent="0.3">
      <c r="B6" s="83" t="s">
        <v>1</v>
      </c>
      <c r="C6" s="16">
        <v>2759</v>
      </c>
      <c r="D6" s="28">
        <v>100</v>
      </c>
      <c r="E6" s="26">
        <v>3054</v>
      </c>
      <c r="F6" s="23">
        <v>100</v>
      </c>
      <c r="G6" s="16">
        <v>3296</v>
      </c>
      <c r="H6" s="23">
        <v>100</v>
      </c>
      <c r="I6" s="16">
        <v>3259</v>
      </c>
      <c r="J6" s="23">
        <v>100</v>
      </c>
      <c r="K6" s="16">
        <v>764</v>
      </c>
      <c r="L6" s="23">
        <v>100</v>
      </c>
      <c r="M6" s="16">
        <v>3168</v>
      </c>
      <c r="N6" s="45">
        <v>100</v>
      </c>
      <c r="O6" s="16">
        <v>3193</v>
      </c>
      <c r="P6" s="45">
        <v>100</v>
      </c>
    </row>
    <row r="7" spans="2:42" ht="25" customHeight="1" x14ac:dyDescent="0.3">
      <c r="B7" s="83" t="s">
        <v>28</v>
      </c>
      <c r="C7" s="16">
        <v>1845</v>
      </c>
      <c r="D7" s="23">
        <f>C7*100/C6</f>
        <v>66.872055092424787</v>
      </c>
      <c r="E7" s="16">
        <v>2058</v>
      </c>
      <c r="F7" s="23">
        <f>E7*100/E6</f>
        <v>67.387033398821217</v>
      </c>
      <c r="G7" s="16">
        <v>2014</v>
      </c>
      <c r="H7" s="23">
        <f>G7*100/G6</f>
        <v>61.104368932038838</v>
      </c>
      <c r="I7" s="16">
        <v>1828</v>
      </c>
      <c r="J7" s="23">
        <f>I7*100/I6</f>
        <v>56.090825406566431</v>
      </c>
      <c r="K7" s="16">
        <v>451</v>
      </c>
      <c r="L7" s="23">
        <f>K7*100/K6</f>
        <v>59.031413612565444</v>
      </c>
      <c r="M7" s="16">
        <v>1870</v>
      </c>
      <c r="N7" s="45">
        <f>M7*100/M6</f>
        <v>59.027777777777779</v>
      </c>
      <c r="O7" s="16">
        <v>1936</v>
      </c>
      <c r="P7" s="45">
        <f>O7*100/O6</f>
        <v>60.632633886626998</v>
      </c>
      <c r="R7" s="95"/>
      <c r="T7" s="95"/>
      <c r="V7" s="95"/>
      <c r="X7" s="95"/>
      <c r="Z7" s="95"/>
      <c r="AB7" s="95"/>
      <c r="AD7" s="95"/>
      <c r="AF7" s="95"/>
      <c r="AH7" s="95"/>
      <c r="AJ7" s="95"/>
      <c r="AL7" s="95"/>
      <c r="AN7" s="95"/>
      <c r="AP7" s="95"/>
    </row>
    <row r="8" spans="2:42" ht="25" customHeight="1" x14ac:dyDescent="0.3">
      <c r="B8" s="83" t="s">
        <v>2</v>
      </c>
      <c r="C8" s="16">
        <v>27</v>
      </c>
      <c r="D8" s="23">
        <f>C8*100/C7</f>
        <v>1.4634146341463414</v>
      </c>
      <c r="E8" s="16">
        <v>14</v>
      </c>
      <c r="F8" s="23">
        <f>E8*100/E7</f>
        <v>0.68027210884353739</v>
      </c>
      <c r="G8" s="16">
        <v>19</v>
      </c>
      <c r="H8" s="23">
        <f>G8*100/G7</f>
        <v>0.94339622641509435</v>
      </c>
      <c r="I8" s="16">
        <v>17</v>
      </c>
      <c r="J8" s="23">
        <f>I8*100/I7</f>
        <v>0.92997811816192555</v>
      </c>
      <c r="K8" s="16">
        <v>4</v>
      </c>
      <c r="L8" s="23">
        <f>K8*100/K7</f>
        <v>0.88691796008869184</v>
      </c>
      <c r="M8" s="16">
        <v>11</v>
      </c>
      <c r="N8" s="45">
        <f>M8*100/M7</f>
        <v>0.58823529411764708</v>
      </c>
      <c r="O8" s="16">
        <v>14</v>
      </c>
      <c r="P8" s="45">
        <f>O8*100/O7</f>
        <v>0.72314049586776863</v>
      </c>
      <c r="R8" s="95"/>
      <c r="T8" s="95"/>
      <c r="V8" s="95"/>
      <c r="X8" s="95"/>
      <c r="Z8" s="95"/>
      <c r="AB8" s="95"/>
      <c r="AD8" s="95"/>
      <c r="AF8" s="95"/>
      <c r="AH8" s="95"/>
      <c r="AJ8" s="95"/>
      <c r="AL8" s="95"/>
      <c r="AN8" s="95"/>
      <c r="AP8" s="95"/>
    </row>
    <row r="9" spans="2:42" ht="25" customHeight="1" x14ac:dyDescent="0.3">
      <c r="B9" s="83" t="s">
        <v>3</v>
      </c>
      <c r="C9" s="16">
        <v>37</v>
      </c>
      <c r="D9" s="23">
        <f>C9*100/C7</f>
        <v>2.0054200542005418</v>
      </c>
      <c r="E9" s="16">
        <v>44</v>
      </c>
      <c r="F9" s="23">
        <f>E9*100/E7</f>
        <v>2.1379980563654035</v>
      </c>
      <c r="G9" s="16">
        <v>39</v>
      </c>
      <c r="H9" s="23">
        <f>G9*100/G7</f>
        <v>1.9364448857994041</v>
      </c>
      <c r="I9" s="16">
        <v>69</v>
      </c>
      <c r="J9" s="23">
        <f>I9*100/I7</f>
        <v>3.7746170678336979</v>
      </c>
      <c r="K9" s="16">
        <v>10</v>
      </c>
      <c r="L9" s="23">
        <f>K9*100/K7</f>
        <v>2.2172949002217295</v>
      </c>
      <c r="M9" s="16">
        <v>55</v>
      </c>
      <c r="N9" s="45">
        <f>M9*100/M7</f>
        <v>2.9411764705882355</v>
      </c>
      <c r="O9" s="16">
        <v>120</v>
      </c>
      <c r="P9" s="45">
        <f>O9*100/O7</f>
        <v>6.1983471074380168</v>
      </c>
      <c r="R9" s="95"/>
      <c r="T9" s="95"/>
      <c r="V9" s="95" t="s">
        <v>26</v>
      </c>
      <c r="X9" s="95"/>
      <c r="Z9" s="95"/>
      <c r="AB9" s="95"/>
      <c r="AD9" s="95"/>
      <c r="AF9" s="95"/>
      <c r="AH9" s="95"/>
      <c r="AJ9" s="95"/>
      <c r="AL9" s="95"/>
      <c r="AN9" s="95"/>
      <c r="AP9" s="95"/>
    </row>
    <row r="10" spans="2:42" ht="25" customHeight="1" x14ac:dyDescent="0.3">
      <c r="B10" s="83" t="s">
        <v>7</v>
      </c>
      <c r="C10" s="7"/>
      <c r="D10" s="8"/>
      <c r="E10" s="16">
        <v>25</v>
      </c>
      <c r="F10" s="23">
        <f>E10*100/E7</f>
        <v>1.2147716229348882</v>
      </c>
      <c r="G10" s="16">
        <v>34</v>
      </c>
      <c r="H10" s="23">
        <f>G10*100/G7</f>
        <v>1.6881827209533267</v>
      </c>
      <c r="I10" s="7"/>
      <c r="J10" s="8"/>
      <c r="K10" s="7"/>
      <c r="L10" s="8"/>
      <c r="M10" s="7"/>
      <c r="N10" s="47"/>
      <c r="O10" s="7"/>
      <c r="P10" s="47"/>
      <c r="R10" s="95"/>
      <c r="T10" s="95"/>
      <c r="V10" s="95"/>
      <c r="X10" s="95"/>
      <c r="Z10" s="95"/>
      <c r="AB10" s="95"/>
      <c r="AD10" s="95"/>
      <c r="AF10" s="95"/>
      <c r="AH10" s="95"/>
      <c r="AJ10" s="95"/>
      <c r="AL10" s="95"/>
      <c r="AN10" s="95"/>
      <c r="AP10" s="95"/>
    </row>
    <row r="11" spans="2:42" ht="25" customHeight="1" x14ac:dyDescent="0.3">
      <c r="B11" s="83" t="s">
        <v>8</v>
      </c>
      <c r="C11" s="16">
        <v>413</v>
      </c>
      <c r="D11" s="23">
        <f>C11*100/C7</f>
        <v>22.384823848238483</v>
      </c>
      <c r="E11" s="16">
        <v>470</v>
      </c>
      <c r="F11" s="23">
        <f>E11*100/E7</f>
        <v>22.837706511175899</v>
      </c>
      <c r="G11" s="16">
        <v>399</v>
      </c>
      <c r="H11" s="23">
        <f>G11*100/G7</f>
        <v>19.811320754716981</v>
      </c>
      <c r="I11" s="16">
        <v>631</v>
      </c>
      <c r="J11" s="23">
        <f>I11*100/I7</f>
        <v>34.518599562363235</v>
      </c>
      <c r="K11" s="16">
        <v>49</v>
      </c>
      <c r="L11" s="23">
        <f>K11*100/K7</f>
        <v>10.864745011086475</v>
      </c>
      <c r="M11" s="16">
        <v>159</v>
      </c>
      <c r="N11" s="45">
        <f>M11*100/M7</f>
        <v>8.5026737967914432</v>
      </c>
      <c r="O11" s="16">
        <v>56</v>
      </c>
      <c r="P11" s="45">
        <f>O11*100/O7</f>
        <v>2.8925619834710745</v>
      </c>
      <c r="R11" s="95"/>
      <c r="T11" s="95"/>
      <c r="V11" s="95"/>
      <c r="X11" s="95"/>
      <c r="Z11" s="95"/>
      <c r="AB11" s="95"/>
      <c r="AD11" s="95"/>
      <c r="AF11" s="95"/>
      <c r="AH11" s="95"/>
      <c r="AJ11" s="95"/>
      <c r="AL11" s="95"/>
      <c r="AN11" s="95"/>
      <c r="AP11" s="95"/>
    </row>
    <row r="12" spans="2:42" ht="25" customHeight="1" x14ac:dyDescent="0.3">
      <c r="B12" s="83" t="s">
        <v>10</v>
      </c>
      <c r="C12" s="7"/>
      <c r="D12" s="7"/>
      <c r="E12" s="7"/>
      <c r="F12" s="7"/>
      <c r="G12" s="7"/>
      <c r="H12" s="7"/>
      <c r="I12" s="7"/>
      <c r="J12" s="7"/>
      <c r="K12" s="7"/>
      <c r="L12" s="7"/>
      <c r="M12" s="7"/>
      <c r="N12" s="7"/>
      <c r="O12" s="16">
        <v>111</v>
      </c>
      <c r="P12" s="45">
        <f>O12*100/O7</f>
        <v>5.7334710743801649</v>
      </c>
      <c r="R12" s="95"/>
      <c r="T12" s="95"/>
      <c r="V12" s="95"/>
      <c r="X12" s="95"/>
      <c r="Z12" s="95"/>
      <c r="AB12" s="95"/>
      <c r="AD12" s="95"/>
      <c r="AF12" s="95"/>
      <c r="AH12" s="95"/>
      <c r="AJ12" s="95"/>
      <c r="AL12" s="95"/>
      <c r="AN12" s="95"/>
      <c r="AP12" s="95"/>
    </row>
    <row r="13" spans="2:42" ht="25" customHeight="1" x14ac:dyDescent="0.3">
      <c r="B13" s="83" t="s">
        <v>12</v>
      </c>
      <c r="C13" s="7"/>
      <c r="D13" s="7"/>
      <c r="E13" s="7"/>
      <c r="F13" s="7"/>
      <c r="G13" s="7"/>
      <c r="H13" s="7"/>
      <c r="I13" s="7"/>
      <c r="J13" s="7"/>
      <c r="K13" s="7"/>
      <c r="L13" s="7"/>
      <c r="M13" s="7"/>
      <c r="N13" s="7"/>
      <c r="O13" s="16">
        <v>318</v>
      </c>
      <c r="P13" s="45">
        <f>O13*100/O7</f>
        <v>16.425619834710744</v>
      </c>
      <c r="R13" s="95"/>
      <c r="T13" s="95"/>
      <c r="V13" s="95"/>
      <c r="X13" s="95"/>
      <c r="Z13" s="95"/>
      <c r="AB13" s="95"/>
      <c r="AD13" s="95"/>
      <c r="AF13" s="95"/>
      <c r="AH13" s="95"/>
      <c r="AJ13" s="95"/>
      <c r="AL13" s="95"/>
      <c r="AN13" s="95"/>
      <c r="AP13" s="95"/>
    </row>
    <row r="14" spans="2:42" ht="25" customHeight="1" x14ac:dyDescent="0.3">
      <c r="B14" s="83" t="s">
        <v>15</v>
      </c>
      <c r="C14" s="16">
        <v>20</v>
      </c>
      <c r="D14" s="23">
        <f>C14*100/C7</f>
        <v>1.084010840108401</v>
      </c>
      <c r="E14" s="16">
        <v>27</v>
      </c>
      <c r="F14" s="23">
        <f>E14*100/E7</f>
        <v>1.3119533527696794</v>
      </c>
      <c r="G14" s="16">
        <v>36</v>
      </c>
      <c r="H14" s="23">
        <f>G14*100/G7</f>
        <v>1.7874875868917577</v>
      </c>
      <c r="I14" s="16">
        <v>71</v>
      </c>
      <c r="J14" s="23">
        <f>I14*100/I7</f>
        <v>3.8840262582056893</v>
      </c>
      <c r="K14" s="16">
        <v>4</v>
      </c>
      <c r="L14" s="23">
        <f>K14*100/K7</f>
        <v>0.88691796008869184</v>
      </c>
      <c r="M14" s="16">
        <v>21</v>
      </c>
      <c r="N14" s="45">
        <f>M14*100/M7</f>
        <v>1.1229946524064172</v>
      </c>
      <c r="O14" s="16">
        <v>4</v>
      </c>
      <c r="P14" s="45">
        <f>O14*100/O7</f>
        <v>0.20661157024793389</v>
      </c>
      <c r="R14" s="95"/>
      <c r="T14" s="95"/>
      <c r="V14" s="95"/>
      <c r="X14" s="95"/>
      <c r="Z14" s="95"/>
      <c r="AB14" s="95"/>
      <c r="AD14" s="95"/>
      <c r="AF14" s="95"/>
      <c r="AH14" s="95"/>
      <c r="AJ14" s="95"/>
      <c r="AL14" s="95"/>
      <c r="AN14" s="95"/>
      <c r="AP14" s="95"/>
    </row>
    <row r="15" spans="2:42" ht="25" customHeight="1" x14ac:dyDescent="0.3">
      <c r="B15" s="83" t="s">
        <v>19</v>
      </c>
      <c r="C15" s="16">
        <v>1323</v>
      </c>
      <c r="D15" s="23">
        <f>C15*100/C7</f>
        <v>71.707317073170728</v>
      </c>
      <c r="E15" s="16">
        <v>1363</v>
      </c>
      <c r="F15" s="23">
        <f>E15*100/E7</f>
        <v>66.229348882410108</v>
      </c>
      <c r="G15" s="16">
        <v>1319</v>
      </c>
      <c r="H15" s="23">
        <f>G15*100/G7</f>
        <v>65.491559086395227</v>
      </c>
      <c r="I15" s="16">
        <v>919</v>
      </c>
      <c r="J15" s="23">
        <f>I15*100/I7</f>
        <v>50.273522975929978</v>
      </c>
      <c r="K15" s="16">
        <v>349</v>
      </c>
      <c r="L15" s="23">
        <f>K15*100/K7</f>
        <v>77.383592017738366</v>
      </c>
      <c r="M15" s="16">
        <v>1354</v>
      </c>
      <c r="N15" s="45">
        <f>M15*100/M7</f>
        <v>72.406417112299465</v>
      </c>
      <c r="O15" s="16">
        <v>1245</v>
      </c>
      <c r="P15" s="45">
        <f>O15*100/O7</f>
        <v>64.307851239669418</v>
      </c>
      <c r="R15" s="95"/>
      <c r="T15" s="95"/>
      <c r="V15" s="95"/>
      <c r="X15" s="95"/>
      <c r="Z15" s="95"/>
      <c r="AB15" s="95"/>
      <c r="AD15" s="95"/>
      <c r="AF15" s="95"/>
      <c r="AH15" s="95"/>
      <c r="AJ15" s="95"/>
      <c r="AL15" s="95"/>
      <c r="AN15" s="95"/>
      <c r="AP15" s="95"/>
    </row>
    <row r="16" spans="2:42" ht="25" customHeight="1" x14ac:dyDescent="0.3">
      <c r="B16" s="83" t="s">
        <v>20</v>
      </c>
      <c r="C16" s="7"/>
      <c r="D16" s="8"/>
      <c r="E16" s="16">
        <v>115</v>
      </c>
      <c r="F16" s="23">
        <f>E16*100/E7</f>
        <v>5.5879494655004862</v>
      </c>
      <c r="G16" s="16">
        <v>168</v>
      </c>
      <c r="H16" s="23">
        <f>G16*100/G7</f>
        <v>8.341608738828203</v>
      </c>
      <c r="I16" s="16">
        <v>121</v>
      </c>
      <c r="J16" s="23">
        <f>I16*100/I7</f>
        <v>6.6192560175054709</v>
      </c>
      <c r="K16" s="16">
        <v>33</v>
      </c>
      <c r="L16" s="23">
        <f>K16*100/K7</f>
        <v>7.3170731707317076</v>
      </c>
      <c r="M16" s="16">
        <v>251</v>
      </c>
      <c r="N16" s="45">
        <f>M16*100/M7</f>
        <v>13.422459893048128</v>
      </c>
      <c r="O16" s="16">
        <v>68</v>
      </c>
      <c r="P16" s="45">
        <f>O16*100/O7</f>
        <v>3.5123966942148761</v>
      </c>
      <c r="R16" s="95"/>
      <c r="T16" s="95"/>
      <c r="V16" s="95"/>
      <c r="X16" s="95"/>
      <c r="Z16" s="95"/>
      <c r="AB16" s="95"/>
      <c r="AD16" s="95"/>
      <c r="AF16" s="95"/>
      <c r="AH16" s="95"/>
      <c r="AJ16" s="95"/>
      <c r="AL16" s="95"/>
      <c r="AN16" s="95"/>
      <c r="AP16" s="95"/>
    </row>
    <row r="17" spans="2:42" ht="25" customHeight="1" x14ac:dyDescent="0.3">
      <c r="B17" s="83" t="s">
        <v>22</v>
      </c>
      <c r="C17" s="7"/>
      <c r="D17" s="8"/>
      <c r="E17" s="7"/>
      <c r="F17" s="8"/>
      <c r="G17" s="7"/>
      <c r="H17" s="8"/>
      <c r="I17" s="7"/>
      <c r="J17" s="8"/>
      <c r="K17" s="16">
        <v>2</v>
      </c>
      <c r="L17" s="23">
        <f>K17*100/K7</f>
        <v>0.44345898004434592</v>
      </c>
      <c r="M17" s="16">
        <v>19</v>
      </c>
      <c r="N17" s="45">
        <f>M17*100/M7</f>
        <v>1.0160427807486632</v>
      </c>
      <c r="O17" s="7"/>
      <c r="P17" s="7"/>
      <c r="R17" s="95"/>
      <c r="T17" s="95"/>
      <c r="V17" s="95"/>
      <c r="X17" s="95"/>
      <c r="Z17" s="95"/>
      <c r="AB17" s="95"/>
      <c r="AD17" s="95"/>
      <c r="AF17" s="95"/>
      <c r="AH17" s="95"/>
      <c r="AJ17" s="95"/>
      <c r="AL17" s="95"/>
      <c r="AN17" s="95"/>
      <c r="AP17" s="95"/>
    </row>
    <row r="18" spans="2:42" ht="25" customHeight="1" x14ac:dyDescent="0.3">
      <c r="B18" s="6" t="s">
        <v>24</v>
      </c>
      <c r="C18" s="16">
        <v>25</v>
      </c>
      <c r="D18" s="23">
        <f>C18*100/C7</f>
        <v>1.3550135501355014</v>
      </c>
      <c r="E18" s="7"/>
      <c r="F18" s="8"/>
      <c r="G18" s="7"/>
      <c r="H18" s="8"/>
      <c r="I18" s="7"/>
      <c r="J18" s="8"/>
      <c r="K18" s="7"/>
      <c r="L18" s="8"/>
      <c r="M18" s="7"/>
      <c r="N18" s="47"/>
      <c r="O18" s="7"/>
      <c r="P18" s="47"/>
      <c r="R18" s="95"/>
      <c r="T18" s="95"/>
      <c r="V18" s="95"/>
      <c r="X18" s="95"/>
      <c r="Z18" s="95"/>
      <c r="AB18" s="95"/>
      <c r="AD18" s="95"/>
      <c r="AF18" s="95"/>
      <c r="AH18" s="95"/>
      <c r="AJ18" s="95"/>
      <c r="AL18" s="95"/>
      <c r="AN18" s="95"/>
      <c r="AP18" s="95"/>
    </row>
    <row r="19" spans="2:42" ht="3.75" customHeight="1" x14ac:dyDescent="0.3">
      <c r="B19" s="13"/>
      <c r="C19" s="14"/>
      <c r="D19" s="14"/>
      <c r="E19" s="14"/>
      <c r="F19" s="14"/>
      <c r="G19" s="14"/>
      <c r="H19" s="14"/>
      <c r="I19" s="14"/>
      <c r="J19" s="14"/>
      <c r="K19" s="14"/>
      <c r="L19" s="14"/>
      <c r="M19" s="14"/>
      <c r="N19" s="14"/>
      <c r="O19" s="14"/>
      <c r="P19" s="14"/>
    </row>
    <row r="20" spans="2:42" ht="14.25" customHeight="1" x14ac:dyDescent="0.3">
      <c r="B20" s="6" t="s">
        <v>438</v>
      </c>
      <c r="C20" s="4"/>
      <c r="D20" s="5"/>
      <c r="E20" s="4"/>
      <c r="F20" s="5"/>
      <c r="G20" s="4"/>
      <c r="H20" s="5"/>
      <c r="I20" s="4"/>
      <c r="J20" s="5"/>
      <c r="K20" s="4"/>
      <c r="L20" s="5"/>
    </row>
    <row r="21" spans="2:42" ht="14.25" customHeight="1" x14ac:dyDescent="0.3"/>
    <row r="22" spans="2:42" ht="30" customHeight="1" x14ac:dyDescent="0.3">
      <c r="B22" s="115" t="s">
        <v>379</v>
      </c>
      <c r="C22" s="115"/>
      <c r="D22" s="115"/>
      <c r="E22" s="115"/>
      <c r="F22" s="115"/>
      <c r="G22" s="115"/>
      <c r="H22" s="115"/>
      <c r="I22" s="115"/>
      <c r="J22" s="115"/>
      <c r="K22" s="115"/>
      <c r="L22" s="115"/>
      <c r="M22" s="115"/>
      <c r="N22" s="115"/>
      <c r="O22" s="115"/>
      <c r="P22" s="115"/>
    </row>
    <row r="23" spans="2:42" x14ac:dyDescent="0.3">
      <c r="B23" s="15" t="s">
        <v>27</v>
      </c>
      <c r="C23" s="122">
        <v>2001</v>
      </c>
      <c r="D23" s="122"/>
      <c r="E23" s="121">
        <v>2005</v>
      </c>
      <c r="F23" s="118"/>
      <c r="G23" s="122">
        <v>2009</v>
      </c>
      <c r="H23" s="122"/>
      <c r="I23" s="121">
        <v>2013</v>
      </c>
      <c r="J23" s="118"/>
      <c r="K23" s="122">
        <v>2017</v>
      </c>
      <c r="L23" s="122"/>
      <c r="M23" s="117">
        <v>2021</v>
      </c>
      <c r="N23" s="121"/>
      <c r="O23" s="117">
        <v>2025</v>
      </c>
      <c r="P23" s="121"/>
    </row>
    <row r="24" spans="2:42" ht="15" customHeight="1" x14ac:dyDescent="0.3">
      <c r="B24" s="118" t="s">
        <v>0</v>
      </c>
      <c r="C24" s="119">
        <v>44911</v>
      </c>
      <c r="D24" s="118"/>
      <c r="E24" s="120">
        <v>44843</v>
      </c>
      <c r="F24" s="121"/>
      <c r="G24" s="119">
        <v>44845</v>
      </c>
      <c r="H24" s="118"/>
      <c r="I24" s="120">
        <v>44833</v>
      </c>
      <c r="J24" s="121"/>
      <c r="K24" s="119">
        <v>44835</v>
      </c>
      <c r="L24" s="118"/>
      <c r="M24" s="119">
        <v>44830</v>
      </c>
      <c r="N24" s="121"/>
      <c r="O24" s="119">
        <v>45942</v>
      </c>
      <c r="P24" s="121"/>
    </row>
    <row r="25" spans="2:42" x14ac:dyDescent="0.3">
      <c r="B25" s="118"/>
      <c r="C25" s="67" t="s">
        <v>4</v>
      </c>
      <c r="D25" s="74" t="s">
        <v>5</v>
      </c>
      <c r="E25" s="67" t="s">
        <v>4</v>
      </c>
      <c r="F25" s="74" t="s">
        <v>5</v>
      </c>
      <c r="G25" s="67" t="s">
        <v>4</v>
      </c>
      <c r="H25" s="74" t="s">
        <v>5</v>
      </c>
      <c r="I25" s="67" t="s">
        <v>4</v>
      </c>
      <c r="J25" s="74" t="s">
        <v>5</v>
      </c>
      <c r="K25" s="67" t="s">
        <v>4</v>
      </c>
      <c r="L25" s="74" t="s">
        <v>5</v>
      </c>
      <c r="M25" s="67" t="s">
        <v>4</v>
      </c>
      <c r="N25" s="75" t="s">
        <v>5</v>
      </c>
      <c r="O25" s="67" t="s">
        <v>4</v>
      </c>
      <c r="P25" s="75" t="s">
        <v>5</v>
      </c>
    </row>
    <row r="26" spans="2:42" ht="25" customHeight="1" x14ac:dyDescent="0.3">
      <c r="B26" s="83" t="s">
        <v>1</v>
      </c>
      <c r="C26" s="16">
        <v>2674</v>
      </c>
      <c r="D26" s="28">
        <v>100</v>
      </c>
      <c r="E26" s="26">
        <v>2913</v>
      </c>
      <c r="F26" s="23">
        <v>100</v>
      </c>
      <c r="G26" s="16">
        <v>3340</v>
      </c>
      <c r="H26" s="23">
        <v>100</v>
      </c>
      <c r="I26" s="16">
        <v>3429</v>
      </c>
      <c r="J26" s="23">
        <v>100</v>
      </c>
      <c r="K26" s="16">
        <v>3329</v>
      </c>
      <c r="L26" s="23">
        <v>100</v>
      </c>
      <c r="M26" s="16">
        <v>3458</v>
      </c>
      <c r="N26" s="45">
        <v>100</v>
      </c>
      <c r="O26" s="16">
        <v>3543</v>
      </c>
      <c r="P26" s="45">
        <v>100</v>
      </c>
    </row>
    <row r="27" spans="2:42" ht="25" customHeight="1" x14ac:dyDescent="0.3">
      <c r="B27" s="83" t="s">
        <v>28</v>
      </c>
      <c r="C27" s="16">
        <v>1768</v>
      </c>
      <c r="D27" s="23">
        <f>C27*100/C26</f>
        <v>66.118175018698579</v>
      </c>
      <c r="E27" s="16">
        <v>1912</v>
      </c>
      <c r="F27" s="23">
        <f>E27*100/E26</f>
        <v>65.636800549261935</v>
      </c>
      <c r="G27" s="16">
        <v>1927</v>
      </c>
      <c r="H27" s="23">
        <f>G27*100/G26</f>
        <v>57.694610778443113</v>
      </c>
      <c r="I27" s="16">
        <v>1800</v>
      </c>
      <c r="J27" s="23">
        <f>I27*100/I26</f>
        <v>52.493438320209975</v>
      </c>
      <c r="K27" s="16">
        <v>1854</v>
      </c>
      <c r="L27" s="23">
        <f>K27*100/K26</f>
        <v>55.692400120156201</v>
      </c>
      <c r="M27" s="16">
        <v>1906</v>
      </c>
      <c r="N27" s="45">
        <f>M27*100/M26</f>
        <v>55.118565644881436</v>
      </c>
      <c r="O27" s="16">
        <v>1896</v>
      </c>
      <c r="P27" s="45">
        <f>O27*100/O26</f>
        <v>53.513971210838271</v>
      </c>
      <c r="R27" s="95"/>
      <c r="T27" s="95"/>
      <c r="V27" s="95"/>
      <c r="X27" s="95"/>
      <c r="Z27" s="95"/>
      <c r="AB27" s="95"/>
      <c r="AD27" s="95"/>
      <c r="AF27" s="95"/>
      <c r="AH27" s="95"/>
      <c r="AJ27" s="95"/>
      <c r="AL27" s="95"/>
      <c r="AN27" s="95"/>
      <c r="AP27" s="95"/>
    </row>
    <row r="28" spans="2:42" ht="25" customHeight="1" x14ac:dyDescent="0.3">
      <c r="B28" s="83" t="s">
        <v>2</v>
      </c>
      <c r="C28" s="16">
        <v>16</v>
      </c>
      <c r="D28" s="23">
        <f>C28*100/C27</f>
        <v>0.90497737556561086</v>
      </c>
      <c r="E28" s="16">
        <v>28</v>
      </c>
      <c r="F28" s="23">
        <f>E28*100/E27</f>
        <v>1.4644351464435146</v>
      </c>
      <c r="G28" s="16">
        <v>14</v>
      </c>
      <c r="H28" s="23">
        <f>G28*100/G27</f>
        <v>0.72651790347690715</v>
      </c>
      <c r="I28" s="16">
        <v>20</v>
      </c>
      <c r="J28" s="23">
        <f>I28*100/I27</f>
        <v>1.1111111111111112</v>
      </c>
      <c r="K28" s="16">
        <v>18</v>
      </c>
      <c r="L28" s="23">
        <f>K28*100/K27</f>
        <v>0.970873786407767</v>
      </c>
      <c r="M28" s="16">
        <v>18</v>
      </c>
      <c r="N28" s="45">
        <f>M28*100/M27</f>
        <v>0.94438614900314799</v>
      </c>
      <c r="O28" s="16">
        <v>16</v>
      </c>
      <c r="P28" s="45">
        <f>O28*100/O27</f>
        <v>0.84388185654008441</v>
      </c>
      <c r="R28" s="95"/>
      <c r="T28" s="95"/>
      <c r="V28" s="95"/>
      <c r="X28" s="95"/>
      <c r="Z28" s="95"/>
      <c r="AB28" s="95"/>
      <c r="AD28" s="95"/>
      <c r="AF28" s="95"/>
      <c r="AH28" s="95"/>
      <c r="AJ28" s="95"/>
      <c r="AL28" s="95"/>
      <c r="AN28" s="95"/>
      <c r="AP28" s="95"/>
    </row>
    <row r="29" spans="2:42" ht="25" customHeight="1" x14ac:dyDescent="0.3">
      <c r="B29" s="83" t="s">
        <v>3</v>
      </c>
      <c r="C29" s="16">
        <v>33</v>
      </c>
      <c r="D29" s="23">
        <f>C29*100/C27</f>
        <v>1.8665158371040724</v>
      </c>
      <c r="E29" s="16">
        <v>29</v>
      </c>
      <c r="F29" s="23">
        <f>E29*100/E27</f>
        <v>1.5167364016736402</v>
      </c>
      <c r="G29" s="16">
        <v>33</v>
      </c>
      <c r="H29" s="23">
        <f>G29*100/G27</f>
        <v>1.7125064867669952</v>
      </c>
      <c r="I29" s="16">
        <v>82</v>
      </c>
      <c r="J29" s="23">
        <f>I29*100/I27</f>
        <v>4.5555555555555554</v>
      </c>
      <c r="K29" s="16">
        <v>50</v>
      </c>
      <c r="L29" s="23">
        <f>K29*100/K27</f>
        <v>2.6968716289104639</v>
      </c>
      <c r="M29" s="16">
        <v>45</v>
      </c>
      <c r="N29" s="45">
        <f>M29*100/M27</f>
        <v>2.3609653725078701</v>
      </c>
      <c r="O29" s="16">
        <v>29</v>
      </c>
      <c r="P29" s="45">
        <f>O29*100/O27</f>
        <v>1.529535864978903</v>
      </c>
      <c r="R29" s="95"/>
      <c r="T29" s="95"/>
      <c r="V29" s="95"/>
      <c r="X29" s="95"/>
      <c r="Z29" s="95"/>
      <c r="AB29" s="95"/>
      <c r="AD29" s="95"/>
      <c r="AF29" s="95"/>
      <c r="AH29" s="95"/>
      <c r="AJ29" s="95"/>
      <c r="AL29" s="95"/>
      <c r="AN29" s="95"/>
      <c r="AP29" s="95"/>
    </row>
    <row r="30" spans="2:42" ht="25" customHeight="1" x14ac:dyDescent="0.3">
      <c r="B30" s="83" t="s">
        <v>7</v>
      </c>
      <c r="C30" s="7"/>
      <c r="D30" s="8"/>
      <c r="E30" s="16">
        <v>23</v>
      </c>
      <c r="F30" s="23">
        <f>E30*100/E27</f>
        <v>1.2029288702928871</v>
      </c>
      <c r="G30" s="16">
        <v>32</v>
      </c>
      <c r="H30" s="23">
        <f>G30*100/G27</f>
        <v>1.6606123508043591</v>
      </c>
      <c r="I30" s="7"/>
      <c r="J30" s="8"/>
      <c r="K30" s="7"/>
      <c r="L30" s="8"/>
      <c r="M30" s="7"/>
      <c r="N30" s="47"/>
      <c r="O30" s="7"/>
      <c r="P30" s="47"/>
      <c r="R30" s="95"/>
      <c r="T30" s="95"/>
      <c r="V30" s="95"/>
      <c r="X30" s="95"/>
      <c r="Z30" s="95"/>
      <c r="AB30" s="95"/>
      <c r="AD30" s="95"/>
      <c r="AF30" s="95"/>
      <c r="AH30" s="95"/>
      <c r="AJ30" s="95"/>
      <c r="AL30" s="95"/>
      <c r="AN30" s="95"/>
      <c r="AP30" s="95"/>
    </row>
    <row r="31" spans="2:42" ht="25" customHeight="1" x14ac:dyDescent="0.3">
      <c r="B31" s="83" t="s">
        <v>8</v>
      </c>
      <c r="C31" s="16">
        <v>423</v>
      </c>
      <c r="D31" s="23">
        <f>C31*100/C27</f>
        <v>23.925339366515836</v>
      </c>
      <c r="E31" s="16">
        <v>324</v>
      </c>
      <c r="F31" s="23">
        <f>E31*100/E27</f>
        <v>16.94560669456067</v>
      </c>
      <c r="G31" s="16">
        <v>391</v>
      </c>
      <c r="H31" s="23">
        <f>G31*100/G27</f>
        <v>20.290607161390763</v>
      </c>
      <c r="I31" s="16">
        <v>420</v>
      </c>
      <c r="J31" s="23">
        <f>I31*100/I27</f>
        <v>23.333333333333332</v>
      </c>
      <c r="K31" s="16">
        <v>231</v>
      </c>
      <c r="L31" s="23">
        <f>K31*100/K27</f>
        <v>12.459546925566343</v>
      </c>
      <c r="M31" s="16">
        <v>178</v>
      </c>
      <c r="N31" s="45">
        <f>M31*100/M27</f>
        <v>9.3389296956977965</v>
      </c>
      <c r="O31" s="16">
        <v>74</v>
      </c>
      <c r="P31" s="45">
        <f>O31*100/O27</f>
        <v>3.9029535864978904</v>
      </c>
      <c r="R31" s="95"/>
      <c r="T31" s="95"/>
      <c r="V31" s="95"/>
      <c r="X31" s="95"/>
      <c r="Z31" s="95"/>
      <c r="AB31" s="95"/>
      <c r="AD31" s="95"/>
      <c r="AF31" s="95"/>
      <c r="AH31" s="95"/>
      <c r="AJ31" s="95"/>
      <c r="AL31" s="95"/>
      <c r="AN31" s="95"/>
      <c r="AP31" s="95"/>
    </row>
    <row r="32" spans="2:42" ht="25" customHeight="1" x14ac:dyDescent="0.3">
      <c r="B32" s="83" t="s">
        <v>10</v>
      </c>
      <c r="C32" s="7"/>
      <c r="D32" s="7"/>
      <c r="E32" s="7"/>
      <c r="F32" s="7"/>
      <c r="G32" s="7"/>
      <c r="H32" s="7"/>
      <c r="I32" s="7"/>
      <c r="J32" s="7"/>
      <c r="K32" s="7"/>
      <c r="L32" s="7"/>
      <c r="M32" s="7"/>
      <c r="N32" s="7"/>
      <c r="O32" s="16">
        <v>67</v>
      </c>
      <c r="P32" s="45">
        <f>O32*100/O27</f>
        <v>3.5337552742616034</v>
      </c>
      <c r="R32" s="95"/>
      <c r="T32" s="95"/>
      <c r="V32" s="95"/>
      <c r="X32" s="95"/>
      <c r="Z32" s="95"/>
      <c r="AB32" s="95"/>
      <c r="AD32" s="95"/>
      <c r="AF32" s="95"/>
      <c r="AH32" s="95"/>
      <c r="AJ32" s="95"/>
      <c r="AL32" s="95"/>
      <c r="AN32" s="95"/>
      <c r="AP32" s="95"/>
    </row>
    <row r="33" spans="2:42" ht="25" customHeight="1" x14ac:dyDescent="0.3">
      <c r="B33" s="83" t="s">
        <v>12</v>
      </c>
      <c r="C33" s="7"/>
      <c r="D33" s="7"/>
      <c r="E33" s="7"/>
      <c r="F33" s="7"/>
      <c r="G33" s="7"/>
      <c r="H33" s="7"/>
      <c r="I33" s="7"/>
      <c r="J33" s="7"/>
      <c r="K33" s="7"/>
      <c r="L33" s="7"/>
      <c r="M33" s="7"/>
      <c r="N33" s="7"/>
      <c r="O33" s="16">
        <v>294</v>
      </c>
      <c r="P33" s="45">
        <f>O33*100/O27</f>
        <v>15.50632911392405</v>
      </c>
      <c r="R33" s="95"/>
      <c r="T33" s="95"/>
      <c r="V33" s="95"/>
      <c r="X33" s="95"/>
      <c r="Z33" s="95"/>
      <c r="AB33" s="95"/>
      <c r="AD33" s="95"/>
      <c r="AF33" s="95"/>
      <c r="AH33" s="95"/>
      <c r="AJ33" s="95"/>
      <c r="AL33" s="95"/>
      <c r="AN33" s="95"/>
      <c r="AP33" s="95"/>
    </row>
    <row r="34" spans="2:42" ht="25" customHeight="1" x14ac:dyDescent="0.3">
      <c r="B34" s="83" t="s">
        <v>15</v>
      </c>
      <c r="C34" s="16">
        <v>22</v>
      </c>
      <c r="D34" s="23">
        <f>C34*100/C27</f>
        <v>1.244343891402715</v>
      </c>
      <c r="E34" s="16">
        <v>23</v>
      </c>
      <c r="F34" s="23">
        <f>E34*100/E27</f>
        <v>1.2029288702928871</v>
      </c>
      <c r="G34" s="16">
        <v>24</v>
      </c>
      <c r="H34" s="23">
        <f>G34*100/G27</f>
        <v>1.2454592631032693</v>
      </c>
      <c r="I34" s="16">
        <v>69</v>
      </c>
      <c r="J34" s="23">
        <f>I34*100/I27</f>
        <v>3.8333333333333335</v>
      </c>
      <c r="K34" s="16">
        <v>31</v>
      </c>
      <c r="L34" s="23">
        <f>K34*100/K27</f>
        <v>1.6720604099244876</v>
      </c>
      <c r="M34" s="16">
        <v>29</v>
      </c>
      <c r="N34" s="45">
        <f>M34*100/M27</f>
        <v>1.521511017838405</v>
      </c>
      <c r="O34" s="16">
        <v>10</v>
      </c>
      <c r="P34" s="45">
        <f>O34*100/O27</f>
        <v>0.52742616033755274</v>
      </c>
      <c r="R34" s="95"/>
      <c r="T34" s="95"/>
      <c r="V34" s="95"/>
      <c r="X34" s="95"/>
      <c r="Z34" s="95"/>
      <c r="AB34" s="95"/>
      <c r="AD34" s="95"/>
      <c r="AF34" s="95"/>
      <c r="AH34" s="95"/>
      <c r="AJ34" s="95"/>
      <c r="AL34" s="95"/>
      <c r="AN34" s="95"/>
      <c r="AP34" s="95"/>
    </row>
    <row r="35" spans="2:42" ht="25" customHeight="1" x14ac:dyDescent="0.3">
      <c r="B35" s="83" t="s">
        <v>19</v>
      </c>
      <c r="C35" s="16">
        <v>1242</v>
      </c>
      <c r="D35" s="23">
        <f>C35*100/C27</f>
        <v>70.248868778280539</v>
      </c>
      <c r="E35" s="16">
        <v>1259</v>
      </c>
      <c r="F35" s="23">
        <f>E35*100/E27</f>
        <v>65.84728033472804</v>
      </c>
      <c r="G35" s="16">
        <v>1209</v>
      </c>
      <c r="H35" s="23">
        <f>G35*100/G27</f>
        <v>62.740010378827193</v>
      </c>
      <c r="I35" s="16">
        <v>938</v>
      </c>
      <c r="J35" s="23">
        <f>I35*100/I27</f>
        <v>52.111111111111114</v>
      </c>
      <c r="K35" s="16">
        <v>1030</v>
      </c>
      <c r="L35" s="23">
        <f>K35*100/K27</f>
        <v>55.555555555555557</v>
      </c>
      <c r="M35" s="16">
        <v>1204</v>
      </c>
      <c r="N35" s="45">
        <f>M35*100/M27</f>
        <v>63.16894018887723</v>
      </c>
      <c r="O35" s="16">
        <v>1207</v>
      </c>
      <c r="P35" s="45">
        <f>O35*100/O27</f>
        <v>63.660337552742618</v>
      </c>
      <c r="R35" s="95"/>
      <c r="T35" s="95"/>
      <c r="V35" s="95"/>
      <c r="X35" s="95"/>
      <c r="Z35" s="95"/>
      <c r="AB35" s="95"/>
      <c r="AD35" s="95"/>
      <c r="AF35" s="95"/>
      <c r="AH35" s="95"/>
      <c r="AJ35" s="95"/>
      <c r="AL35" s="95"/>
      <c r="AN35" s="95"/>
      <c r="AP35" s="95"/>
    </row>
    <row r="36" spans="2:42" ht="25" customHeight="1" x14ac:dyDescent="0.3">
      <c r="B36" s="83" t="s">
        <v>20</v>
      </c>
      <c r="C36" s="7"/>
      <c r="D36" s="8"/>
      <c r="E36" s="16">
        <v>226</v>
      </c>
      <c r="F36" s="23">
        <f>E36*100/E27</f>
        <v>11.820083682008368</v>
      </c>
      <c r="G36" s="16">
        <v>224</v>
      </c>
      <c r="H36" s="23">
        <f>G36*100/G27</f>
        <v>11.624286455630514</v>
      </c>
      <c r="I36" s="16">
        <v>271</v>
      </c>
      <c r="J36" s="23">
        <f>I36*100/I27</f>
        <v>15.055555555555555</v>
      </c>
      <c r="K36" s="16">
        <v>457</v>
      </c>
      <c r="L36" s="23">
        <f>K36*100/K27</f>
        <v>24.64940668824164</v>
      </c>
      <c r="M36" s="16">
        <v>399</v>
      </c>
      <c r="N36" s="45">
        <f>M36*100/M27</f>
        <v>20.933892969569779</v>
      </c>
      <c r="O36" s="16">
        <v>199</v>
      </c>
      <c r="P36" s="45">
        <f>O36*100/O27</f>
        <v>10.495780590717299</v>
      </c>
      <c r="R36" s="95"/>
      <c r="T36" s="95"/>
      <c r="V36" s="95"/>
      <c r="X36" s="95"/>
      <c r="Z36" s="95"/>
      <c r="AB36" s="95"/>
      <c r="AD36" s="95"/>
      <c r="AF36" s="95"/>
      <c r="AH36" s="95"/>
      <c r="AJ36" s="95"/>
      <c r="AL36" s="95"/>
      <c r="AN36" s="95"/>
      <c r="AP36" s="95"/>
    </row>
    <row r="37" spans="2:42" ht="25" customHeight="1" x14ac:dyDescent="0.3">
      <c r="B37" s="83" t="s">
        <v>22</v>
      </c>
      <c r="C37" s="7"/>
      <c r="D37" s="8"/>
      <c r="E37" s="7"/>
      <c r="F37" s="8"/>
      <c r="G37" s="7"/>
      <c r="H37" s="8"/>
      <c r="I37" s="7"/>
      <c r="J37" s="8"/>
      <c r="K37" s="16">
        <v>37</v>
      </c>
      <c r="L37" s="23">
        <f>K37*100/K27</f>
        <v>1.9956850053937432</v>
      </c>
      <c r="M37" s="16">
        <v>33</v>
      </c>
      <c r="N37" s="45">
        <f>M37*100/M27</f>
        <v>1.7313746065057714</v>
      </c>
      <c r="O37" s="8"/>
      <c r="P37" s="8"/>
      <c r="R37" s="95"/>
      <c r="T37" s="95"/>
      <c r="V37" s="95"/>
      <c r="X37" s="95"/>
      <c r="Z37" s="95"/>
      <c r="AB37" s="95"/>
      <c r="AD37" s="95"/>
      <c r="AF37" s="95"/>
      <c r="AH37" s="95"/>
      <c r="AJ37" s="95"/>
      <c r="AL37" s="95"/>
      <c r="AN37" s="95"/>
      <c r="AP37" s="95"/>
    </row>
    <row r="38" spans="2:42" ht="25" customHeight="1" x14ac:dyDescent="0.3">
      <c r="B38" s="6" t="s">
        <v>24</v>
      </c>
      <c r="C38" s="16">
        <v>32</v>
      </c>
      <c r="D38" s="23">
        <f>C38*100/C27</f>
        <v>1.8099547511312217</v>
      </c>
      <c r="E38" s="7"/>
      <c r="F38" s="8"/>
      <c r="G38" s="7"/>
      <c r="H38" s="8"/>
      <c r="I38" s="7"/>
      <c r="J38" s="8"/>
      <c r="K38" s="7"/>
      <c r="L38" s="8"/>
      <c r="M38" s="7"/>
      <c r="N38" s="47"/>
      <c r="O38" s="7"/>
      <c r="P38" s="47"/>
      <c r="R38" s="95"/>
      <c r="T38" s="95"/>
      <c r="V38" s="95"/>
      <c r="X38" s="95"/>
      <c r="Z38" s="95"/>
      <c r="AB38" s="95"/>
      <c r="AD38" s="95"/>
      <c r="AF38" s="95"/>
      <c r="AH38" s="95"/>
      <c r="AJ38" s="95"/>
      <c r="AL38" s="95"/>
      <c r="AN38" s="95"/>
      <c r="AP38" s="95"/>
    </row>
    <row r="39" spans="2:42" ht="3.75" customHeight="1" x14ac:dyDescent="0.3">
      <c r="B39" s="13"/>
      <c r="C39" s="14"/>
      <c r="D39" s="14"/>
      <c r="E39" s="14"/>
      <c r="F39" s="14"/>
      <c r="G39" s="14"/>
      <c r="H39" s="14"/>
      <c r="I39" s="14"/>
      <c r="J39" s="14"/>
      <c r="K39" s="14"/>
      <c r="L39" s="14"/>
      <c r="M39" s="14"/>
      <c r="N39" s="14"/>
      <c r="O39" s="14"/>
      <c r="P39" s="14"/>
    </row>
    <row r="40" spans="2:42" ht="14.25" customHeight="1" x14ac:dyDescent="0.3">
      <c r="B40" s="6" t="s">
        <v>438</v>
      </c>
      <c r="C40" s="4"/>
      <c r="D40" s="5"/>
      <c r="E40" s="4"/>
      <c r="F40" s="5"/>
      <c r="G40" s="4"/>
      <c r="H40" s="5"/>
      <c r="I40" s="4"/>
      <c r="J40" s="5"/>
      <c r="K40" s="4"/>
      <c r="L40" s="5"/>
    </row>
    <row r="41" spans="2:42" ht="14.25" customHeight="1" x14ac:dyDescent="0.3"/>
    <row r="42" spans="2:42" ht="30" customHeight="1" x14ac:dyDescent="0.3">
      <c r="B42" s="115" t="s">
        <v>210</v>
      </c>
      <c r="C42" s="115"/>
      <c r="D42" s="115"/>
      <c r="E42" s="115"/>
      <c r="F42" s="115"/>
      <c r="G42" s="115"/>
      <c r="H42" s="115"/>
      <c r="I42" s="115"/>
      <c r="J42" s="115"/>
      <c r="K42" s="115"/>
      <c r="L42" s="115"/>
      <c r="M42" s="115"/>
      <c r="N42" s="115"/>
      <c r="O42" s="115"/>
      <c r="P42" s="115"/>
    </row>
    <row r="43" spans="2:42" x14ac:dyDescent="0.3">
      <c r="B43" s="15" t="s">
        <v>27</v>
      </c>
      <c r="C43" s="122">
        <v>2001</v>
      </c>
      <c r="D43" s="122"/>
      <c r="E43" s="121">
        <v>2005</v>
      </c>
      <c r="F43" s="118"/>
      <c r="G43" s="122">
        <v>2009</v>
      </c>
      <c r="H43" s="122"/>
      <c r="I43" s="121">
        <v>2013</v>
      </c>
      <c r="J43" s="118"/>
      <c r="K43" s="122">
        <v>2017</v>
      </c>
      <c r="L43" s="122"/>
      <c r="M43" s="117">
        <v>2021</v>
      </c>
      <c r="N43" s="121"/>
      <c r="O43" s="117">
        <v>2025</v>
      </c>
      <c r="P43" s="121"/>
    </row>
    <row r="44" spans="2:42" ht="15" customHeight="1" x14ac:dyDescent="0.3">
      <c r="B44" s="118" t="s">
        <v>0</v>
      </c>
      <c r="C44" s="119">
        <v>44911</v>
      </c>
      <c r="D44" s="118"/>
      <c r="E44" s="120">
        <v>44843</v>
      </c>
      <c r="F44" s="121"/>
      <c r="G44" s="119">
        <v>44845</v>
      </c>
      <c r="H44" s="118"/>
      <c r="I44" s="120">
        <v>44833</v>
      </c>
      <c r="J44" s="121"/>
      <c r="K44" s="119">
        <v>44835</v>
      </c>
      <c r="L44" s="118"/>
      <c r="M44" s="119">
        <v>44830</v>
      </c>
      <c r="N44" s="121"/>
      <c r="O44" s="119">
        <v>45942</v>
      </c>
      <c r="P44" s="121"/>
    </row>
    <row r="45" spans="2:42" x14ac:dyDescent="0.3">
      <c r="B45" s="118"/>
      <c r="C45" s="67" t="s">
        <v>4</v>
      </c>
      <c r="D45" s="74" t="s">
        <v>5</v>
      </c>
      <c r="E45" s="67" t="s">
        <v>4</v>
      </c>
      <c r="F45" s="74" t="s">
        <v>5</v>
      </c>
      <c r="G45" s="67" t="s">
        <v>4</v>
      </c>
      <c r="H45" s="74" t="s">
        <v>5</v>
      </c>
      <c r="I45" s="67" t="s">
        <v>4</v>
      </c>
      <c r="J45" s="74" t="s">
        <v>5</v>
      </c>
      <c r="K45" s="67" t="s">
        <v>4</v>
      </c>
      <c r="L45" s="74" t="s">
        <v>5</v>
      </c>
      <c r="M45" s="67" t="s">
        <v>4</v>
      </c>
      <c r="N45" s="75" t="s">
        <v>5</v>
      </c>
      <c r="O45" s="67" t="s">
        <v>4</v>
      </c>
      <c r="P45" s="75" t="s">
        <v>5</v>
      </c>
    </row>
    <row r="46" spans="2:42" ht="25" customHeight="1" x14ac:dyDescent="0.3">
      <c r="B46" s="83" t="s">
        <v>1</v>
      </c>
      <c r="C46" s="16">
        <v>1327</v>
      </c>
      <c r="D46" s="28">
        <v>100</v>
      </c>
      <c r="E46" s="26">
        <v>1442</v>
      </c>
      <c r="F46" s="23">
        <v>100</v>
      </c>
      <c r="G46" s="16">
        <v>1749</v>
      </c>
      <c r="H46" s="23">
        <v>100</v>
      </c>
      <c r="I46" s="16">
        <v>1726</v>
      </c>
      <c r="J46" s="23">
        <v>100</v>
      </c>
      <c r="K46" s="16">
        <v>1655</v>
      </c>
      <c r="L46" s="23">
        <v>100</v>
      </c>
      <c r="M46" s="16">
        <v>1705</v>
      </c>
      <c r="N46" s="45">
        <v>100</v>
      </c>
      <c r="O46" s="16">
        <v>1723</v>
      </c>
      <c r="P46" s="45">
        <v>100</v>
      </c>
    </row>
    <row r="47" spans="2:42" ht="25" customHeight="1" x14ac:dyDescent="0.3">
      <c r="B47" s="83" t="s">
        <v>28</v>
      </c>
      <c r="C47" s="16">
        <v>780</v>
      </c>
      <c r="D47" s="23">
        <f>C47*100/C46</f>
        <v>58.779201205727205</v>
      </c>
      <c r="E47" s="16">
        <v>883</v>
      </c>
      <c r="F47" s="23">
        <f>E47*100/E46</f>
        <v>61.234396671289872</v>
      </c>
      <c r="G47" s="16">
        <v>939</v>
      </c>
      <c r="H47" s="23">
        <f>G47*100/G46</f>
        <v>53.687821612349914</v>
      </c>
      <c r="I47" s="16">
        <v>884</v>
      </c>
      <c r="J47" s="23">
        <f>I47*100/I46</f>
        <v>51.216685979142525</v>
      </c>
      <c r="K47" s="16">
        <v>898</v>
      </c>
      <c r="L47" s="23">
        <f>K47*100/K46</f>
        <v>54.259818731117825</v>
      </c>
      <c r="M47" s="16">
        <v>1020</v>
      </c>
      <c r="N47" s="45">
        <f>M47*100/M46</f>
        <v>59.824046920821111</v>
      </c>
      <c r="O47" s="16">
        <v>967</v>
      </c>
      <c r="P47" s="45">
        <f>O47*100/O46</f>
        <v>56.123041207196749</v>
      </c>
      <c r="R47" s="95"/>
      <c r="T47" s="95"/>
      <c r="V47" s="95"/>
      <c r="X47" s="95"/>
      <c r="Z47" s="95"/>
      <c r="AB47" s="95"/>
      <c r="AD47" s="95"/>
      <c r="AF47" s="95"/>
      <c r="AH47" s="95"/>
      <c r="AJ47" s="95"/>
      <c r="AL47" s="95"/>
      <c r="AN47" s="95"/>
      <c r="AP47" s="95"/>
    </row>
    <row r="48" spans="2:42" ht="25" customHeight="1" x14ac:dyDescent="0.3">
      <c r="B48" s="83" t="s">
        <v>2</v>
      </c>
      <c r="C48" s="16">
        <v>4</v>
      </c>
      <c r="D48" s="23">
        <f>C48*100/C47</f>
        <v>0.51282051282051277</v>
      </c>
      <c r="E48" s="16">
        <v>10</v>
      </c>
      <c r="F48" s="23">
        <f>E48*100/E47</f>
        <v>1.1325028312570782</v>
      </c>
      <c r="G48" s="16">
        <v>7</v>
      </c>
      <c r="H48" s="23">
        <f>G48*100/G47</f>
        <v>0.74547390841320549</v>
      </c>
      <c r="I48" s="16">
        <v>10</v>
      </c>
      <c r="J48" s="23">
        <f>I48*100/I47</f>
        <v>1.1312217194570136</v>
      </c>
      <c r="K48" s="16">
        <v>12</v>
      </c>
      <c r="L48" s="23">
        <f>K48*100/K47</f>
        <v>1.3363028953229399</v>
      </c>
      <c r="M48" s="16">
        <v>10</v>
      </c>
      <c r="N48" s="45">
        <f>M48*100/M47</f>
        <v>0.98039215686274506</v>
      </c>
      <c r="O48" s="16">
        <v>3</v>
      </c>
      <c r="P48" s="45">
        <f>O48*100/O47</f>
        <v>0.31023784901758017</v>
      </c>
      <c r="R48" s="95"/>
      <c r="T48" s="95"/>
      <c r="V48" s="95"/>
      <c r="X48" s="95"/>
      <c r="Z48" s="95"/>
      <c r="AB48" s="95"/>
      <c r="AD48" s="95"/>
      <c r="AF48" s="95"/>
      <c r="AH48" s="95"/>
      <c r="AJ48" s="95"/>
      <c r="AL48" s="95"/>
      <c r="AN48" s="95"/>
      <c r="AP48" s="95"/>
    </row>
    <row r="49" spans="2:42" ht="25" customHeight="1" x14ac:dyDescent="0.3">
      <c r="B49" s="83" t="s">
        <v>3</v>
      </c>
      <c r="C49" s="16">
        <v>11</v>
      </c>
      <c r="D49" s="23">
        <f>C49*100/C47</f>
        <v>1.4102564102564104</v>
      </c>
      <c r="E49" s="16">
        <v>11</v>
      </c>
      <c r="F49" s="23">
        <f>E49*100/E47</f>
        <v>1.245753114382786</v>
      </c>
      <c r="G49" s="16">
        <v>15</v>
      </c>
      <c r="H49" s="23">
        <f>G49*100/G47</f>
        <v>1.5974440894568691</v>
      </c>
      <c r="I49" s="16">
        <v>27</v>
      </c>
      <c r="J49" s="23">
        <f>I49*100/I47</f>
        <v>3.0542986425339365</v>
      </c>
      <c r="K49" s="16">
        <v>28</v>
      </c>
      <c r="L49" s="23">
        <f>K49*100/K47</f>
        <v>3.1180400890868598</v>
      </c>
      <c r="M49" s="16">
        <v>21</v>
      </c>
      <c r="N49" s="45">
        <f>M49*100/M47</f>
        <v>2.0588235294117645</v>
      </c>
      <c r="O49" s="16">
        <v>11</v>
      </c>
      <c r="P49" s="45">
        <f>O49*100/O47</f>
        <v>1.1375387797311272</v>
      </c>
      <c r="R49" s="95"/>
      <c r="T49" s="95"/>
      <c r="V49" s="95"/>
      <c r="X49" s="95"/>
      <c r="Z49" s="95"/>
      <c r="AB49" s="95"/>
      <c r="AD49" s="95"/>
      <c r="AF49" s="95"/>
      <c r="AH49" s="95"/>
      <c r="AJ49" s="95"/>
      <c r="AL49" s="95"/>
      <c r="AN49" s="95"/>
      <c r="AP49" s="95"/>
    </row>
    <row r="50" spans="2:42" ht="25" customHeight="1" x14ac:dyDescent="0.3">
      <c r="B50" s="83" t="s">
        <v>7</v>
      </c>
      <c r="C50" s="7"/>
      <c r="D50" s="8"/>
      <c r="E50" s="16">
        <v>5</v>
      </c>
      <c r="F50" s="23">
        <f>E50*100/E47</f>
        <v>0.56625141562853909</v>
      </c>
      <c r="G50" s="16">
        <v>11</v>
      </c>
      <c r="H50" s="23">
        <f>G50*100/G47</f>
        <v>1.1714589989350372</v>
      </c>
      <c r="I50" s="7"/>
      <c r="J50" s="8"/>
      <c r="K50" s="7"/>
      <c r="L50" s="8"/>
      <c r="M50" s="7"/>
      <c r="N50" s="47"/>
      <c r="O50" s="7"/>
      <c r="P50" s="47"/>
      <c r="R50" s="95"/>
      <c r="T50" s="95"/>
      <c r="V50" s="95"/>
      <c r="X50" s="95"/>
      <c r="Z50" s="95"/>
      <c r="AB50" s="95"/>
      <c r="AD50" s="95"/>
      <c r="AF50" s="95"/>
      <c r="AH50" s="95"/>
      <c r="AJ50" s="95"/>
      <c r="AL50" s="95"/>
      <c r="AN50" s="95"/>
      <c r="AP50" s="95"/>
    </row>
    <row r="51" spans="2:42" ht="25" customHeight="1" x14ac:dyDescent="0.3">
      <c r="B51" s="83" t="s">
        <v>8</v>
      </c>
      <c r="C51" s="16">
        <v>259</v>
      </c>
      <c r="D51" s="23">
        <f>C51*100/C47</f>
        <v>33.205128205128204</v>
      </c>
      <c r="E51" s="16">
        <v>163</v>
      </c>
      <c r="F51" s="23">
        <f>E51*100/E47</f>
        <v>18.459796149490373</v>
      </c>
      <c r="G51" s="16">
        <v>169</v>
      </c>
      <c r="H51" s="23">
        <f>G51*100/G47</f>
        <v>17.997870074547389</v>
      </c>
      <c r="I51" s="16">
        <v>165</v>
      </c>
      <c r="J51" s="23">
        <f>I51*100/I47</f>
        <v>18.665158371040725</v>
      </c>
      <c r="K51" s="16">
        <v>81</v>
      </c>
      <c r="L51" s="23">
        <f>K51*100/K47</f>
        <v>9.0200445434298437</v>
      </c>
      <c r="M51" s="16">
        <v>66</v>
      </c>
      <c r="N51" s="45">
        <f>M51*100/M47</f>
        <v>6.4705882352941178</v>
      </c>
      <c r="O51" s="16">
        <v>35</v>
      </c>
      <c r="P51" s="45">
        <f>O51*100/O47</f>
        <v>3.6194415718717683</v>
      </c>
      <c r="R51" s="95"/>
      <c r="T51" s="95"/>
      <c r="V51" s="95"/>
      <c r="X51" s="95"/>
      <c r="Z51" s="95"/>
      <c r="AB51" s="95"/>
      <c r="AD51" s="95"/>
      <c r="AF51" s="95"/>
      <c r="AH51" s="95"/>
      <c r="AJ51" s="95"/>
      <c r="AL51" s="95"/>
      <c r="AN51" s="95"/>
      <c r="AP51" s="95"/>
    </row>
    <row r="52" spans="2:42" ht="25" customHeight="1" x14ac:dyDescent="0.3">
      <c r="B52" s="83" t="s">
        <v>10</v>
      </c>
      <c r="C52" s="7"/>
      <c r="D52" s="7"/>
      <c r="E52" s="7"/>
      <c r="F52" s="7"/>
      <c r="G52" s="7"/>
      <c r="H52" s="7"/>
      <c r="I52" s="7"/>
      <c r="J52" s="7"/>
      <c r="K52" s="7"/>
      <c r="L52" s="7"/>
      <c r="M52" s="7"/>
      <c r="N52" s="7"/>
      <c r="O52" s="16">
        <v>55</v>
      </c>
      <c r="P52" s="45">
        <f>O52*100/O47</f>
        <v>5.6876938986556356</v>
      </c>
      <c r="R52" s="95"/>
      <c r="T52" s="95"/>
      <c r="V52" s="95"/>
      <c r="X52" s="95"/>
      <c r="Z52" s="95"/>
      <c r="AB52" s="95"/>
      <c r="AD52" s="95"/>
      <c r="AF52" s="95"/>
      <c r="AH52" s="95"/>
      <c r="AJ52" s="95"/>
      <c r="AL52" s="95"/>
      <c r="AN52" s="95"/>
      <c r="AP52" s="95"/>
    </row>
    <row r="53" spans="2:42" ht="25" customHeight="1" x14ac:dyDescent="0.3">
      <c r="B53" s="83" t="s">
        <v>12</v>
      </c>
      <c r="C53" s="7"/>
      <c r="D53" s="7"/>
      <c r="E53" s="7"/>
      <c r="F53" s="7"/>
      <c r="G53" s="7"/>
      <c r="H53" s="7"/>
      <c r="I53" s="7"/>
      <c r="J53" s="7"/>
      <c r="K53" s="7"/>
      <c r="L53" s="7"/>
      <c r="M53" s="7"/>
      <c r="N53" s="7"/>
      <c r="O53" s="16">
        <v>95</v>
      </c>
      <c r="P53" s="45">
        <f>O53*100/O47</f>
        <v>9.8241985522233719</v>
      </c>
      <c r="R53" s="95"/>
      <c r="T53" s="95"/>
      <c r="V53" s="95"/>
      <c r="X53" s="95"/>
      <c r="Z53" s="95"/>
      <c r="AB53" s="95"/>
      <c r="AD53" s="95"/>
      <c r="AF53" s="95"/>
      <c r="AH53" s="95"/>
      <c r="AJ53" s="95"/>
      <c r="AL53" s="95"/>
      <c r="AN53" s="95"/>
      <c r="AP53" s="95"/>
    </row>
    <row r="54" spans="2:42" ht="25" customHeight="1" x14ac:dyDescent="0.3">
      <c r="B54" s="83" t="s">
        <v>15</v>
      </c>
      <c r="C54" s="16">
        <v>4</v>
      </c>
      <c r="D54" s="23">
        <f>C54*100/C47</f>
        <v>0.51282051282051277</v>
      </c>
      <c r="E54" s="16">
        <v>7</v>
      </c>
      <c r="F54" s="23">
        <f>E54*100/E47</f>
        <v>0.79275198187995466</v>
      </c>
      <c r="G54" s="16">
        <v>10</v>
      </c>
      <c r="H54" s="23">
        <f>G54*100/G47</f>
        <v>1.0649627263045793</v>
      </c>
      <c r="I54" s="16">
        <v>25</v>
      </c>
      <c r="J54" s="23">
        <f>I54*100/I47</f>
        <v>2.8280542986425341</v>
      </c>
      <c r="K54" s="16">
        <v>13</v>
      </c>
      <c r="L54" s="23">
        <f>K54*100/K47</f>
        <v>1.4476614699331849</v>
      </c>
      <c r="M54" s="16">
        <v>10</v>
      </c>
      <c r="N54" s="45">
        <f>M54*100/M47</f>
        <v>0.98039215686274506</v>
      </c>
      <c r="O54" s="16">
        <v>6</v>
      </c>
      <c r="P54" s="45">
        <f>O54*100/O47</f>
        <v>0.62047569803516034</v>
      </c>
      <c r="R54" s="95"/>
      <c r="T54" s="95"/>
      <c r="V54" s="95"/>
      <c r="X54" s="95"/>
      <c r="Z54" s="95"/>
      <c r="AB54" s="95"/>
      <c r="AD54" s="95"/>
      <c r="AF54" s="95"/>
      <c r="AH54" s="95"/>
      <c r="AJ54" s="95"/>
      <c r="AL54" s="95"/>
      <c r="AN54" s="95"/>
      <c r="AP54" s="95"/>
    </row>
    <row r="55" spans="2:42" ht="25" customHeight="1" x14ac:dyDescent="0.3">
      <c r="B55" s="83" t="s">
        <v>19</v>
      </c>
      <c r="C55" s="16">
        <v>496</v>
      </c>
      <c r="D55" s="23">
        <f>C55*100/C47</f>
        <v>63.589743589743591</v>
      </c>
      <c r="E55" s="16">
        <v>640</v>
      </c>
      <c r="F55" s="23">
        <f>E55*100/E47</f>
        <v>72.480181200453003</v>
      </c>
      <c r="G55" s="16">
        <v>605</v>
      </c>
      <c r="H55" s="23">
        <f>G55*100/G47</f>
        <v>64.430244941427048</v>
      </c>
      <c r="I55" s="16">
        <v>625</v>
      </c>
      <c r="J55" s="23">
        <f>I55*100/I47</f>
        <v>70.701357466063342</v>
      </c>
      <c r="K55" s="16">
        <v>666</v>
      </c>
      <c r="L55" s="23">
        <f>K55*100/K47</f>
        <v>74.164810690423167</v>
      </c>
      <c r="M55" s="16">
        <v>780</v>
      </c>
      <c r="N55" s="45">
        <f>M55*100/M47</f>
        <v>76.470588235294116</v>
      </c>
      <c r="O55" s="16">
        <v>710</v>
      </c>
      <c r="P55" s="45">
        <f>O55*100/O47</f>
        <v>73.422957600827303</v>
      </c>
      <c r="R55" s="95"/>
      <c r="T55" s="95"/>
      <c r="V55" s="95"/>
      <c r="X55" s="95"/>
      <c r="Z55" s="95"/>
      <c r="AB55" s="95"/>
      <c r="AD55" s="95"/>
      <c r="AF55" s="95"/>
      <c r="AH55" s="95"/>
      <c r="AJ55" s="95"/>
      <c r="AL55" s="95"/>
      <c r="AN55" s="95"/>
      <c r="AP55" s="95"/>
    </row>
    <row r="56" spans="2:42" ht="25" customHeight="1" x14ac:dyDescent="0.3">
      <c r="B56" s="83" t="s">
        <v>20</v>
      </c>
      <c r="C56" s="7"/>
      <c r="D56" s="8"/>
      <c r="E56" s="16">
        <v>47</v>
      </c>
      <c r="F56" s="23">
        <f>E56*100/E47</f>
        <v>5.3227633069082669</v>
      </c>
      <c r="G56" s="16">
        <v>122</v>
      </c>
      <c r="H56" s="23">
        <f>G56*100/G47</f>
        <v>12.992545260915868</v>
      </c>
      <c r="I56" s="16">
        <v>32</v>
      </c>
      <c r="J56" s="23">
        <f>I56*100/I47</f>
        <v>3.6199095022624435</v>
      </c>
      <c r="K56" s="16">
        <v>89</v>
      </c>
      <c r="L56" s="23">
        <f>K56*100/K47</f>
        <v>9.9109131403118038</v>
      </c>
      <c r="M56" s="16">
        <v>128</v>
      </c>
      <c r="N56" s="45">
        <f>M56*100/M47</f>
        <v>12.549019607843137</v>
      </c>
      <c r="O56" s="16">
        <v>52</v>
      </c>
      <c r="P56" s="45">
        <f>O56*100/O47</f>
        <v>5.3774560496380559</v>
      </c>
      <c r="R56" s="95"/>
      <c r="T56" s="95"/>
      <c r="V56" s="95"/>
      <c r="X56" s="95"/>
      <c r="Z56" s="95"/>
      <c r="AB56" s="95"/>
      <c r="AD56" s="95"/>
      <c r="AF56" s="95"/>
      <c r="AH56" s="95"/>
      <c r="AJ56" s="95"/>
      <c r="AL56" s="95"/>
      <c r="AN56" s="95"/>
      <c r="AP56" s="95"/>
    </row>
    <row r="57" spans="2:42" ht="25" customHeight="1" x14ac:dyDescent="0.3">
      <c r="B57" s="83" t="s">
        <v>22</v>
      </c>
      <c r="C57" s="7"/>
      <c r="D57" s="8"/>
      <c r="E57" s="7"/>
      <c r="F57" s="8"/>
      <c r="G57" s="7"/>
      <c r="H57" s="8"/>
      <c r="I57" s="7"/>
      <c r="J57" s="8"/>
      <c r="K57" s="16">
        <v>9</v>
      </c>
      <c r="L57" s="23">
        <f>K57*100/K47</f>
        <v>1.0022271714922049</v>
      </c>
      <c r="M57" s="16">
        <v>5</v>
      </c>
      <c r="N57" s="45">
        <f>M57*100/M47</f>
        <v>0.49019607843137253</v>
      </c>
      <c r="O57" s="7"/>
      <c r="P57" s="7"/>
      <c r="R57" s="95"/>
      <c r="T57" s="95"/>
      <c r="V57" s="95"/>
      <c r="X57" s="95"/>
      <c r="Z57" s="95"/>
      <c r="AB57" s="95"/>
      <c r="AD57" s="95"/>
      <c r="AF57" s="95"/>
      <c r="AH57" s="95"/>
      <c r="AJ57" s="95"/>
      <c r="AL57" s="95"/>
      <c r="AN57" s="95"/>
      <c r="AP57" s="95"/>
    </row>
    <row r="58" spans="2:42" ht="25" customHeight="1" x14ac:dyDescent="0.3">
      <c r="B58" s="6" t="s">
        <v>24</v>
      </c>
      <c r="C58" s="16">
        <v>6</v>
      </c>
      <c r="D58" s="23">
        <f>C58*100/C47</f>
        <v>0.76923076923076927</v>
      </c>
      <c r="E58" s="7"/>
      <c r="F58" s="8"/>
      <c r="G58" s="7"/>
      <c r="H58" s="8"/>
      <c r="I58" s="7"/>
      <c r="J58" s="8"/>
      <c r="K58" s="7"/>
      <c r="L58" s="8"/>
      <c r="M58" s="7"/>
      <c r="N58" s="47"/>
      <c r="O58" s="7"/>
      <c r="P58" s="47"/>
      <c r="R58" s="95"/>
      <c r="T58" s="95"/>
      <c r="V58" s="95"/>
      <c r="X58" s="95"/>
      <c r="Z58" s="95"/>
      <c r="AB58" s="95"/>
      <c r="AD58" s="95"/>
      <c r="AF58" s="95"/>
      <c r="AH58" s="95"/>
      <c r="AJ58" s="95"/>
      <c r="AL58" s="95"/>
      <c r="AN58" s="95"/>
      <c r="AP58" s="95"/>
    </row>
    <row r="59" spans="2:42" ht="3.75" customHeight="1" x14ac:dyDescent="0.3">
      <c r="B59" s="13"/>
      <c r="C59" s="14"/>
      <c r="D59" s="14"/>
      <c r="E59" s="14"/>
      <c r="F59" s="14"/>
      <c r="G59" s="14"/>
      <c r="H59" s="14"/>
      <c r="I59" s="14"/>
      <c r="J59" s="14"/>
      <c r="K59" s="14"/>
      <c r="L59" s="14"/>
      <c r="M59" s="14"/>
      <c r="N59" s="14"/>
      <c r="O59" s="14"/>
      <c r="P59" s="14"/>
    </row>
    <row r="60" spans="2:42" ht="14.25" customHeight="1" x14ac:dyDescent="0.3">
      <c r="B60" s="6" t="s">
        <v>438</v>
      </c>
      <c r="C60" s="4"/>
      <c r="D60" s="5"/>
      <c r="E60" s="4"/>
      <c r="F60" s="5"/>
      <c r="G60" s="4"/>
      <c r="H60" s="5"/>
      <c r="I60" s="4"/>
      <c r="J60" s="5"/>
      <c r="K60" s="4"/>
      <c r="L60" s="5"/>
    </row>
    <row r="61" spans="2:42" ht="14.25" customHeight="1" x14ac:dyDescent="0.3">
      <c r="B61" s="6"/>
      <c r="C61" s="4"/>
      <c r="D61" s="5"/>
      <c r="E61" s="4"/>
      <c r="F61" s="5"/>
      <c r="G61" s="4"/>
      <c r="H61" s="5"/>
      <c r="I61" s="4"/>
      <c r="J61" s="5"/>
      <c r="K61" s="4"/>
      <c r="L61" s="5"/>
    </row>
    <row r="62" spans="2:42" ht="30" customHeight="1" x14ac:dyDescent="0.3">
      <c r="B62" s="115" t="s">
        <v>211</v>
      </c>
      <c r="C62" s="115"/>
      <c r="D62" s="115"/>
      <c r="E62" s="115"/>
      <c r="F62" s="115"/>
      <c r="G62" s="115"/>
      <c r="H62" s="115"/>
      <c r="I62" s="115"/>
      <c r="J62" s="115"/>
      <c r="K62" s="115"/>
      <c r="L62" s="115"/>
      <c r="M62" s="115"/>
      <c r="N62" s="115"/>
      <c r="O62" s="115"/>
      <c r="P62" s="115"/>
    </row>
    <row r="63" spans="2:42" x14ac:dyDescent="0.3">
      <c r="B63" s="15" t="s">
        <v>27</v>
      </c>
      <c r="C63" s="122">
        <v>2001</v>
      </c>
      <c r="D63" s="122"/>
      <c r="E63" s="121">
        <v>2005</v>
      </c>
      <c r="F63" s="118"/>
      <c r="G63" s="122">
        <v>2009</v>
      </c>
      <c r="H63" s="122"/>
      <c r="I63" s="121">
        <v>2013</v>
      </c>
      <c r="J63" s="118"/>
      <c r="K63" s="122">
        <v>2017</v>
      </c>
      <c r="L63" s="122"/>
      <c r="M63" s="117">
        <v>2021</v>
      </c>
      <c r="N63" s="121"/>
      <c r="O63" s="117">
        <v>2025</v>
      </c>
      <c r="P63" s="121"/>
    </row>
    <row r="64" spans="2:42" ht="15" customHeight="1" x14ac:dyDescent="0.3">
      <c r="B64" s="118" t="s">
        <v>0</v>
      </c>
      <c r="C64" s="119">
        <v>44911</v>
      </c>
      <c r="D64" s="118"/>
      <c r="E64" s="120">
        <v>44843</v>
      </c>
      <c r="F64" s="121"/>
      <c r="G64" s="119">
        <v>44845</v>
      </c>
      <c r="H64" s="118"/>
      <c r="I64" s="120">
        <v>44833</v>
      </c>
      <c r="J64" s="121"/>
      <c r="K64" s="119">
        <v>44835</v>
      </c>
      <c r="L64" s="118"/>
      <c r="M64" s="119">
        <v>44830</v>
      </c>
      <c r="N64" s="121"/>
      <c r="O64" s="119">
        <v>45942</v>
      </c>
      <c r="P64" s="121"/>
    </row>
    <row r="65" spans="2:42" x14ac:dyDescent="0.3">
      <c r="B65" s="118"/>
      <c r="C65" s="67" t="s">
        <v>4</v>
      </c>
      <c r="D65" s="74" t="s">
        <v>5</v>
      </c>
      <c r="E65" s="67" t="s">
        <v>4</v>
      </c>
      <c r="F65" s="74" t="s">
        <v>5</v>
      </c>
      <c r="G65" s="67" t="s">
        <v>4</v>
      </c>
      <c r="H65" s="74" t="s">
        <v>5</v>
      </c>
      <c r="I65" s="67" t="s">
        <v>4</v>
      </c>
      <c r="J65" s="74" t="s">
        <v>5</v>
      </c>
      <c r="K65" s="67" t="s">
        <v>4</v>
      </c>
      <c r="L65" s="74" t="s">
        <v>5</v>
      </c>
      <c r="M65" s="67" t="s">
        <v>4</v>
      </c>
      <c r="N65" s="75" t="s">
        <v>5</v>
      </c>
      <c r="O65" s="67" t="s">
        <v>4</v>
      </c>
      <c r="P65" s="75" t="s">
        <v>5</v>
      </c>
    </row>
    <row r="66" spans="2:42" ht="25" customHeight="1" x14ac:dyDescent="0.3">
      <c r="B66" s="83" t="s">
        <v>1</v>
      </c>
      <c r="C66" s="16">
        <v>1082</v>
      </c>
      <c r="D66" s="28">
        <v>100</v>
      </c>
      <c r="E66" s="26">
        <v>1098</v>
      </c>
      <c r="F66" s="23">
        <v>100</v>
      </c>
      <c r="G66" s="16">
        <v>1150</v>
      </c>
      <c r="H66" s="23">
        <v>100</v>
      </c>
      <c r="I66" s="16">
        <v>1099</v>
      </c>
      <c r="J66" s="23">
        <v>100</v>
      </c>
      <c r="K66" s="16">
        <v>1014</v>
      </c>
      <c r="L66" s="23">
        <v>100</v>
      </c>
      <c r="M66" s="16">
        <v>1007</v>
      </c>
      <c r="N66" s="45">
        <v>100</v>
      </c>
      <c r="O66" s="16">
        <v>1029</v>
      </c>
      <c r="P66" s="45">
        <v>100</v>
      </c>
    </row>
    <row r="67" spans="2:42" ht="25" customHeight="1" x14ac:dyDescent="0.3">
      <c r="B67" s="83" t="s">
        <v>28</v>
      </c>
      <c r="C67" s="16">
        <v>655</v>
      </c>
      <c r="D67" s="23">
        <f>C67*100/C66</f>
        <v>60.536044362292053</v>
      </c>
      <c r="E67" s="16">
        <v>648</v>
      </c>
      <c r="F67" s="23">
        <f>E67*100/E66</f>
        <v>59.016393442622949</v>
      </c>
      <c r="G67" s="16">
        <v>614</v>
      </c>
      <c r="H67" s="23">
        <f>G67*100/G66</f>
        <v>53.391304347826086</v>
      </c>
      <c r="I67" s="16">
        <v>560</v>
      </c>
      <c r="J67" s="23">
        <f>I67*100/I66</f>
        <v>50.955414012738856</v>
      </c>
      <c r="K67" s="16">
        <v>545</v>
      </c>
      <c r="L67" s="23">
        <f>K67*100/K66</f>
        <v>53.747534516765285</v>
      </c>
      <c r="M67" s="16">
        <v>593</v>
      </c>
      <c r="N67" s="45">
        <f>M67*100/M66</f>
        <v>58.887785501489574</v>
      </c>
      <c r="O67" s="16">
        <v>583</v>
      </c>
      <c r="P67" s="45">
        <f>O67*100/O66</f>
        <v>56.656948493683188</v>
      </c>
      <c r="R67" s="95"/>
      <c r="T67" s="95"/>
      <c r="V67" s="95"/>
      <c r="X67" s="95"/>
      <c r="Z67" s="95"/>
      <c r="AB67" s="95"/>
      <c r="AD67" s="95"/>
      <c r="AF67" s="95"/>
      <c r="AH67" s="95"/>
      <c r="AJ67" s="95"/>
      <c r="AL67" s="95"/>
      <c r="AN67" s="95"/>
      <c r="AP67" s="95"/>
    </row>
    <row r="68" spans="2:42" ht="25" customHeight="1" x14ac:dyDescent="0.3">
      <c r="B68" s="83" t="s">
        <v>2</v>
      </c>
      <c r="C68" s="16">
        <v>6</v>
      </c>
      <c r="D68" s="23">
        <f>C68*100/C67</f>
        <v>0.91603053435114501</v>
      </c>
      <c r="E68" s="16">
        <v>6</v>
      </c>
      <c r="F68" s="23">
        <f>E68*100/E67</f>
        <v>0.92592592592592593</v>
      </c>
      <c r="G68" s="16">
        <v>7</v>
      </c>
      <c r="H68" s="23">
        <f>G68*100/G67</f>
        <v>1.1400651465798046</v>
      </c>
      <c r="I68" s="16">
        <v>7</v>
      </c>
      <c r="J68" s="23">
        <f>I68*100/I67</f>
        <v>1.25</v>
      </c>
      <c r="K68" s="16">
        <v>1</v>
      </c>
      <c r="L68" s="23">
        <f>K68*100/K67</f>
        <v>0.1834862385321101</v>
      </c>
      <c r="M68" s="16">
        <v>3</v>
      </c>
      <c r="N68" s="45">
        <f>M68*100/M67</f>
        <v>0.50590219224283306</v>
      </c>
      <c r="O68" s="16">
        <v>7</v>
      </c>
      <c r="P68" s="45">
        <f>O68*100/O67</f>
        <v>1.2006861063464838</v>
      </c>
      <c r="R68" s="95"/>
      <c r="T68" s="95"/>
      <c r="V68" s="95"/>
      <c r="X68" s="95"/>
      <c r="Z68" s="95"/>
      <c r="AB68" s="95"/>
      <c r="AD68" s="95"/>
      <c r="AF68" s="95"/>
      <c r="AH68" s="95"/>
      <c r="AJ68" s="95"/>
      <c r="AL68" s="95"/>
      <c r="AN68" s="95"/>
      <c r="AP68" s="95"/>
    </row>
    <row r="69" spans="2:42" ht="25" customHeight="1" x14ac:dyDescent="0.3">
      <c r="B69" s="83" t="s">
        <v>3</v>
      </c>
      <c r="C69" s="16">
        <v>12</v>
      </c>
      <c r="D69" s="23">
        <f>C69*100/C67</f>
        <v>1.83206106870229</v>
      </c>
      <c r="E69" s="16">
        <v>8</v>
      </c>
      <c r="F69" s="23">
        <f>E69*100/E67</f>
        <v>1.2345679012345678</v>
      </c>
      <c r="G69" s="16">
        <v>17</v>
      </c>
      <c r="H69" s="23">
        <f>G69*100/G67</f>
        <v>2.768729641693811</v>
      </c>
      <c r="I69" s="16">
        <v>18</v>
      </c>
      <c r="J69" s="23">
        <f>I69*100/I67</f>
        <v>3.2142857142857144</v>
      </c>
      <c r="K69" s="16">
        <v>22</v>
      </c>
      <c r="L69" s="23">
        <f>K69*100/K67</f>
        <v>4.0366972477064218</v>
      </c>
      <c r="M69" s="16">
        <v>21</v>
      </c>
      <c r="N69" s="45">
        <f>M69*100/M67</f>
        <v>3.5413153456998314</v>
      </c>
      <c r="O69" s="16">
        <v>4</v>
      </c>
      <c r="P69" s="45">
        <f>O69*100/O67</f>
        <v>0.68610634648370494</v>
      </c>
      <c r="R69" s="95"/>
      <c r="T69" s="95"/>
      <c r="V69" s="95"/>
      <c r="X69" s="95"/>
      <c r="Z69" s="95"/>
      <c r="AB69" s="95"/>
      <c r="AD69" s="95"/>
      <c r="AF69" s="95"/>
      <c r="AH69" s="95"/>
      <c r="AJ69" s="95"/>
      <c r="AL69" s="95"/>
      <c r="AN69" s="95"/>
      <c r="AP69" s="95"/>
    </row>
    <row r="70" spans="2:42" ht="25" customHeight="1" x14ac:dyDescent="0.3">
      <c r="B70" s="83" t="s">
        <v>7</v>
      </c>
      <c r="C70" s="7"/>
      <c r="D70" s="8"/>
      <c r="E70" s="16">
        <v>3</v>
      </c>
      <c r="F70" s="23">
        <f>E70*100/E67</f>
        <v>0.46296296296296297</v>
      </c>
      <c r="G70" s="16">
        <v>5</v>
      </c>
      <c r="H70" s="23">
        <f>G70*100/G67</f>
        <v>0.81433224755700329</v>
      </c>
      <c r="I70" s="7"/>
      <c r="J70" s="8"/>
      <c r="K70" s="7"/>
      <c r="L70" s="8"/>
      <c r="M70" s="7"/>
      <c r="N70" s="47"/>
      <c r="O70" s="7"/>
      <c r="P70" s="47"/>
      <c r="R70" s="95"/>
      <c r="T70" s="95"/>
      <c r="V70" s="95"/>
      <c r="X70" s="95"/>
      <c r="Z70" s="95"/>
      <c r="AB70" s="95"/>
      <c r="AD70" s="95"/>
      <c r="AF70" s="95"/>
      <c r="AH70" s="95"/>
      <c r="AJ70" s="95"/>
      <c r="AL70" s="95"/>
      <c r="AN70" s="95"/>
      <c r="AP70" s="95"/>
    </row>
    <row r="71" spans="2:42" ht="25" customHeight="1" x14ac:dyDescent="0.3">
      <c r="B71" s="83" t="s">
        <v>8</v>
      </c>
      <c r="C71" s="16">
        <v>216</v>
      </c>
      <c r="D71" s="23">
        <f>C71*100/C67</f>
        <v>32.977099236641223</v>
      </c>
      <c r="E71" s="16">
        <v>224</v>
      </c>
      <c r="F71" s="23">
        <f>E71*100/E67</f>
        <v>34.567901234567898</v>
      </c>
      <c r="G71" s="16">
        <v>213</v>
      </c>
      <c r="H71" s="23">
        <f>G71*100/G67</f>
        <v>34.690553745928341</v>
      </c>
      <c r="I71" s="16">
        <v>189</v>
      </c>
      <c r="J71" s="23">
        <f>I71*100/I67</f>
        <v>33.75</v>
      </c>
      <c r="K71" s="16">
        <v>207</v>
      </c>
      <c r="L71" s="23">
        <f>K71*100/K67</f>
        <v>37.981651376146786</v>
      </c>
      <c r="M71" s="16">
        <v>208</v>
      </c>
      <c r="N71" s="45">
        <f>M71*100/M67</f>
        <v>35.075885328836428</v>
      </c>
      <c r="O71" s="16">
        <v>96</v>
      </c>
      <c r="P71" s="45">
        <f>O71*100/O67</f>
        <v>16.466552315608919</v>
      </c>
      <c r="R71" s="95"/>
      <c r="T71" s="95"/>
      <c r="V71" s="95"/>
      <c r="X71" s="95"/>
      <c r="Z71" s="95"/>
      <c r="AB71" s="95"/>
      <c r="AD71" s="95"/>
      <c r="AF71" s="95"/>
      <c r="AH71" s="95"/>
      <c r="AJ71" s="95"/>
      <c r="AL71" s="95"/>
      <c r="AN71" s="95"/>
      <c r="AP71" s="95"/>
    </row>
    <row r="72" spans="2:42" ht="25" customHeight="1" x14ac:dyDescent="0.3">
      <c r="B72" s="83" t="s">
        <v>10</v>
      </c>
      <c r="C72" s="7"/>
      <c r="D72" s="7"/>
      <c r="E72" s="7"/>
      <c r="F72" s="7"/>
      <c r="G72" s="7"/>
      <c r="H72" s="7"/>
      <c r="I72" s="7"/>
      <c r="J72" s="7"/>
      <c r="K72" s="7"/>
      <c r="L72" s="7"/>
      <c r="M72" s="7"/>
      <c r="N72" s="7"/>
      <c r="O72" s="16">
        <v>28</v>
      </c>
      <c r="P72" s="45">
        <f>O72*100/O67</f>
        <v>4.802744425385935</v>
      </c>
      <c r="R72" s="95"/>
      <c r="T72" s="95"/>
      <c r="V72" s="95"/>
      <c r="X72" s="95"/>
      <c r="Z72" s="95"/>
      <c r="AB72" s="95"/>
      <c r="AD72" s="95"/>
      <c r="AF72" s="95"/>
      <c r="AH72" s="95"/>
      <c r="AJ72" s="95"/>
      <c r="AL72" s="95"/>
      <c r="AN72" s="95"/>
      <c r="AP72" s="95"/>
    </row>
    <row r="73" spans="2:42" ht="25" customHeight="1" x14ac:dyDescent="0.3">
      <c r="B73" s="83" t="s">
        <v>12</v>
      </c>
      <c r="C73" s="7"/>
      <c r="D73" s="7"/>
      <c r="E73" s="7"/>
      <c r="F73" s="7"/>
      <c r="G73" s="7"/>
      <c r="H73" s="7"/>
      <c r="I73" s="7"/>
      <c r="J73" s="7"/>
      <c r="K73" s="7"/>
      <c r="L73" s="7"/>
      <c r="M73" s="7"/>
      <c r="N73" s="7"/>
      <c r="O73" s="16">
        <v>89</v>
      </c>
      <c r="P73" s="45">
        <f>O73*100/O67</f>
        <v>15.265866209262436</v>
      </c>
      <c r="R73" s="95"/>
      <c r="T73" s="95"/>
      <c r="V73" s="95"/>
      <c r="X73" s="95"/>
      <c r="Z73" s="95"/>
      <c r="AB73" s="95"/>
      <c r="AD73" s="95"/>
      <c r="AF73" s="95"/>
      <c r="AH73" s="95"/>
      <c r="AJ73" s="95"/>
      <c r="AL73" s="95"/>
      <c r="AN73" s="95"/>
      <c r="AP73" s="95"/>
    </row>
    <row r="74" spans="2:42" ht="25" customHeight="1" x14ac:dyDescent="0.3">
      <c r="B74" s="83" t="s">
        <v>15</v>
      </c>
      <c r="C74" s="16">
        <v>5</v>
      </c>
      <c r="D74" s="23">
        <f>C74*100/C67</f>
        <v>0.76335877862595425</v>
      </c>
      <c r="E74" s="16">
        <v>4</v>
      </c>
      <c r="F74" s="23">
        <f>E74*100/E67</f>
        <v>0.61728395061728392</v>
      </c>
      <c r="G74" s="16">
        <v>5</v>
      </c>
      <c r="H74" s="23">
        <f>G74*100/G67</f>
        <v>0.81433224755700329</v>
      </c>
      <c r="I74" s="16">
        <v>16</v>
      </c>
      <c r="J74" s="23">
        <f>I74*100/I67</f>
        <v>2.8571428571428572</v>
      </c>
      <c r="K74" s="16">
        <v>8</v>
      </c>
      <c r="L74" s="23">
        <f>K74*100/K67</f>
        <v>1.4678899082568808</v>
      </c>
      <c r="M74" s="16">
        <v>3</v>
      </c>
      <c r="N74" s="45">
        <f>M74*100/M67</f>
        <v>0.50590219224283306</v>
      </c>
      <c r="O74" s="16">
        <v>2</v>
      </c>
      <c r="P74" s="45">
        <f>O74*100/O67</f>
        <v>0.34305317324185247</v>
      </c>
      <c r="R74" s="95"/>
      <c r="T74" s="95"/>
      <c r="V74" s="95"/>
      <c r="X74" s="95"/>
      <c r="Z74" s="95"/>
      <c r="AB74" s="95"/>
      <c r="AD74" s="95"/>
      <c r="AF74" s="95"/>
      <c r="AH74" s="95"/>
      <c r="AJ74" s="95"/>
      <c r="AL74" s="95"/>
      <c r="AN74" s="95"/>
      <c r="AP74" s="95"/>
    </row>
    <row r="75" spans="2:42" ht="25" customHeight="1" x14ac:dyDescent="0.3">
      <c r="B75" s="83" t="s">
        <v>19</v>
      </c>
      <c r="C75" s="16">
        <v>402</v>
      </c>
      <c r="D75" s="23">
        <f>C75*100/C67</f>
        <v>61.374045801526719</v>
      </c>
      <c r="E75" s="16">
        <v>374</v>
      </c>
      <c r="F75" s="23">
        <f>E75*100/E67</f>
        <v>57.716049382716051</v>
      </c>
      <c r="G75" s="16">
        <v>346</v>
      </c>
      <c r="H75" s="23">
        <f>G75*100/G67</f>
        <v>56.351791530944624</v>
      </c>
      <c r="I75" s="16">
        <v>295</v>
      </c>
      <c r="J75" s="23">
        <f>I75*100/I67</f>
        <v>52.678571428571431</v>
      </c>
      <c r="K75" s="16">
        <v>266</v>
      </c>
      <c r="L75" s="23">
        <f>K75*100/K67</f>
        <v>48.807339449541281</v>
      </c>
      <c r="M75" s="16">
        <v>319</v>
      </c>
      <c r="N75" s="45">
        <f>M75*100/M67</f>
        <v>53.79426644182125</v>
      </c>
      <c r="O75" s="16">
        <v>334</v>
      </c>
      <c r="P75" s="45">
        <f>O75*100/O67</f>
        <v>57.289879931389365</v>
      </c>
      <c r="R75" s="95"/>
      <c r="T75" s="95"/>
      <c r="V75" s="95"/>
      <c r="X75" s="95"/>
      <c r="Z75" s="95"/>
      <c r="AB75" s="95"/>
      <c r="AD75" s="95"/>
      <c r="AF75" s="95"/>
      <c r="AH75" s="95"/>
      <c r="AJ75" s="95"/>
      <c r="AL75" s="95"/>
      <c r="AN75" s="95"/>
      <c r="AP75" s="95"/>
    </row>
    <row r="76" spans="2:42" ht="25" customHeight="1" x14ac:dyDescent="0.3">
      <c r="B76" s="83" t="s">
        <v>20</v>
      </c>
      <c r="C76" s="7"/>
      <c r="D76" s="8"/>
      <c r="E76" s="16">
        <v>29</v>
      </c>
      <c r="F76" s="23">
        <f>E76*100/E67</f>
        <v>4.4753086419753085</v>
      </c>
      <c r="G76" s="16">
        <v>21</v>
      </c>
      <c r="H76" s="23">
        <f>G76*100/G67</f>
        <v>3.4201954397394139</v>
      </c>
      <c r="I76" s="16">
        <v>35</v>
      </c>
      <c r="J76" s="23">
        <f>I76*100/I67</f>
        <v>6.25</v>
      </c>
      <c r="K76" s="16">
        <v>37</v>
      </c>
      <c r="L76" s="23">
        <f>K76*100/K67</f>
        <v>6.7889908256880735</v>
      </c>
      <c r="M76" s="16">
        <v>38</v>
      </c>
      <c r="N76" s="45">
        <f>M76*100/M67</f>
        <v>6.4080944350758857</v>
      </c>
      <c r="O76" s="16">
        <v>23</v>
      </c>
      <c r="P76" s="45">
        <f>O76*100/O67</f>
        <v>3.9451114922813035</v>
      </c>
      <c r="R76" s="95"/>
      <c r="T76" s="95"/>
      <c r="V76" s="95"/>
      <c r="X76" s="95"/>
      <c r="Z76" s="95"/>
      <c r="AB76" s="95"/>
      <c r="AD76" s="95"/>
      <c r="AF76" s="95"/>
      <c r="AH76" s="95"/>
      <c r="AJ76" s="95"/>
      <c r="AL76" s="95"/>
      <c r="AN76" s="95"/>
      <c r="AP76" s="95"/>
    </row>
    <row r="77" spans="2:42" ht="25" customHeight="1" x14ac:dyDescent="0.3">
      <c r="B77" s="83" t="s">
        <v>22</v>
      </c>
      <c r="C77" s="7"/>
      <c r="D77" s="8"/>
      <c r="E77" s="7"/>
      <c r="F77" s="8"/>
      <c r="G77" s="7"/>
      <c r="H77" s="8"/>
      <c r="I77" s="7"/>
      <c r="J77" s="8"/>
      <c r="K77" s="16">
        <v>4</v>
      </c>
      <c r="L77" s="23">
        <f>K77*100/K67</f>
        <v>0.73394495412844041</v>
      </c>
      <c r="M77" s="16">
        <v>1</v>
      </c>
      <c r="N77" s="45">
        <f>M77*100/M67</f>
        <v>0.16863406408094436</v>
      </c>
      <c r="O77" s="7"/>
      <c r="P77" s="7"/>
      <c r="R77" s="95"/>
      <c r="T77" s="95"/>
      <c r="V77" s="95"/>
      <c r="X77" s="95"/>
      <c r="Z77" s="95"/>
      <c r="AB77" s="95"/>
      <c r="AD77" s="95"/>
      <c r="AF77" s="95"/>
      <c r="AH77" s="95"/>
      <c r="AJ77" s="95"/>
      <c r="AL77" s="95"/>
      <c r="AN77" s="95"/>
      <c r="AP77" s="95"/>
    </row>
    <row r="78" spans="2:42" ht="25" customHeight="1" x14ac:dyDescent="0.3">
      <c r="B78" s="6" t="s">
        <v>24</v>
      </c>
      <c r="C78" s="16">
        <v>14</v>
      </c>
      <c r="D78" s="23">
        <f>C78*100/C67</f>
        <v>2.1374045801526718</v>
      </c>
      <c r="E78" s="7"/>
      <c r="F78" s="8"/>
      <c r="G78" s="7"/>
      <c r="H78" s="8"/>
      <c r="I78" s="7"/>
      <c r="J78" s="8"/>
      <c r="K78" s="7"/>
      <c r="L78" s="8"/>
      <c r="M78" s="7"/>
      <c r="N78" s="47"/>
      <c r="O78" s="7"/>
      <c r="P78" s="47"/>
      <c r="R78" s="95"/>
      <c r="T78" s="95"/>
      <c r="V78" s="95"/>
      <c r="X78" s="95"/>
      <c r="Z78" s="95"/>
      <c r="AB78" s="95"/>
      <c r="AD78" s="95"/>
      <c r="AF78" s="95"/>
      <c r="AH78" s="95"/>
      <c r="AJ78" s="95"/>
      <c r="AL78" s="95"/>
      <c r="AN78" s="95"/>
      <c r="AP78" s="95"/>
    </row>
    <row r="79" spans="2:42" ht="3.75" customHeight="1" x14ac:dyDescent="0.3">
      <c r="B79" s="13"/>
      <c r="C79" s="14"/>
      <c r="D79" s="14"/>
      <c r="E79" s="14"/>
      <c r="F79" s="14"/>
      <c r="G79" s="14"/>
      <c r="H79" s="14"/>
      <c r="I79" s="14"/>
      <c r="J79" s="14"/>
      <c r="K79" s="14"/>
      <c r="L79" s="14"/>
      <c r="M79" s="14"/>
      <c r="N79" s="14"/>
      <c r="O79" s="14"/>
      <c r="P79" s="14"/>
    </row>
    <row r="80" spans="2:42" ht="14.25" customHeight="1" x14ac:dyDescent="0.3">
      <c r="B80" s="6" t="s">
        <v>438</v>
      </c>
      <c r="C80" s="4"/>
      <c r="D80" s="5"/>
      <c r="E80" s="4"/>
      <c r="F80" s="5"/>
      <c r="G80" s="4"/>
      <c r="H80" s="5"/>
      <c r="I80" s="4"/>
      <c r="J80" s="5"/>
      <c r="K80" s="4"/>
      <c r="L80" s="5"/>
    </row>
    <row r="81" spans="2:42" ht="14.25" customHeight="1" x14ac:dyDescent="0.3">
      <c r="B81" s="6"/>
      <c r="C81" s="4"/>
      <c r="D81" s="5"/>
      <c r="E81" s="4"/>
      <c r="F81" s="5"/>
      <c r="G81" s="4"/>
      <c r="H81" s="5"/>
      <c r="I81" s="4"/>
      <c r="J81" s="5"/>
      <c r="K81" s="4"/>
      <c r="L81" s="5"/>
    </row>
    <row r="82" spans="2:42" ht="30" customHeight="1" x14ac:dyDescent="0.3">
      <c r="B82" s="115" t="s">
        <v>212</v>
      </c>
      <c r="C82" s="115"/>
      <c r="D82" s="115"/>
      <c r="E82" s="115"/>
      <c r="F82" s="115"/>
      <c r="G82" s="115"/>
      <c r="H82" s="115"/>
      <c r="I82" s="115"/>
      <c r="J82" s="115"/>
      <c r="K82" s="115"/>
      <c r="L82" s="115"/>
      <c r="M82" s="115"/>
      <c r="N82" s="115"/>
      <c r="O82" s="115"/>
      <c r="P82" s="115"/>
    </row>
    <row r="83" spans="2:42" x14ac:dyDescent="0.3">
      <c r="B83" s="15" t="s">
        <v>27</v>
      </c>
      <c r="C83" s="122" t="s">
        <v>190</v>
      </c>
      <c r="D83" s="122"/>
      <c r="E83" s="121">
        <v>2005</v>
      </c>
      <c r="F83" s="118"/>
      <c r="G83" s="122">
        <v>2009</v>
      </c>
      <c r="H83" s="122"/>
      <c r="I83" s="121">
        <v>2013</v>
      </c>
      <c r="J83" s="118"/>
      <c r="K83" s="122">
        <v>2017</v>
      </c>
      <c r="L83" s="122"/>
      <c r="M83" s="117">
        <v>2021</v>
      </c>
      <c r="N83" s="121"/>
      <c r="O83" s="117">
        <v>2025</v>
      </c>
      <c r="P83" s="121"/>
    </row>
    <row r="84" spans="2:42" ht="15" customHeight="1" x14ac:dyDescent="0.3">
      <c r="B84" s="118" t="s">
        <v>0</v>
      </c>
      <c r="C84" s="119">
        <v>44911</v>
      </c>
      <c r="D84" s="118"/>
      <c r="E84" s="120">
        <v>44843</v>
      </c>
      <c r="F84" s="121"/>
      <c r="G84" s="119">
        <v>44845</v>
      </c>
      <c r="H84" s="118"/>
      <c r="I84" s="120">
        <v>44833</v>
      </c>
      <c r="J84" s="121"/>
      <c r="K84" s="119">
        <v>44835</v>
      </c>
      <c r="L84" s="118"/>
      <c r="M84" s="119">
        <v>44830</v>
      </c>
      <c r="N84" s="121"/>
      <c r="O84" s="119">
        <v>45942</v>
      </c>
      <c r="P84" s="121"/>
    </row>
    <row r="85" spans="2:42" x14ac:dyDescent="0.3">
      <c r="B85" s="118"/>
      <c r="C85" s="67" t="s">
        <v>4</v>
      </c>
      <c r="D85" s="74" t="s">
        <v>5</v>
      </c>
      <c r="E85" s="67" t="s">
        <v>4</v>
      </c>
      <c r="F85" s="74" t="s">
        <v>5</v>
      </c>
      <c r="G85" s="67" t="s">
        <v>4</v>
      </c>
      <c r="H85" s="74" t="s">
        <v>5</v>
      </c>
      <c r="I85" s="67" t="s">
        <v>4</v>
      </c>
      <c r="J85" s="74" t="s">
        <v>5</v>
      </c>
      <c r="K85" s="67" t="s">
        <v>4</v>
      </c>
      <c r="L85" s="74" t="s">
        <v>5</v>
      </c>
      <c r="M85" s="67" t="s">
        <v>4</v>
      </c>
      <c r="N85" s="75" t="s">
        <v>5</v>
      </c>
      <c r="O85" s="67" t="s">
        <v>4</v>
      </c>
      <c r="P85" s="75" t="s">
        <v>5</v>
      </c>
    </row>
    <row r="86" spans="2:42" ht="25" customHeight="1" x14ac:dyDescent="0.3">
      <c r="B86" s="83" t="s">
        <v>1</v>
      </c>
      <c r="C86" s="16">
        <v>244</v>
      </c>
      <c r="D86" s="28">
        <v>100</v>
      </c>
      <c r="E86" s="26">
        <v>232</v>
      </c>
      <c r="F86" s="23">
        <v>100</v>
      </c>
      <c r="G86" s="16">
        <v>238</v>
      </c>
      <c r="H86" s="23">
        <v>100</v>
      </c>
      <c r="I86" s="16">
        <v>227</v>
      </c>
      <c r="J86" s="23">
        <v>100</v>
      </c>
      <c r="K86" s="16">
        <v>222</v>
      </c>
      <c r="L86" s="23">
        <v>100</v>
      </c>
      <c r="M86" s="16">
        <v>235</v>
      </c>
      <c r="N86" s="45">
        <v>100</v>
      </c>
      <c r="O86" s="16">
        <v>238</v>
      </c>
      <c r="P86" s="45">
        <v>100</v>
      </c>
    </row>
    <row r="87" spans="2:42" ht="25" customHeight="1" x14ac:dyDescent="0.3">
      <c r="B87" s="83" t="s">
        <v>28</v>
      </c>
      <c r="C87" s="16">
        <v>196</v>
      </c>
      <c r="D87" s="23">
        <f>C87*100/C86</f>
        <v>80.327868852459019</v>
      </c>
      <c r="E87" s="16">
        <v>179</v>
      </c>
      <c r="F87" s="23">
        <f>E87*100/E86</f>
        <v>77.15517241379311</v>
      </c>
      <c r="G87" s="16">
        <v>165</v>
      </c>
      <c r="H87" s="23">
        <f>G87*100/G86</f>
        <v>69.327731092436977</v>
      </c>
      <c r="I87" s="16">
        <v>149</v>
      </c>
      <c r="J87" s="23">
        <f>I87*100/I86</f>
        <v>65.63876651982379</v>
      </c>
      <c r="K87" s="16">
        <v>145</v>
      </c>
      <c r="L87" s="23">
        <f>K87*100/K86</f>
        <v>65.315315315315317</v>
      </c>
      <c r="M87" s="16">
        <v>162</v>
      </c>
      <c r="N87" s="45">
        <f>M87*100/M86</f>
        <v>68.936170212765958</v>
      </c>
      <c r="O87" s="16">
        <v>153</v>
      </c>
      <c r="P87" s="45">
        <f>O87*100/O86</f>
        <v>64.285714285714292</v>
      </c>
      <c r="R87" s="95"/>
      <c r="T87" s="95"/>
      <c r="V87" s="95"/>
      <c r="X87" s="95"/>
      <c r="Z87" s="95"/>
      <c r="AB87" s="95"/>
      <c r="AD87" s="95"/>
      <c r="AF87" s="95"/>
      <c r="AH87" s="95"/>
      <c r="AJ87" s="95"/>
      <c r="AL87" s="95"/>
      <c r="AN87" s="95"/>
      <c r="AP87" s="95"/>
    </row>
    <row r="88" spans="2:42" ht="25" customHeight="1" x14ac:dyDescent="0.3">
      <c r="B88" s="83" t="s">
        <v>2</v>
      </c>
      <c r="C88" s="16">
        <v>3</v>
      </c>
      <c r="D88" s="23">
        <f>C88*100/C87</f>
        <v>1.5306122448979591</v>
      </c>
      <c r="E88" s="16">
        <v>2</v>
      </c>
      <c r="F88" s="23">
        <f>E88*100/E87</f>
        <v>1.1173184357541899</v>
      </c>
      <c r="G88" s="16">
        <v>2</v>
      </c>
      <c r="H88" s="23">
        <f>G88*100/G87</f>
        <v>1.2121212121212122</v>
      </c>
      <c r="I88" s="16">
        <v>2</v>
      </c>
      <c r="J88" s="23">
        <f>I88*100/I87</f>
        <v>1.3422818791946309</v>
      </c>
      <c r="K88" s="16">
        <v>2</v>
      </c>
      <c r="L88" s="23">
        <f>K88*100/K87</f>
        <v>1.3793103448275863</v>
      </c>
      <c r="M88" s="22">
        <v>0</v>
      </c>
      <c r="N88" s="45">
        <f>M88*100/M87</f>
        <v>0</v>
      </c>
      <c r="O88" s="22">
        <v>1</v>
      </c>
      <c r="P88" s="45">
        <f>O88*100/O87</f>
        <v>0.65359477124183007</v>
      </c>
      <c r="R88" s="95"/>
      <c r="T88" s="95"/>
      <c r="V88" s="95"/>
      <c r="X88" s="95"/>
      <c r="Z88" s="95"/>
      <c r="AB88" s="95"/>
      <c r="AD88" s="95"/>
      <c r="AF88" s="95"/>
      <c r="AH88" s="95"/>
      <c r="AJ88" s="95"/>
      <c r="AL88" s="95"/>
      <c r="AN88" s="95"/>
      <c r="AP88" s="95"/>
    </row>
    <row r="89" spans="2:42" ht="25" customHeight="1" x14ac:dyDescent="0.3">
      <c r="B89" s="83" t="s">
        <v>3</v>
      </c>
      <c r="C89" s="16">
        <v>2</v>
      </c>
      <c r="D89" s="23">
        <f>C89*100/C87</f>
        <v>1.0204081632653061</v>
      </c>
      <c r="E89" s="16">
        <v>5</v>
      </c>
      <c r="F89" s="23">
        <f>E89*100/E87</f>
        <v>2.7932960893854748</v>
      </c>
      <c r="G89" s="16">
        <v>2</v>
      </c>
      <c r="H89" s="23">
        <f>G89*100/G87</f>
        <v>1.2121212121212122</v>
      </c>
      <c r="I89" s="16">
        <v>14</v>
      </c>
      <c r="J89" s="23">
        <f>I89*100/I87</f>
        <v>9.3959731543624159</v>
      </c>
      <c r="K89" s="16">
        <v>3</v>
      </c>
      <c r="L89" s="23">
        <f>K89*100/K87</f>
        <v>2.0689655172413794</v>
      </c>
      <c r="M89" s="16">
        <v>3</v>
      </c>
      <c r="N89" s="45">
        <f>M89*100/M87</f>
        <v>1.8518518518518519</v>
      </c>
      <c r="O89" s="16">
        <v>2</v>
      </c>
      <c r="P89" s="45">
        <f>O89*100/O87</f>
        <v>1.3071895424836601</v>
      </c>
      <c r="R89" s="95"/>
      <c r="T89" s="95"/>
      <c r="V89" s="95"/>
      <c r="X89" s="95"/>
      <c r="Z89" s="95"/>
      <c r="AB89" s="95"/>
      <c r="AD89" s="95"/>
      <c r="AF89" s="95"/>
      <c r="AH89" s="95"/>
      <c r="AJ89" s="95"/>
      <c r="AL89" s="95"/>
      <c r="AN89" s="95"/>
      <c r="AP89" s="95"/>
    </row>
    <row r="90" spans="2:42" ht="25" customHeight="1" x14ac:dyDescent="0.3">
      <c r="B90" s="83" t="s">
        <v>7</v>
      </c>
      <c r="C90" s="7"/>
      <c r="D90" s="8"/>
      <c r="E90" s="16">
        <v>1</v>
      </c>
      <c r="F90" s="23">
        <f>E90*100/E87</f>
        <v>0.55865921787709494</v>
      </c>
      <c r="G90" s="16">
        <v>2</v>
      </c>
      <c r="H90" s="23">
        <f>G90*100/G87</f>
        <v>1.2121212121212122</v>
      </c>
      <c r="I90" s="7"/>
      <c r="J90" s="8"/>
      <c r="K90" s="7"/>
      <c r="L90" s="8"/>
      <c r="M90" s="7"/>
      <c r="N90" s="47"/>
      <c r="O90" s="7"/>
      <c r="P90" s="47"/>
      <c r="R90" s="95"/>
      <c r="T90" s="95"/>
      <c r="V90" s="95"/>
      <c r="X90" s="95"/>
      <c r="Z90" s="95"/>
      <c r="AB90" s="95"/>
      <c r="AD90" s="95"/>
      <c r="AF90" s="95"/>
      <c r="AH90" s="95"/>
      <c r="AJ90" s="95"/>
      <c r="AL90" s="95"/>
      <c r="AN90" s="95"/>
      <c r="AP90" s="95"/>
    </row>
    <row r="91" spans="2:42" ht="25" customHeight="1" x14ac:dyDescent="0.3">
      <c r="B91" s="83" t="s">
        <v>8</v>
      </c>
      <c r="C91" s="16">
        <v>54</v>
      </c>
      <c r="D91" s="23">
        <f>C91*100/C87</f>
        <v>27.551020408163264</v>
      </c>
      <c r="E91" s="16">
        <v>6</v>
      </c>
      <c r="F91" s="23">
        <f>E91*100/E87</f>
        <v>3.3519553072625698</v>
      </c>
      <c r="G91" s="16">
        <v>8</v>
      </c>
      <c r="H91" s="23">
        <f>G91*100/G87</f>
        <v>4.8484848484848486</v>
      </c>
      <c r="I91" s="16">
        <v>21</v>
      </c>
      <c r="J91" s="23">
        <f>I91*100/I87</f>
        <v>14.093959731543624</v>
      </c>
      <c r="K91" s="16">
        <v>6</v>
      </c>
      <c r="L91" s="23">
        <f>K91*100/K87</f>
        <v>4.1379310344827589</v>
      </c>
      <c r="M91" s="16">
        <v>17</v>
      </c>
      <c r="N91" s="45">
        <f>M91*100/M87</f>
        <v>10.493827160493828</v>
      </c>
      <c r="O91" s="16">
        <v>4</v>
      </c>
      <c r="P91" s="45">
        <f>O91*100/O87</f>
        <v>2.6143790849673203</v>
      </c>
      <c r="R91" s="95"/>
      <c r="T91" s="95"/>
      <c r="V91" s="95"/>
      <c r="X91" s="95"/>
      <c r="Z91" s="95"/>
      <c r="AB91" s="95"/>
      <c r="AD91" s="95"/>
      <c r="AF91" s="95"/>
      <c r="AH91" s="95"/>
      <c r="AJ91" s="95"/>
      <c r="AL91" s="95"/>
      <c r="AN91" s="95"/>
      <c r="AP91" s="95"/>
    </row>
    <row r="92" spans="2:42" ht="25" customHeight="1" x14ac:dyDescent="0.3">
      <c r="B92" s="83" t="s">
        <v>10</v>
      </c>
      <c r="C92" s="8"/>
      <c r="D92" s="8"/>
      <c r="E92" s="8"/>
      <c r="F92" s="8"/>
      <c r="G92" s="8"/>
      <c r="H92" s="8"/>
      <c r="I92" s="8"/>
      <c r="J92" s="8"/>
      <c r="K92" s="8"/>
      <c r="L92" s="8"/>
      <c r="M92" s="8"/>
      <c r="N92" s="8"/>
      <c r="O92" s="22">
        <v>0</v>
      </c>
      <c r="P92" s="45">
        <f>O92*100/O87</f>
        <v>0</v>
      </c>
      <c r="R92" s="95"/>
      <c r="T92" s="95"/>
      <c r="V92" s="95"/>
      <c r="X92" s="95"/>
      <c r="Z92" s="95"/>
      <c r="AB92" s="95"/>
      <c r="AD92" s="95"/>
      <c r="AF92" s="95"/>
      <c r="AH92" s="95"/>
      <c r="AJ92" s="95"/>
      <c r="AL92" s="95"/>
      <c r="AN92" s="95"/>
      <c r="AP92" s="95"/>
    </row>
    <row r="93" spans="2:42" ht="25" customHeight="1" x14ac:dyDescent="0.3">
      <c r="B93" s="83" t="s">
        <v>12</v>
      </c>
      <c r="C93" s="8"/>
      <c r="D93" s="8"/>
      <c r="E93" s="8"/>
      <c r="F93" s="8"/>
      <c r="G93" s="8"/>
      <c r="H93" s="8"/>
      <c r="I93" s="8"/>
      <c r="J93" s="8"/>
      <c r="K93" s="8"/>
      <c r="L93" s="8"/>
      <c r="M93" s="8"/>
      <c r="N93" s="8"/>
      <c r="O93" s="16">
        <v>10</v>
      </c>
      <c r="P93" s="45">
        <f>O93*100/O87</f>
        <v>6.5359477124183005</v>
      </c>
      <c r="R93" s="95"/>
      <c r="T93" s="95"/>
      <c r="V93" s="95"/>
      <c r="X93" s="95"/>
      <c r="Z93" s="95"/>
      <c r="AB93" s="95"/>
      <c r="AD93" s="95"/>
      <c r="AF93" s="95"/>
      <c r="AH93" s="95"/>
      <c r="AJ93" s="95"/>
      <c r="AL93" s="95"/>
      <c r="AN93" s="95"/>
      <c r="AP93" s="95"/>
    </row>
    <row r="94" spans="2:42" ht="25" customHeight="1" x14ac:dyDescent="0.3">
      <c r="B94" s="83" t="s">
        <v>15</v>
      </c>
      <c r="C94" s="16">
        <v>3</v>
      </c>
      <c r="D94" s="23">
        <f>C94*100/C87</f>
        <v>1.5306122448979591</v>
      </c>
      <c r="E94" s="22">
        <v>0</v>
      </c>
      <c r="F94" s="23">
        <f>E94*100/E87</f>
        <v>0</v>
      </c>
      <c r="G94" s="16">
        <v>1</v>
      </c>
      <c r="H94" s="23">
        <f>G94*100/G87</f>
        <v>0.60606060606060608</v>
      </c>
      <c r="I94" s="16">
        <v>6</v>
      </c>
      <c r="J94" s="23">
        <f>I94*100/I87</f>
        <v>4.026845637583893</v>
      </c>
      <c r="K94" s="16">
        <v>2</v>
      </c>
      <c r="L94" s="23">
        <f>K94*100/K87</f>
        <v>1.3793103448275863</v>
      </c>
      <c r="M94" s="16">
        <v>2</v>
      </c>
      <c r="N94" s="45">
        <f>M94*100/M87</f>
        <v>1.2345679012345678</v>
      </c>
      <c r="O94" s="16">
        <v>2</v>
      </c>
      <c r="P94" s="45">
        <f>O94*100/O87</f>
        <v>1.3071895424836601</v>
      </c>
      <c r="R94" s="95"/>
      <c r="T94" s="95"/>
      <c r="V94" s="95"/>
      <c r="X94" s="95"/>
      <c r="Z94" s="95"/>
      <c r="AB94" s="95"/>
      <c r="AD94" s="95"/>
      <c r="AF94" s="95"/>
      <c r="AH94" s="95"/>
      <c r="AJ94" s="95"/>
      <c r="AL94" s="95"/>
      <c r="AN94" s="95"/>
      <c r="AP94" s="95"/>
    </row>
    <row r="95" spans="2:42" ht="25" customHeight="1" x14ac:dyDescent="0.3">
      <c r="B95" s="83" t="s">
        <v>19</v>
      </c>
      <c r="C95" s="16">
        <v>130</v>
      </c>
      <c r="D95" s="23">
        <f>C95*100/C87</f>
        <v>66.326530612244895</v>
      </c>
      <c r="E95" s="16">
        <v>114</v>
      </c>
      <c r="F95" s="23">
        <f>E95*100/E87</f>
        <v>63.687150837988824</v>
      </c>
      <c r="G95" s="16">
        <v>85</v>
      </c>
      <c r="H95" s="23">
        <f>G95*100/G87</f>
        <v>51.515151515151516</v>
      </c>
      <c r="I95" s="16">
        <v>65</v>
      </c>
      <c r="J95" s="23">
        <f>I95*100/I87</f>
        <v>43.624161073825505</v>
      </c>
      <c r="K95" s="16">
        <v>79</v>
      </c>
      <c r="L95" s="23">
        <f>K95*100/K87</f>
        <v>54.482758620689658</v>
      </c>
      <c r="M95" s="16">
        <v>90</v>
      </c>
      <c r="N95" s="45">
        <f>M95*100/M87</f>
        <v>55.555555555555557</v>
      </c>
      <c r="O95" s="16">
        <v>99</v>
      </c>
      <c r="P95" s="45">
        <f>O95*100/O87</f>
        <v>64.705882352941174</v>
      </c>
      <c r="R95" s="95"/>
      <c r="T95" s="95"/>
      <c r="V95" s="95"/>
      <c r="X95" s="95"/>
      <c r="Z95" s="95"/>
      <c r="AB95" s="95"/>
      <c r="AD95" s="95"/>
      <c r="AF95" s="95"/>
      <c r="AH95" s="95"/>
      <c r="AJ95" s="95"/>
      <c r="AL95" s="95"/>
      <c r="AN95" s="95"/>
      <c r="AP95" s="95"/>
    </row>
    <row r="96" spans="2:42" ht="25" customHeight="1" x14ac:dyDescent="0.3">
      <c r="B96" s="83" t="s">
        <v>20</v>
      </c>
      <c r="C96" s="7"/>
      <c r="D96" s="8"/>
      <c r="E96" s="16">
        <v>51</v>
      </c>
      <c r="F96" s="23">
        <f>E96*100/E87</f>
        <v>28.491620111731844</v>
      </c>
      <c r="G96" s="16">
        <v>65</v>
      </c>
      <c r="H96" s="23">
        <f>G96*100/G87</f>
        <v>39.393939393939391</v>
      </c>
      <c r="I96" s="16">
        <v>41</v>
      </c>
      <c r="J96" s="23">
        <f>I96*100/I87</f>
        <v>27.516778523489933</v>
      </c>
      <c r="K96" s="16">
        <v>52</v>
      </c>
      <c r="L96" s="23">
        <f>K96*100/K87</f>
        <v>35.862068965517238</v>
      </c>
      <c r="M96" s="16">
        <v>47</v>
      </c>
      <c r="N96" s="45">
        <f>M96*100/M87</f>
        <v>29.012345679012345</v>
      </c>
      <c r="O96" s="16">
        <v>35</v>
      </c>
      <c r="P96" s="45">
        <f>O96*100/O87</f>
        <v>22.875816993464053</v>
      </c>
      <c r="R96" s="95"/>
      <c r="T96" s="95"/>
      <c r="V96" s="95"/>
      <c r="X96" s="95"/>
      <c r="Z96" s="95"/>
      <c r="AB96" s="95"/>
      <c r="AD96" s="95"/>
      <c r="AF96" s="95"/>
      <c r="AH96" s="95"/>
      <c r="AJ96" s="95"/>
      <c r="AL96" s="95"/>
      <c r="AN96" s="95"/>
      <c r="AP96" s="95"/>
    </row>
    <row r="97" spans="2:42" ht="25" customHeight="1" x14ac:dyDescent="0.3">
      <c r="B97" s="83" t="s">
        <v>22</v>
      </c>
      <c r="C97" s="7"/>
      <c r="D97" s="8"/>
      <c r="E97" s="7"/>
      <c r="F97" s="8"/>
      <c r="G97" s="7"/>
      <c r="H97" s="8"/>
      <c r="I97" s="7"/>
      <c r="J97" s="8"/>
      <c r="K97" s="16">
        <v>1</v>
      </c>
      <c r="L97" s="23">
        <f>K97*100/K87</f>
        <v>0.68965517241379315</v>
      </c>
      <c r="M97" s="16">
        <v>3</v>
      </c>
      <c r="N97" s="45">
        <f>M97*100/M87</f>
        <v>1.8518518518518519</v>
      </c>
      <c r="O97" s="8"/>
      <c r="P97" s="8"/>
      <c r="R97" s="95"/>
      <c r="T97" s="95"/>
      <c r="V97" s="95"/>
      <c r="X97" s="95"/>
      <c r="Z97" s="95"/>
      <c r="AB97" s="95"/>
      <c r="AD97" s="95"/>
      <c r="AF97" s="95"/>
      <c r="AH97" s="95"/>
      <c r="AJ97" s="95"/>
      <c r="AL97" s="95"/>
      <c r="AN97" s="95"/>
      <c r="AP97" s="95"/>
    </row>
    <row r="98" spans="2:42" ht="25" customHeight="1" x14ac:dyDescent="0.3">
      <c r="B98" s="6" t="s">
        <v>24</v>
      </c>
      <c r="C98" s="16">
        <v>3</v>
      </c>
      <c r="D98" s="23">
        <f>C98*100/C87</f>
        <v>1.5306122448979591</v>
      </c>
      <c r="E98" s="7"/>
      <c r="F98" s="8"/>
      <c r="G98" s="7"/>
      <c r="H98" s="8"/>
      <c r="I98" s="7"/>
      <c r="J98" s="8"/>
      <c r="K98" s="7"/>
      <c r="L98" s="8"/>
      <c r="M98" s="7"/>
      <c r="N98" s="47"/>
      <c r="O98" s="7"/>
      <c r="P98" s="47"/>
      <c r="R98" s="95"/>
      <c r="T98" s="95"/>
      <c r="V98" s="95"/>
      <c r="X98" s="95"/>
      <c r="Z98" s="95"/>
      <c r="AB98" s="95"/>
      <c r="AD98" s="95"/>
      <c r="AF98" s="95"/>
      <c r="AH98" s="95"/>
      <c r="AJ98" s="95"/>
      <c r="AL98" s="95"/>
      <c r="AN98" s="95"/>
      <c r="AP98" s="95"/>
    </row>
    <row r="99" spans="2:42" ht="3.75" customHeight="1" x14ac:dyDescent="0.3">
      <c r="B99" s="13"/>
      <c r="C99" s="14"/>
      <c r="D99" s="14"/>
      <c r="E99" s="14"/>
      <c r="F99" s="14"/>
      <c r="G99" s="14"/>
      <c r="H99" s="14"/>
      <c r="I99" s="14"/>
      <c r="J99" s="14"/>
      <c r="K99" s="14"/>
      <c r="L99" s="14"/>
      <c r="M99" s="14"/>
      <c r="N99" s="14"/>
      <c r="O99" s="14"/>
      <c r="P99" s="14"/>
    </row>
    <row r="100" spans="2:42" x14ac:dyDescent="0.3">
      <c r="B100" s="6" t="s">
        <v>438</v>
      </c>
      <c r="C100" s="4"/>
      <c r="D100" s="5"/>
      <c r="E100" s="4"/>
      <c r="F100" s="5"/>
      <c r="G100" s="4"/>
      <c r="H100" s="5"/>
      <c r="I100" s="4"/>
      <c r="J100" s="5"/>
      <c r="K100" s="4"/>
      <c r="L100" s="5"/>
    </row>
    <row r="101" spans="2:42" ht="24.75" customHeight="1" x14ac:dyDescent="0.3">
      <c r="B101" s="131" t="s">
        <v>191</v>
      </c>
      <c r="C101" s="131"/>
      <c r="D101" s="131"/>
      <c r="E101" s="131"/>
      <c r="F101" s="131"/>
      <c r="G101" s="131"/>
      <c r="H101" s="131"/>
      <c r="I101" s="131"/>
      <c r="J101" s="131"/>
      <c r="K101" s="131"/>
      <c r="L101" s="131"/>
      <c r="M101" s="131"/>
      <c r="N101" s="131"/>
      <c r="O101" s="131"/>
      <c r="P101" s="131"/>
    </row>
    <row r="102" spans="2:42" x14ac:dyDescent="0.3">
      <c r="B102" s="6"/>
      <c r="C102" s="4"/>
      <c r="D102" s="5"/>
      <c r="E102" s="4"/>
      <c r="F102" s="5"/>
      <c r="G102" s="4"/>
      <c r="H102" s="5"/>
      <c r="I102" s="4"/>
      <c r="J102" s="5"/>
      <c r="K102" s="4"/>
      <c r="L102" s="5"/>
    </row>
    <row r="103" spans="2:42" ht="30" customHeight="1" x14ac:dyDescent="0.3">
      <c r="B103" s="115" t="s">
        <v>213</v>
      </c>
      <c r="C103" s="115"/>
      <c r="D103" s="115"/>
      <c r="E103" s="115"/>
      <c r="F103" s="115"/>
      <c r="G103" s="115"/>
      <c r="H103" s="115"/>
      <c r="I103" s="115"/>
      <c r="J103" s="115"/>
      <c r="K103" s="115"/>
      <c r="L103" s="115"/>
      <c r="M103" s="115"/>
      <c r="N103" s="115"/>
      <c r="O103" s="115"/>
      <c r="P103" s="115"/>
    </row>
    <row r="104" spans="2:42" x14ac:dyDescent="0.3">
      <c r="B104" s="15" t="s">
        <v>27</v>
      </c>
      <c r="C104" s="122">
        <v>2001</v>
      </c>
      <c r="D104" s="122"/>
      <c r="E104" s="121">
        <v>2005</v>
      </c>
      <c r="F104" s="118"/>
      <c r="G104" s="122">
        <v>2009</v>
      </c>
      <c r="H104" s="122"/>
      <c r="I104" s="121">
        <v>2013</v>
      </c>
      <c r="J104" s="118"/>
      <c r="K104" s="122">
        <v>2017</v>
      </c>
      <c r="L104" s="122"/>
      <c r="M104" s="117">
        <v>2021</v>
      </c>
      <c r="N104" s="121"/>
      <c r="O104" s="117">
        <v>2025</v>
      </c>
      <c r="P104" s="121"/>
    </row>
    <row r="105" spans="2:42" ht="15" customHeight="1" x14ac:dyDescent="0.3">
      <c r="B105" s="118" t="s">
        <v>0</v>
      </c>
      <c r="C105" s="119">
        <v>44911</v>
      </c>
      <c r="D105" s="118"/>
      <c r="E105" s="120">
        <v>44843</v>
      </c>
      <c r="F105" s="121"/>
      <c r="G105" s="119">
        <v>44845</v>
      </c>
      <c r="H105" s="118"/>
      <c r="I105" s="120">
        <v>44833</v>
      </c>
      <c r="J105" s="121"/>
      <c r="K105" s="119">
        <v>44835</v>
      </c>
      <c r="L105" s="118"/>
      <c r="M105" s="119">
        <v>44830</v>
      </c>
      <c r="N105" s="121"/>
      <c r="O105" s="119">
        <v>45942</v>
      </c>
      <c r="P105" s="121"/>
    </row>
    <row r="106" spans="2:42" x14ac:dyDescent="0.3">
      <c r="B106" s="118"/>
      <c r="C106" s="67" t="s">
        <v>4</v>
      </c>
      <c r="D106" s="74" t="s">
        <v>5</v>
      </c>
      <c r="E106" s="67" t="s">
        <v>4</v>
      </c>
      <c r="F106" s="74" t="s">
        <v>5</v>
      </c>
      <c r="G106" s="67" t="s">
        <v>4</v>
      </c>
      <c r="H106" s="74" t="s">
        <v>5</v>
      </c>
      <c r="I106" s="67" t="s">
        <v>4</v>
      </c>
      <c r="J106" s="74" t="s">
        <v>5</v>
      </c>
      <c r="K106" s="67" t="s">
        <v>4</v>
      </c>
      <c r="L106" s="74" t="s">
        <v>5</v>
      </c>
      <c r="M106" s="67" t="s">
        <v>4</v>
      </c>
      <c r="N106" s="75" t="s">
        <v>5</v>
      </c>
      <c r="O106" s="67" t="s">
        <v>4</v>
      </c>
      <c r="P106" s="75" t="s">
        <v>5</v>
      </c>
    </row>
    <row r="107" spans="2:42" ht="25" customHeight="1" x14ac:dyDescent="0.3">
      <c r="B107" s="83" t="s">
        <v>1</v>
      </c>
      <c r="C107" s="16">
        <v>600</v>
      </c>
      <c r="D107" s="28">
        <v>100</v>
      </c>
      <c r="E107" s="26">
        <v>637</v>
      </c>
      <c r="F107" s="23">
        <v>100</v>
      </c>
      <c r="G107" s="16">
        <v>870</v>
      </c>
      <c r="H107" s="23">
        <v>100</v>
      </c>
      <c r="I107" s="16">
        <v>874</v>
      </c>
      <c r="J107" s="23">
        <v>100</v>
      </c>
      <c r="K107" s="16">
        <v>886</v>
      </c>
      <c r="L107" s="23">
        <v>100</v>
      </c>
      <c r="M107" s="16">
        <v>928</v>
      </c>
      <c r="N107" s="45">
        <v>100</v>
      </c>
      <c r="O107" s="16">
        <v>924</v>
      </c>
      <c r="P107" s="45">
        <v>100</v>
      </c>
    </row>
    <row r="108" spans="2:42" ht="25" customHeight="1" x14ac:dyDescent="0.3">
      <c r="B108" s="83" t="s">
        <v>28</v>
      </c>
      <c r="C108" s="16">
        <v>390</v>
      </c>
      <c r="D108" s="23">
        <f>C108*100/C107</f>
        <v>65</v>
      </c>
      <c r="E108" s="16">
        <v>387</v>
      </c>
      <c r="F108" s="23">
        <f>E108*100/E107</f>
        <v>60.753532182103612</v>
      </c>
      <c r="G108" s="16">
        <v>447</v>
      </c>
      <c r="H108" s="23">
        <f>G108*100/G107</f>
        <v>51.379310344827587</v>
      </c>
      <c r="I108" s="16">
        <v>407</v>
      </c>
      <c r="J108" s="23">
        <f>I108*100/I107</f>
        <v>46.567505720823796</v>
      </c>
      <c r="K108" s="16">
        <v>390</v>
      </c>
      <c r="L108" s="23">
        <f>K108*100/K107</f>
        <v>44.018058690744923</v>
      </c>
      <c r="M108" s="16">
        <v>449</v>
      </c>
      <c r="N108" s="45">
        <f>M108*100/M107</f>
        <v>48.383620689655174</v>
      </c>
      <c r="O108" s="16">
        <v>407</v>
      </c>
      <c r="P108" s="45">
        <f>O108*100/O107</f>
        <v>44.047619047619051</v>
      </c>
      <c r="R108" s="95"/>
      <c r="T108" s="95"/>
      <c r="V108" s="95"/>
      <c r="X108" s="95"/>
      <c r="Z108" s="95"/>
      <c r="AB108" s="95"/>
      <c r="AD108" s="95"/>
      <c r="AF108" s="95"/>
      <c r="AH108" s="95"/>
      <c r="AJ108" s="95"/>
      <c r="AL108" s="95"/>
      <c r="AN108" s="95"/>
      <c r="AP108" s="95"/>
    </row>
    <row r="109" spans="2:42" ht="25" customHeight="1" x14ac:dyDescent="0.3">
      <c r="B109" s="83" t="s">
        <v>2</v>
      </c>
      <c r="C109" s="16">
        <v>8</v>
      </c>
      <c r="D109" s="23">
        <f>C109*100/C108</f>
        <v>2.0512820512820511</v>
      </c>
      <c r="E109" s="16">
        <v>2</v>
      </c>
      <c r="F109" s="23">
        <f>E109*100/E108</f>
        <v>0.51679586563307489</v>
      </c>
      <c r="G109" s="16">
        <v>1</v>
      </c>
      <c r="H109" s="23">
        <f>G109*100/G108</f>
        <v>0.22371364653243847</v>
      </c>
      <c r="I109" s="16">
        <v>3</v>
      </c>
      <c r="J109" s="23">
        <f>I109*100/I108</f>
        <v>0.73710073710073709</v>
      </c>
      <c r="K109" s="16">
        <v>6</v>
      </c>
      <c r="L109" s="23">
        <f>K109*100/K108</f>
        <v>1.5384615384615385</v>
      </c>
      <c r="M109" s="16">
        <v>3</v>
      </c>
      <c r="N109" s="45">
        <f>M109*100/M108</f>
        <v>0.66815144766146994</v>
      </c>
      <c r="O109" s="16">
        <v>1</v>
      </c>
      <c r="P109" s="45">
        <f>O109*100/O108</f>
        <v>0.24570024570024571</v>
      </c>
      <c r="R109" s="95"/>
      <c r="T109" s="95"/>
      <c r="V109" s="95"/>
      <c r="X109" s="95"/>
      <c r="Z109" s="95"/>
      <c r="AB109" s="95"/>
      <c r="AD109" s="95"/>
      <c r="AF109" s="95"/>
      <c r="AH109" s="95"/>
      <c r="AJ109" s="95"/>
      <c r="AL109" s="95"/>
      <c r="AN109" s="95"/>
      <c r="AP109" s="95"/>
    </row>
    <row r="110" spans="2:42" ht="25" customHeight="1" x14ac:dyDescent="0.3">
      <c r="B110" s="83" t="s">
        <v>3</v>
      </c>
      <c r="C110" s="16">
        <v>4</v>
      </c>
      <c r="D110" s="23">
        <f>C110*100/C108</f>
        <v>1.0256410256410255</v>
      </c>
      <c r="E110" s="16">
        <v>6</v>
      </c>
      <c r="F110" s="23">
        <f>E110*100/E108</f>
        <v>1.5503875968992249</v>
      </c>
      <c r="G110" s="16">
        <v>3</v>
      </c>
      <c r="H110" s="23">
        <f>G110*100/G108</f>
        <v>0.67114093959731547</v>
      </c>
      <c r="I110" s="16">
        <v>8</v>
      </c>
      <c r="J110" s="23">
        <f>I110*100/I108</f>
        <v>1.9656019656019657</v>
      </c>
      <c r="K110" s="16">
        <v>3</v>
      </c>
      <c r="L110" s="23">
        <f>K110*100/K108</f>
        <v>0.76923076923076927</v>
      </c>
      <c r="M110" s="16">
        <v>3</v>
      </c>
      <c r="N110" s="45">
        <f>M110*100/M108</f>
        <v>0.66815144766146994</v>
      </c>
      <c r="O110" s="16">
        <v>4</v>
      </c>
      <c r="P110" s="45">
        <f>O110*100/O108</f>
        <v>0.98280098280098283</v>
      </c>
      <c r="R110" s="95"/>
      <c r="T110" s="95"/>
      <c r="V110" s="95"/>
      <c r="X110" s="95"/>
      <c r="Z110" s="95"/>
      <c r="AB110" s="95"/>
      <c r="AD110" s="95"/>
      <c r="AF110" s="95"/>
      <c r="AH110" s="95"/>
      <c r="AJ110" s="95"/>
      <c r="AL110" s="95"/>
      <c r="AN110" s="95"/>
      <c r="AP110" s="95"/>
    </row>
    <row r="111" spans="2:42" ht="25" customHeight="1" x14ac:dyDescent="0.3">
      <c r="B111" s="83" t="s">
        <v>7</v>
      </c>
      <c r="C111" s="7"/>
      <c r="D111" s="8"/>
      <c r="E111" s="16">
        <v>3</v>
      </c>
      <c r="F111" s="23">
        <f>E111*100/E108</f>
        <v>0.77519379844961245</v>
      </c>
      <c r="G111" s="16">
        <v>8</v>
      </c>
      <c r="H111" s="23">
        <f>G111*100/G108</f>
        <v>1.7897091722595078</v>
      </c>
      <c r="I111" s="7"/>
      <c r="J111" s="8"/>
      <c r="K111" s="7"/>
      <c r="L111" s="8"/>
      <c r="M111" s="7"/>
      <c r="N111" s="47"/>
      <c r="O111" s="7"/>
      <c r="P111" s="47"/>
      <c r="R111" s="95"/>
      <c r="T111" s="95"/>
      <c r="V111" s="95"/>
      <c r="X111" s="95"/>
      <c r="Z111" s="95"/>
      <c r="AB111" s="95"/>
      <c r="AD111" s="95"/>
      <c r="AF111" s="95"/>
      <c r="AH111" s="95"/>
      <c r="AJ111" s="95"/>
      <c r="AL111" s="95"/>
      <c r="AN111" s="95"/>
      <c r="AP111" s="95"/>
    </row>
    <row r="112" spans="2:42" ht="25" customHeight="1" x14ac:dyDescent="0.3">
      <c r="B112" s="83" t="s">
        <v>8</v>
      </c>
      <c r="C112" s="16">
        <v>146</v>
      </c>
      <c r="D112" s="23">
        <f>C112*100/C108</f>
        <v>37.435897435897438</v>
      </c>
      <c r="E112" s="16">
        <v>135</v>
      </c>
      <c r="F112" s="23">
        <f>E112*100/E108</f>
        <v>34.883720930232556</v>
      </c>
      <c r="G112" s="16">
        <v>154</v>
      </c>
      <c r="H112" s="23">
        <f>G112*100/G108</f>
        <v>34.451901565995527</v>
      </c>
      <c r="I112" s="16">
        <v>140</v>
      </c>
      <c r="J112" s="23">
        <f>I112*100/I108</f>
        <v>34.398034398034397</v>
      </c>
      <c r="K112" s="16">
        <v>137</v>
      </c>
      <c r="L112" s="23">
        <f>K112*100/K108</f>
        <v>35.128205128205131</v>
      </c>
      <c r="M112" s="16">
        <v>184</v>
      </c>
      <c r="N112" s="45">
        <f>M112*100/M108</f>
        <v>40.979955456570153</v>
      </c>
      <c r="O112" s="16">
        <v>17</v>
      </c>
      <c r="P112" s="45">
        <f>O112*100/O108</f>
        <v>4.176904176904177</v>
      </c>
      <c r="R112" s="95"/>
      <c r="T112" s="95"/>
      <c r="V112" s="95"/>
      <c r="X112" s="95"/>
      <c r="Z112" s="95"/>
      <c r="AB112" s="95"/>
      <c r="AD112" s="95"/>
      <c r="AF112" s="95"/>
      <c r="AH112" s="95"/>
      <c r="AJ112" s="95"/>
      <c r="AL112" s="95"/>
      <c r="AN112" s="95"/>
      <c r="AP112" s="95"/>
    </row>
    <row r="113" spans="2:42" ht="25" customHeight="1" x14ac:dyDescent="0.3">
      <c r="B113" s="83" t="s">
        <v>10</v>
      </c>
      <c r="C113" s="7"/>
      <c r="D113" s="7"/>
      <c r="E113" s="7"/>
      <c r="F113" s="7"/>
      <c r="G113" s="7"/>
      <c r="H113" s="7"/>
      <c r="I113" s="7"/>
      <c r="J113" s="7"/>
      <c r="K113" s="7"/>
      <c r="L113" s="7"/>
      <c r="M113" s="7"/>
      <c r="N113" s="7"/>
      <c r="O113" s="16">
        <v>21</v>
      </c>
      <c r="P113" s="45">
        <f>O113*100/O108</f>
        <v>5.15970515970516</v>
      </c>
      <c r="R113" s="95"/>
      <c r="T113" s="95"/>
      <c r="V113" s="95"/>
      <c r="X113" s="95"/>
      <c r="Z113" s="95"/>
      <c r="AB113" s="95"/>
      <c r="AD113" s="95"/>
      <c r="AF113" s="95"/>
      <c r="AH113" s="95"/>
      <c r="AJ113" s="95"/>
      <c r="AL113" s="95"/>
      <c r="AN113" s="95"/>
      <c r="AP113" s="95"/>
    </row>
    <row r="114" spans="2:42" ht="25" customHeight="1" x14ac:dyDescent="0.3">
      <c r="B114" s="83" t="s">
        <v>12</v>
      </c>
      <c r="C114" s="7"/>
      <c r="D114" s="7"/>
      <c r="E114" s="7"/>
      <c r="F114" s="7"/>
      <c r="G114" s="7"/>
      <c r="H114" s="7"/>
      <c r="I114" s="7"/>
      <c r="J114" s="7"/>
      <c r="K114" s="7"/>
      <c r="L114" s="7"/>
      <c r="M114" s="7"/>
      <c r="N114" s="7"/>
      <c r="O114" s="16">
        <v>23</v>
      </c>
      <c r="P114" s="45">
        <f>O114*100/O108</f>
        <v>5.6511056511056514</v>
      </c>
      <c r="R114" s="95"/>
      <c r="T114" s="95"/>
      <c r="V114" s="95"/>
      <c r="X114" s="95"/>
      <c r="Z114" s="95"/>
      <c r="AB114" s="95"/>
      <c r="AD114" s="95"/>
      <c r="AF114" s="95"/>
      <c r="AH114" s="95"/>
      <c r="AJ114" s="95"/>
      <c r="AL114" s="95"/>
      <c r="AN114" s="95"/>
      <c r="AP114" s="95"/>
    </row>
    <row r="115" spans="2:42" ht="25" customHeight="1" x14ac:dyDescent="0.3">
      <c r="B115" s="83" t="s">
        <v>15</v>
      </c>
      <c r="C115" s="16">
        <v>6</v>
      </c>
      <c r="D115" s="23">
        <f>C115*100/C108</f>
        <v>1.5384615384615385</v>
      </c>
      <c r="E115" s="16">
        <v>8</v>
      </c>
      <c r="F115" s="23">
        <f>E115*100/E108</f>
        <v>2.0671834625322996</v>
      </c>
      <c r="G115" s="16">
        <v>2</v>
      </c>
      <c r="H115" s="23">
        <f>G115*100/G108</f>
        <v>0.44742729306487694</v>
      </c>
      <c r="I115" s="16">
        <v>26</v>
      </c>
      <c r="J115" s="23">
        <f>I115*100/I108</f>
        <v>6.3882063882063882</v>
      </c>
      <c r="K115" s="16">
        <v>17</v>
      </c>
      <c r="L115" s="23">
        <f>K115*100/K108</f>
        <v>4.3589743589743586</v>
      </c>
      <c r="M115" s="16">
        <v>7</v>
      </c>
      <c r="N115" s="45">
        <f>M115*100/M108</f>
        <v>1.5590200445434299</v>
      </c>
      <c r="O115" s="16">
        <v>2</v>
      </c>
      <c r="P115" s="45">
        <f>O115*100/O108</f>
        <v>0.49140049140049141</v>
      </c>
      <c r="R115" s="95"/>
      <c r="T115" s="95"/>
      <c r="V115" s="95"/>
      <c r="X115" s="95"/>
      <c r="Z115" s="95"/>
      <c r="AB115" s="95"/>
      <c r="AD115" s="95"/>
      <c r="AF115" s="95"/>
      <c r="AH115" s="95"/>
      <c r="AJ115" s="95"/>
      <c r="AL115" s="95"/>
      <c r="AN115" s="95"/>
      <c r="AP115" s="95"/>
    </row>
    <row r="116" spans="2:42" ht="25" customHeight="1" x14ac:dyDescent="0.3">
      <c r="B116" s="83" t="s">
        <v>19</v>
      </c>
      <c r="C116" s="16">
        <v>223</v>
      </c>
      <c r="D116" s="23">
        <f>C116*100/C108</f>
        <v>57.179487179487182</v>
      </c>
      <c r="E116" s="16">
        <v>215</v>
      </c>
      <c r="F116" s="23">
        <f>E116*100/E108</f>
        <v>55.555555555555557</v>
      </c>
      <c r="G116" s="16">
        <v>258</v>
      </c>
      <c r="H116" s="23">
        <f>G116*100/G108</f>
        <v>57.718120805369125</v>
      </c>
      <c r="I116" s="16">
        <v>211</v>
      </c>
      <c r="J116" s="23">
        <f>I116*100/I108</f>
        <v>51.842751842751845</v>
      </c>
      <c r="K116" s="16">
        <v>196</v>
      </c>
      <c r="L116" s="23">
        <f>K116*100/K108</f>
        <v>50.256410256410255</v>
      </c>
      <c r="M116" s="16">
        <v>184</v>
      </c>
      <c r="N116" s="45">
        <f>M116*100/M108</f>
        <v>40.979955456570153</v>
      </c>
      <c r="O116" s="16">
        <v>310</v>
      </c>
      <c r="P116" s="45">
        <f>O116*100/O108</f>
        <v>76.167076167076161</v>
      </c>
      <c r="R116" s="95"/>
      <c r="T116" s="95"/>
      <c r="V116" s="95"/>
      <c r="X116" s="95"/>
      <c r="Z116" s="95"/>
      <c r="AB116" s="95"/>
      <c r="AD116" s="95"/>
      <c r="AF116" s="95"/>
      <c r="AH116" s="95"/>
      <c r="AJ116" s="95"/>
      <c r="AL116" s="95"/>
      <c r="AN116" s="95"/>
      <c r="AP116" s="95"/>
    </row>
    <row r="117" spans="2:42" ht="25" customHeight="1" x14ac:dyDescent="0.3">
      <c r="B117" s="83" t="s">
        <v>20</v>
      </c>
      <c r="C117" s="7"/>
      <c r="D117" s="8"/>
      <c r="E117" s="16">
        <v>18</v>
      </c>
      <c r="F117" s="23">
        <f>E117*100/E108</f>
        <v>4.6511627906976747</v>
      </c>
      <c r="G117" s="16">
        <v>21</v>
      </c>
      <c r="H117" s="23">
        <f>G117*100/G108</f>
        <v>4.6979865771812079</v>
      </c>
      <c r="I117" s="16">
        <v>19</v>
      </c>
      <c r="J117" s="23">
        <f>I117*100/I108</f>
        <v>4.6683046683046685</v>
      </c>
      <c r="K117" s="16">
        <v>26</v>
      </c>
      <c r="L117" s="23">
        <f>K117*100/K108</f>
        <v>6.666666666666667</v>
      </c>
      <c r="M117" s="16">
        <v>66</v>
      </c>
      <c r="N117" s="45">
        <f>M117*100/M108</f>
        <v>14.699331848552339</v>
      </c>
      <c r="O117" s="16">
        <v>29</v>
      </c>
      <c r="P117" s="45">
        <f>O117*100/O108</f>
        <v>7.125307125307125</v>
      </c>
      <c r="R117" s="95"/>
      <c r="T117" s="95"/>
      <c r="V117" s="95"/>
      <c r="X117" s="95"/>
      <c r="Z117" s="95"/>
      <c r="AB117" s="95"/>
      <c r="AD117" s="95"/>
      <c r="AF117" s="95"/>
      <c r="AH117" s="95"/>
      <c r="AJ117" s="95"/>
      <c r="AL117" s="95"/>
      <c r="AN117" s="95"/>
      <c r="AP117" s="95"/>
    </row>
    <row r="118" spans="2:42" ht="25" customHeight="1" x14ac:dyDescent="0.3">
      <c r="B118" s="83" t="s">
        <v>22</v>
      </c>
      <c r="C118" s="7"/>
      <c r="D118" s="8"/>
      <c r="E118" s="7"/>
      <c r="F118" s="8"/>
      <c r="G118" s="7"/>
      <c r="H118" s="8"/>
      <c r="I118" s="7"/>
      <c r="J118" s="8"/>
      <c r="K118" s="16">
        <v>5</v>
      </c>
      <c r="L118" s="23">
        <f>K118*100/K108</f>
        <v>1.2820512820512822</v>
      </c>
      <c r="M118" s="16">
        <v>2</v>
      </c>
      <c r="N118" s="45">
        <f>M118*100/M108</f>
        <v>0.44543429844097998</v>
      </c>
      <c r="O118" s="7"/>
      <c r="P118" s="7"/>
      <c r="R118" s="95"/>
      <c r="T118" s="95"/>
      <c r="V118" s="95"/>
      <c r="X118" s="95"/>
      <c r="Z118" s="95"/>
      <c r="AB118" s="95"/>
      <c r="AD118" s="95"/>
      <c r="AF118" s="95"/>
      <c r="AH118" s="95"/>
      <c r="AJ118" s="95"/>
      <c r="AL118" s="95"/>
      <c r="AN118" s="95"/>
      <c r="AP118" s="95"/>
    </row>
    <row r="119" spans="2:42" ht="25" customHeight="1" x14ac:dyDescent="0.3">
      <c r="B119" s="6" t="s">
        <v>24</v>
      </c>
      <c r="C119" s="16">
        <v>3</v>
      </c>
      <c r="D119" s="23">
        <f>C119*100/C108</f>
        <v>0.76923076923076927</v>
      </c>
      <c r="E119" s="7"/>
      <c r="F119" s="8"/>
      <c r="G119" s="7"/>
      <c r="H119" s="8"/>
      <c r="I119" s="7"/>
      <c r="J119" s="8"/>
      <c r="K119" s="7"/>
      <c r="L119" s="8"/>
      <c r="M119" s="7"/>
      <c r="N119" s="47"/>
      <c r="O119" s="7"/>
      <c r="P119" s="47"/>
      <c r="R119" s="95"/>
      <c r="T119" s="95"/>
      <c r="V119" s="95"/>
      <c r="X119" s="95"/>
      <c r="Z119" s="95"/>
      <c r="AB119" s="95"/>
      <c r="AD119" s="95"/>
      <c r="AF119" s="95"/>
      <c r="AH119" s="95"/>
      <c r="AJ119" s="95"/>
      <c r="AL119" s="95"/>
      <c r="AN119" s="95"/>
      <c r="AP119" s="95"/>
    </row>
    <row r="120" spans="2:42" ht="3.75" customHeight="1" x14ac:dyDescent="0.3">
      <c r="B120" s="13"/>
      <c r="C120" s="14"/>
      <c r="D120" s="14"/>
      <c r="E120" s="14"/>
      <c r="F120" s="14"/>
      <c r="G120" s="14"/>
      <c r="H120" s="14"/>
      <c r="I120" s="14"/>
      <c r="J120" s="14"/>
      <c r="K120" s="14"/>
      <c r="L120" s="14"/>
      <c r="M120" s="14"/>
      <c r="N120" s="14"/>
      <c r="O120" s="14"/>
      <c r="P120" s="14"/>
    </row>
    <row r="121" spans="2:42" x14ac:dyDescent="0.3">
      <c r="B121" s="6" t="s">
        <v>438</v>
      </c>
      <c r="C121" s="4"/>
      <c r="D121" s="5"/>
      <c r="E121" s="4"/>
      <c r="F121" s="5"/>
      <c r="G121" s="4"/>
      <c r="H121" s="5"/>
      <c r="I121" s="4"/>
      <c r="J121" s="5"/>
      <c r="K121" s="4"/>
      <c r="L121" s="5"/>
    </row>
    <row r="122" spans="2:42" x14ac:dyDescent="0.3">
      <c r="B122" s="6"/>
      <c r="C122" s="4"/>
      <c r="D122" s="5"/>
      <c r="E122" s="4"/>
      <c r="F122" s="5"/>
      <c r="G122" s="4"/>
      <c r="H122" s="5"/>
      <c r="I122" s="4"/>
      <c r="J122" s="5"/>
      <c r="K122" s="4"/>
      <c r="L122" s="5"/>
    </row>
    <row r="123" spans="2:42" ht="30" customHeight="1" x14ac:dyDescent="0.3">
      <c r="B123" s="115" t="s">
        <v>214</v>
      </c>
      <c r="C123" s="115"/>
      <c r="D123" s="115"/>
      <c r="E123" s="115"/>
      <c r="F123" s="115"/>
      <c r="G123" s="115"/>
      <c r="H123" s="115"/>
      <c r="I123" s="115"/>
      <c r="J123" s="115"/>
      <c r="K123" s="115"/>
      <c r="L123" s="115"/>
      <c r="M123" s="115"/>
      <c r="N123" s="115"/>
      <c r="O123" s="115"/>
      <c r="P123" s="115"/>
    </row>
    <row r="124" spans="2:42" x14ac:dyDescent="0.3">
      <c r="B124" s="15" t="s">
        <v>27</v>
      </c>
      <c r="C124" s="122">
        <v>2001</v>
      </c>
      <c r="D124" s="122"/>
      <c r="E124" s="121">
        <v>2005</v>
      </c>
      <c r="F124" s="118"/>
      <c r="G124" s="122">
        <v>2009</v>
      </c>
      <c r="H124" s="122"/>
      <c r="I124" s="121">
        <v>2013</v>
      </c>
      <c r="J124" s="118"/>
      <c r="K124" s="122">
        <v>2017</v>
      </c>
      <c r="L124" s="122"/>
      <c r="M124" s="117">
        <v>2021</v>
      </c>
      <c r="N124" s="121"/>
      <c r="O124" s="117">
        <v>2025</v>
      </c>
      <c r="P124" s="121"/>
    </row>
    <row r="125" spans="2:42" ht="15" customHeight="1" x14ac:dyDescent="0.3">
      <c r="B125" s="118" t="s">
        <v>0</v>
      </c>
      <c r="C125" s="119">
        <v>44911</v>
      </c>
      <c r="D125" s="118"/>
      <c r="E125" s="120">
        <v>44843</v>
      </c>
      <c r="F125" s="121"/>
      <c r="G125" s="119">
        <v>44845</v>
      </c>
      <c r="H125" s="118"/>
      <c r="I125" s="120">
        <v>44833</v>
      </c>
      <c r="J125" s="121"/>
      <c r="K125" s="119">
        <v>44835</v>
      </c>
      <c r="L125" s="118"/>
      <c r="M125" s="119">
        <v>44830</v>
      </c>
      <c r="N125" s="121"/>
      <c r="O125" s="119">
        <v>45942</v>
      </c>
      <c r="P125" s="121"/>
    </row>
    <row r="126" spans="2:42" x14ac:dyDescent="0.3">
      <c r="B126" s="118"/>
      <c r="C126" s="67" t="s">
        <v>4</v>
      </c>
      <c r="D126" s="74" t="s">
        <v>5</v>
      </c>
      <c r="E126" s="67" t="s">
        <v>4</v>
      </c>
      <c r="F126" s="74" t="s">
        <v>5</v>
      </c>
      <c r="G126" s="67" t="s">
        <v>4</v>
      </c>
      <c r="H126" s="74" t="s">
        <v>5</v>
      </c>
      <c r="I126" s="67" t="s">
        <v>4</v>
      </c>
      <c r="J126" s="74" t="s">
        <v>5</v>
      </c>
      <c r="K126" s="67" t="s">
        <v>4</v>
      </c>
      <c r="L126" s="74" t="s">
        <v>5</v>
      </c>
      <c r="M126" s="67" t="s">
        <v>4</v>
      </c>
      <c r="N126" s="75" t="s">
        <v>5</v>
      </c>
      <c r="O126" s="67" t="s">
        <v>4</v>
      </c>
      <c r="P126" s="75" t="s">
        <v>5</v>
      </c>
    </row>
    <row r="127" spans="2:42" ht="25" customHeight="1" x14ac:dyDescent="0.3">
      <c r="B127" s="83" t="s">
        <v>1</v>
      </c>
      <c r="C127" s="16">
        <v>1073</v>
      </c>
      <c r="D127" s="28">
        <v>100</v>
      </c>
      <c r="E127" s="26">
        <v>1113</v>
      </c>
      <c r="F127" s="23">
        <v>100</v>
      </c>
      <c r="G127" s="16">
        <v>1183</v>
      </c>
      <c r="H127" s="23">
        <v>100</v>
      </c>
      <c r="I127" s="16">
        <v>1154</v>
      </c>
      <c r="J127" s="23">
        <v>100</v>
      </c>
      <c r="K127" s="16">
        <v>1063</v>
      </c>
      <c r="L127" s="23">
        <v>100</v>
      </c>
      <c r="M127" s="16">
        <v>1034</v>
      </c>
      <c r="N127" s="45">
        <v>100</v>
      </c>
      <c r="O127" s="16">
        <v>1018</v>
      </c>
      <c r="P127" s="45">
        <v>100</v>
      </c>
    </row>
    <row r="128" spans="2:42" ht="25" customHeight="1" x14ac:dyDescent="0.3">
      <c r="B128" s="83" t="s">
        <v>28</v>
      </c>
      <c r="C128" s="16">
        <v>747</v>
      </c>
      <c r="D128" s="23">
        <f>C128*100/C127</f>
        <v>69.617893755824795</v>
      </c>
      <c r="E128" s="16">
        <v>697</v>
      </c>
      <c r="F128" s="23">
        <f>E128*100/E127</f>
        <v>62.62353998203055</v>
      </c>
      <c r="G128" s="16">
        <v>662</v>
      </c>
      <c r="H128" s="23">
        <f>G128*100/G127</f>
        <v>55.959425190194423</v>
      </c>
      <c r="I128" s="16">
        <v>594</v>
      </c>
      <c r="J128" s="23">
        <f>I128*100/I127</f>
        <v>51.473136915077987</v>
      </c>
      <c r="K128" s="16">
        <v>569</v>
      </c>
      <c r="L128" s="23">
        <f>K128*100/K127</f>
        <v>53.527751646284102</v>
      </c>
      <c r="M128" s="16">
        <v>590</v>
      </c>
      <c r="N128" s="45">
        <f>M128*100/M127</f>
        <v>57.059961315280461</v>
      </c>
      <c r="O128" s="16">
        <v>618</v>
      </c>
      <c r="P128" s="45">
        <f>O128*100/O127</f>
        <v>60.707269155206284</v>
      </c>
      <c r="R128" s="95"/>
      <c r="T128" s="95"/>
      <c r="V128" s="95"/>
      <c r="X128" s="95"/>
      <c r="Z128" s="95"/>
      <c r="AB128" s="95"/>
      <c r="AD128" s="95"/>
      <c r="AF128" s="95"/>
      <c r="AH128" s="95"/>
      <c r="AJ128" s="95"/>
      <c r="AL128" s="95"/>
      <c r="AN128" s="95"/>
      <c r="AP128" s="95"/>
    </row>
    <row r="129" spans="2:42" ht="25" customHeight="1" x14ac:dyDescent="0.3">
      <c r="B129" s="83" t="s">
        <v>2</v>
      </c>
      <c r="C129" s="16">
        <v>18</v>
      </c>
      <c r="D129" s="23">
        <f>C129*100/C128</f>
        <v>2.4096385542168677</v>
      </c>
      <c r="E129" s="16">
        <v>12</v>
      </c>
      <c r="F129" s="23">
        <f>E129*100/E128</f>
        <v>1.7216642754662841</v>
      </c>
      <c r="G129" s="16">
        <v>14</v>
      </c>
      <c r="H129" s="23">
        <f>G129*100/G128</f>
        <v>2.1148036253776437</v>
      </c>
      <c r="I129" s="16">
        <v>9</v>
      </c>
      <c r="J129" s="23">
        <f>I129*100/I128</f>
        <v>1.5151515151515151</v>
      </c>
      <c r="K129" s="16">
        <v>8</v>
      </c>
      <c r="L129" s="23">
        <f>K129*100/K128</f>
        <v>1.40597539543058</v>
      </c>
      <c r="M129" s="16">
        <v>5</v>
      </c>
      <c r="N129" s="45">
        <f>M129*100/M128</f>
        <v>0.84745762711864403</v>
      </c>
      <c r="O129" s="16">
        <v>5</v>
      </c>
      <c r="P129" s="45">
        <f>O129*100/O128</f>
        <v>0.80906148867313921</v>
      </c>
      <c r="R129" s="95"/>
      <c r="T129" s="95"/>
      <c r="V129" s="95"/>
      <c r="X129" s="95"/>
      <c r="Z129" s="95"/>
      <c r="AB129" s="95"/>
      <c r="AD129" s="95"/>
      <c r="AF129" s="95"/>
      <c r="AH129" s="95"/>
      <c r="AJ129" s="95"/>
      <c r="AL129" s="95"/>
      <c r="AN129" s="95"/>
      <c r="AP129" s="95"/>
    </row>
    <row r="130" spans="2:42" ht="25" customHeight="1" x14ac:dyDescent="0.3">
      <c r="B130" s="83" t="s">
        <v>3</v>
      </c>
      <c r="C130" s="16">
        <v>20</v>
      </c>
      <c r="D130" s="23">
        <f>C130*100/C128</f>
        <v>2.677376171352075</v>
      </c>
      <c r="E130" s="16">
        <v>15</v>
      </c>
      <c r="F130" s="23">
        <f>E130*100/E128</f>
        <v>2.1520803443328549</v>
      </c>
      <c r="G130" s="16">
        <v>6</v>
      </c>
      <c r="H130" s="23">
        <f>G130*100/G128</f>
        <v>0.90634441087613293</v>
      </c>
      <c r="I130" s="16">
        <v>14</v>
      </c>
      <c r="J130" s="23">
        <f>I130*100/I128</f>
        <v>2.3569023569023568</v>
      </c>
      <c r="K130" s="16">
        <v>12</v>
      </c>
      <c r="L130" s="23">
        <f>K130*100/K128</f>
        <v>2.1089630931458698</v>
      </c>
      <c r="M130" s="16">
        <v>23</v>
      </c>
      <c r="N130" s="45">
        <f>M130*100/M128</f>
        <v>3.8983050847457625</v>
      </c>
      <c r="O130" s="16">
        <v>13</v>
      </c>
      <c r="P130" s="45">
        <f>O130*100/O128</f>
        <v>2.1035598705501619</v>
      </c>
      <c r="R130" s="95"/>
      <c r="T130" s="95"/>
      <c r="V130" s="95"/>
      <c r="X130" s="95"/>
      <c r="Z130" s="95"/>
      <c r="AB130" s="95"/>
      <c r="AD130" s="95"/>
      <c r="AF130" s="95"/>
      <c r="AH130" s="95"/>
      <c r="AJ130" s="95"/>
      <c r="AL130" s="95"/>
      <c r="AN130" s="95"/>
      <c r="AP130" s="95"/>
    </row>
    <row r="131" spans="2:42" ht="25" customHeight="1" x14ac:dyDescent="0.3">
      <c r="B131" s="83" t="s">
        <v>7</v>
      </c>
      <c r="C131" s="7"/>
      <c r="D131" s="8"/>
      <c r="E131" s="16">
        <v>4</v>
      </c>
      <c r="F131" s="23">
        <f>E131*100/E128</f>
        <v>0.57388809182209466</v>
      </c>
      <c r="G131" s="16">
        <v>12</v>
      </c>
      <c r="H131" s="23">
        <f>G131*100/G128</f>
        <v>1.8126888217522659</v>
      </c>
      <c r="I131" s="7"/>
      <c r="J131" s="8"/>
      <c r="K131" s="7"/>
      <c r="L131" s="8"/>
      <c r="M131" s="7"/>
      <c r="N131" s="47"/>
      <c r="O131" s="7"/>
      <c r="P131" s="47"/>
      <c r="R131" s="95"/>
      <c r="T131" s="95"/>
      <c r="V131" s="95"/>
      <c r="X131" s="95"/>
      <c r="Z131" s="95"/>
      <c r="AB131" s="95"/>
      <c r="AD131" s="95"/>
      <c r="AF131" s="95"/>
      <c r="AH131" s="95"/>
      <c r="AJ131" s="95"/>
      <c r="AL131" s="95"/>
      <c r="AN131" s="95"/>
      <c r="AP131" s="95"/>
    </row>
    <row r="132" spans="2:42" ht="25" customHeight="1" x14ac:dyDescent="0.3">
      <c r="B132" s="83" t="s">
        <v>8</v>
      </c>
      <c r="C132" s="16">
        <v>301</v>
      </c>
      <c r="D132" s="23">
        <f>C132*100/C128</f>
        <v>40.294511378848725</v>
      </c>
      <c r="E132" s="16">
        <v>254</v>
      </c>
      <c r="F132" s="23">
        <f>E132*100/E128</f>
        <v>36.441893830703016</v>
      </c>
      <c r="G132" s="16">
        <v>195</v>
      </c>
      <c r="H132" s="23">
        <f>G132*100/G128</f>
        <v>29.456193353474319</v>
      </c>
      <c r="I132" s="16">
        <v>254</v>
      </c>
      <c r="J132" s="23">
        <f>I132*100/I128</f>
        <v>42.760942760942761</v>
      </c>
      <c r="K132" s="16">
        <v>247</v>
      </c>
      <c r="L132" s="23">
        <f>K132*100/K128</f>
        <v>43.409490333919159</v>
      </c>
      <c r="M132" s="16">
        <v>150</v>
      </c>
      <c r="N132" s="45">
        <f>M132*100/M128</f>
        <v>25.423728813559322</v>
      </c>
      <c r="O132" s="16">
        <v>83</v>
      </c>
      <c r="P132" s="45">
        <f>O132*100/O128</f>
        <v>13.43042071197411</v>
      </c>
      <c r="R132" s="95"/>
      <c r="T132" s="95"/>
      <c r="V132" s="95"/>
      <c r="X132" s="95"/>
      <c r="Z132" s="95"/>
      <c r="AB132" s="95"/>
      <c r="AD132" s="95"/>
      <c r="AF132" s="95"/>
      <c r="AH132" s="95"/>
      <c r="AJ132" s="95"/>
      <c r="AL132" s="95"/>
      <c r="AN132" s="95"/>
      <c r="AP132" s="95"/>
    </row>
    <row r="133" spans="2:42" ht="25" customHeight="1" x14ac:dyDescent="0.3">
      <c r="B133" s="83" t="s">
        <v>10</v>
      </c>
      <c r="C133" s="7"/>
      <c r="D133" s="7"/>
      <c r="E133" s="7"/>
      <c r="F133" s="7"/>
      <c r="G133" s="7"/>
      <c r="H133" s="7"/>
      <c r="I133" s="7"/>
      <c r="J133" s="7"/>
      <c r="K133" s="7"/>
      <c r="L133" s="7"/>
      <c r="M133" s="7"/>
      <c r="N133" s="7"/>
      <c r="O133" s="16">
        <v>30</v>
      </c>
      <c r="P133" s="45">
        <f>O133*100/O128</f>
        <v>4.8543689320388346</v>
      </c>
      <c r="R133" s="95"/>
      <c r="T133" s="95"/>
      <c r="V133" s="95"/>
      <c r="X133" s="95"/>
      <c r="Z133" s="95"/>
      <c r="AB133" s="95"/>
      <c r="AD133" s="95"/>
      <c r="AF133" s="95"/>
      <c r="AH133" s="95"/>
      <c r="AJ133" s="95"/>
      <c r="AL133" s="95"/>
      <c r="AN133" s="95"/>
      <c r="AP133" s="95"/>
    </row>
    <row r="134" spans="2:42" ht="25" customHeight="1" x14ac:dyDescent="0.3">
      <c r="B134" s="83" t="s">
        <v>12</v>
      </c>
      <c r="C134" s="7"/>
      <c r="D134" s="7"/>
      <c r="E134" s="7"/>
      <c r="F134" s="7"/>
      <c r="G134" s="7"/>
      <c r="H134" s="7"/>
      <c r="I134" s="7"/>
      <c r="J134" s="7"/>
      <c r="K134" s="7"/>
      <c r="L134" s="7"/>
      <c r="M134" s="7"/>
      <c r="N134" s="7"/>
      <c r="O134" s="16">
        <v>109</v>
      </c>
      <c r="P134" s="45">
        <f>O134*100/O128</f>
        <v>17.637540453074433</v>
      </c>
      <c r="R134" s="95"/>
      <c r="T134" s="95"/>
      <c r="V134" s="95"/>
      <c r="X134" s="95"/>
      <c r="Z134" s="95"/>
      <c r="AB134" s="95"/>
      <c r="AD134" s="95"/>
      <c r="AF134" s="95"/>
      <c r="AH134" s="95"/>
      <c r="AJ134" s="95"/>
      <c r="AL134" s="95"/>
      <c r="AN134" s="95"/>
      <c r="AP134" s="95"/>
    </row>
    <row r="135" spans="2:42" ht="25" customHeight="1" x14ac:dyDescent="0.3">
      <c r="B135" s="83" t="s">
        <v>15</v>
      </c>
      <c r="C135" s="16">
        <v>7</v>
      </c>
      <c r="D135" s="23">
        <f>C135*100/C128</f>
        <v>0.93708165997322623</v>
      </c>
      <c r="E135" s="16">
        <v>11</v>
      </c>
      <c r="F135" s="23">
        <f>E135*100/E128</f>
        <v>1.5781922525107603</v>
      </c>
      <c r="G135" s="16">
        <v>15</v>
      </c>
      <c r="H135" s="23">
        <f>G135*100/G128</f>
        <v>2.2658610271903323</v>
      </c>
      <c r="I135" s="16">
        <v>15</v>
      </c>
      <c r="J135" s="23">
        <f>I135*100/I128</f>
        <v>2.5252525252525251</v>
      </c>
      <c r="K135" s="16">
        <v>5</v>
      </c>
      <c r="L135" s="23">
        <f>K135*100/K128</f>
        <v>0.87873462214411246</v>
      </c>
      <c r="M135" s="16">
        <v>5</v>
      </c>
      <c r="N135" s="45">
        <f>M135*100/M128</f>
        <v>0.84745762711864403</v>
      </c>
      <c r="O135" s="16">
        <v>5</v>
      </c>
      <c r="P135" s="45">
        <f>O135*100/O128</f>
        <v>0.80906148867313921</v>
      </c>
      <c r="R135" s="95"/>
      <c r="T135" s="95"/>
      <c r="V135" s="95"/>
      <c r="X135" s="95"/>
      <c r="Z135" s="95"/>
      <c r="AB135" s="95"/>
      <c r="AD135" s="95"/>
      <c r="AF135" s="95"/>
      <c r="AH135" s="95"/>
      <c r="AJ135" s="95"/>
      <c r="AL135" s="95"/>
      <c r="AN135" s="95"/>
      <c r="AP135" s="95"/>
    </row>
    <row r="136" spans="2:42" ht="25" customHeight="1" x14ac:dyDescent="0.3">
      <c r="B136" s="83" t="s">
        <v>19</v>
      </c>
      <c r="C136" s="16">
        <v>398</v>
      </c>
      <c r="D136" s="23">
        <f>C136*100/C128</f>
        <v>53.279785809906294</v>
      </c>
      <c r="E136" s="16">
        <v>376</v>
      </c>
      <c r="F136" s="23">
        <f>E136*100/E128</f>
        <v>53.945480631276901</v>
      </c>
      <c r="G136" s="16">
        <v>378</v>
      </c>
      <c r="H136" s="23">
        <f>G136*100/G128</f>
        <v>57.099697885196377</v>
      </c>
      <c r="I136" s="16">
        <v>249</v>
      </c>
      <c r="J136" s="23">
        <f>I136*100/I128</f>
        <v>41.919191919191917</v>
      </c>
      <c r="K136" s="16">
        <v>243</v>
      </c>
      <c r="L136" s="23">
        <f>K136*100/K128</f>
        <v>42.706502636203865</v>
      </c>
      <c r="M136" s="16">
        <v>360</v>
      </c>
      <c r="N136" s="45">
        <f>M136*100/M128</f>
        <v>61.016949152542374</v>
      </c>
      <c r="O136" s="16">
        <v>358</v>
      </c>
      <c r="P136" s="45">
        <f>O136*100/O128</f>
        <v>57.928802588996767</v>
      </c>
      <c r="R136" s="95"/>
      <c r="T136" s="95"/>
      <c r="V136" s="95"/>
      <c r="X136" s="95"/>
      <c r="Z136" s="95"/>
      <c r="AB136" s="95"/>
      <c r="AD136" s="95"/>
      <c r="AF136" s="95"/>
      <c r="AH136" s="95"/>
      <c r="AJ136" s="95"/>
      <c r="AL136" s="95"/>
      <c r="AN136" s="95"/>
      <c r="AP136" s="95"/>
    </row>
    <row r="137" spans="2:42" ht="25" customHeight="1" x14ac:dyDescent="0.3">
      <c r="B137" s="83" t="s">
        <v>20</v>
      </c>
      <c r="C137" s="7"/>
      <c r="D137" s="8"/>
      <c r="E137" s="16">
        <v>25</v>
      </c>
      <c r="F137" s="23">
        <f>E137*100/E128</f>
        <v>3.5868005738880919</v>
      </c>
      <c r="G137" s="16">
        <v>42</v>
      </c>
      <c r="H137" s="23">
        <f>G137*100/G128</f>
        <v>6.3444108761329305</v>
      </c>
      <c r="I137" s="16">
        <v>53</v>
      </c>
      <c r="J137" s="23">
        <f>I137*100/I128</f>
        <v>8.9225589225589221</v>
      </c>
      <c r="K137" s="16">
        <v>47</v>
      </c>
      <c r="L137" s="23">
        <f>K137*100/K128</f>
        <v>8.2601054481546576</v>
      </c>
      <c r="M137" s="16">
        <v>42</v>
      </c>
      <c r="N137" s="45">
        <f>M137*100/M128</f>
        <v>7.1186440677966099</v>
      </c>
      <c r="O137" s="16">
        <v>15</v>
      </c>
      <c r="P137" s="45">
        <f>O137*100/O128</f>
        <v>2.4271844660194173</v>
      </c>
      <c r="R137" s="95"/>
      <c r="T137" s="95"/>
      <c r="V137" s="95"/>
      <c r="X137" s="95"/>
      <c r="Z137" s="95"/>
      <c r="AB137" s="95"/>
      <c r="AD137" s="95"/>
      <c r="AF137" s="95"/>
      <c r="AH137" s="95"/>
      <c r="AJ137" s="95"/>
      <c r="AL137" s="95"/>
      <c r="AN137" s="95"/>
      <c r="AP137" s="95"/>
    </row>
    <row r="138" spans="2:42" ht="25" customHeight="1" x14ac:dyDescent="0.3">
      <c r="B138" s="83" t="s">
        <v>22</v>
      </c>
      <c r="C138" s="7"/>
      <c r="D138" s="8"/>
      <c r="E138" s="7"/>
      <c r="F138" s="8"/>
      <c r="G138" s="7"/>
      <c r="H138" s="8"/>
      <c r="I138" s="7"/>
      <c r="J138" s="8"/>
      <c r="K138" s="16">
        <v>7</v>
      </c>
      <c r="L138" s="23">
        <f>K138*100/K128</f>
        <v>1.2302284710017575</v>
      </c>
      <c r="M138" s="16">
        <v>5</v>
      </c>
      <c r="N138" s="45">
        <f>M138*100/M128</f>
        <v>0.84745762711864403</v>
      </c>
      <c r="O138" s="7"/>
      <c r="P138" s="7"/>
      <c r="R138" s="95"/>
      <c r="T138" s="95"/>
      <c r="V138" s="95"/>
      <c r="X138" s="95"/>
      <c r="Z138" s="95"/>
      <c r="AB138" s="95"/>
      <c r="AD138" s="95"/>
      <c r="AF138" s="95"/>
      <c r="AH138" s="95"/>
      <c r="AJ138" s="95"/>
      <c r="AL138" s="95"/>
      <c r="AN138" s="95"/>
      <c r="AP138" s="95"/>
    </row>
    <row r="139" spans="2:42" ht="25" customHeight="1" x14ac:dyDescent="0.3">
      <c r="B139" s="6" t="s">
        <v>24</v>
      </c>
      <c r="C139" s="16">
        <v>3</v>
      </c>
      <c r="D139" s="23">
        <f>C139*100/C128</f>
        <v>0.40160642570281124</v>
      </c>
      <c r="E139" s="7"/>
      <c r="F139" s="8"/>
      <c r="G139" s="7"/>
      <c r="H139" s="8"/>
      <c r="I139" s="7"/>
      <c r="J139" s="8"/>
      <c r="K139" s="7"/>
      <c r="L139" s="8"/>
      <c r="M139" s="7"/>
      <c r="N139" s="47"/>
      <c r="O139" s="7"/>
      <c r="P139" s="47"/>
      <c r="R139" s="95"/>
      <c r="T139" s="95"/>
      <c r="V139" s="95"/>
      <c r="X139" s="95"/>
      <c r="Z139" s="95"/>
      <c r="AB139" s="95"/>
      <c r="AD139" s="95"/>
      <c r="AF139" s="95"/>
      <c r="AH139" s="95"/>
      <c r="AJ139" s="95"/>
      <c r="AL139" s="95"/>
      <c r="AN139" s="95"/>
      <c r="AP139" s="95"/>
    </row>
    <row r="140" spans="2:42" ht="3.75" customHeight="1" x14ac:dyDescent="0.3">
      <c r="B140" s="13"/>
      <c r="C140" s="14"/>
      <c r="D140" s="14"/>
      <c r="E140" s="14"/>
      <c r="F140" s="14"/>
      <c r="G140" s="14"/>
      <c r="H140" s="14"/>
      <c r="I140" s="14"/>
      <c r="J140" s="14"/>
      <c r="K140" s="14"/>
      <c r="L140" s="14"/>
      <c r="M140" s="14"/>
      <c r="N140" s="14"/>
      <c r="O140" s="14"/>
      <c r="P140" s="14"/>
    </row>
    <row r="141" spans="2:42" x14ac:dyDescent="0.3">
      <c r="B141" s="6" t="s">
        <v>438</v>
      </c>
      <c r="C141" s="4"/>
      <c r="D141" s="5"/>
      <c r="E141" s="4"/>
      <c r="F141" s="5"/>
      <c r="G141" s="4"/>
      <c r="H141" s="5"/>
      <c r="I141" s="4"/>
      <c r="J141" s="5"/>
      <c r="K141" s="4"/>
      <c r="L141" s="5"/>
    </row>
    <row r="142" spans="2:42" x14ac:dyDescent="0.3">
      <c r="B142" s="6"/>
      <c r="C142" s="4"/>
      <c r="D142" s="5"/>
      <c r="E142" s="4"/>
      <c r="F142" s="5"/>
      <c r="G142" s="4"/>
      <c r="H142" s="5"/>
      <c r="I142" s="4"/>
      <c r="J142" s="5"/>
      <c r="K142" s="4"/>
      <c r="L142" s="5"/>
    </row>
    <row r="143" spans="2:42" ht="30" customHeight="1" x14ac:dyDescent="0.3">
      <c r="B143" s="115" t="s">
        <v>215</v>
      </c>
      <c r="C143" s="115"/>
      <c r="D143" s="115"/>
      <c r="E143" s="115"/>
      <c r="F143" s="115"/>
      <c r="G143" s="115"/>
      <c r="H143" s="115"/>
      <c r="I143" s="115"/>
      <c r="J143" s="115"/>
      <c r="K143" s="115"/>
      <c r="L143" s="115"/>
      <c r="M143" s="115"/>
      <c r="N143" s="115"/>
      <c r="O143" s="115"/>
      <c r="P143" s="115"/>
    </row>
    <row r="144" spans="2:42" x14ac:dyDescent="0.3">
      <c r="B144" s="15" t="s">
        <v>27</v>
      </c>
      <c r="C144" s="122">
        <v>2001</v>
      </c>
      <c r="D144" s="122"/>
      <c r="E144" s="121">
        <v>2005</v>
      </c>
      <c r="F144" s="118"/>
      <c r="G144" s="122">
        <v>2009</v>
      </c>
      <c r="H144" s="122"/>
      <c r="I144" s="121">
        <v>2013</v>
      </c>
      <c r="J144" s="118"/>
      <c r="K144" s="122">
        <v>2017</v>
      </c>
      <c r="L144" s="122"/>
      <c r="M144" s="117">
        <v>2021</v>
      </c>
      <c r="N144" s="121"/>
      <c r="O144" s="117">
        <v>2025</v>
      </c>
      <c r="P144" s="121"/>
    </row>
    <row r="145" spans="2:42" ht="15" customHeight="1" x14ac:dyDescent="0.3">
      <c r="B145" s="118" t="s">
        <v>0</v>
      </c>
      <c r="C145" s="119">
        <v>44911</v>
      </c>
      <c r="D145" s="118"/>
      <c r="E145" s="120">
        <v>44843</v>
      </c>
      <c r="F145" s="121"/>
      <c r="G145" s="119">
        <v>44845</v>
      </c>
      <c r="H145" s="118"/>
      <c r="I145" s="120">
        <v>44833</v>
      </c>
      <c r="J145" s="121"/>
      <c r="K145" s="119">
        <v>44835</v>
      </c>
      <c r="L145" s="118"/>
      <c r="M145" s="119">
        <v>44830</v>
      </c>
      <c r="N145" s="121"/>
      <c r="O145" s="119">
        <v>45942</v>
      </c>
      <c r="P145" s="121"/>
    </row>
    <row r="146" spans="2:42" x14ac:dyDescent="0.3">
      <c r="B146" s="118"/>
      <c r="C146" s="67" t="s">
        <v>4</v>
      </c>
      <c r="D146" s="74" t="s">
        <v>5</v>
      </c>
      <c r="E146" s="67" t="s">
        <v>4</v>
      </c>
      <c r="F146" s="74" t="s">
        <v>5</v>
      </c>
      <c r="G146" s="67" t="s">
        <v>4</v>
      </c>
      <c r="H146" s="74" t="s">
        <v>5</v>
      </c>
      <c r="I146" s="67" t="s">
        <v>4</v>
      </c>
      <c r="J146" s="74" t="s">
        <v>5</v>
      </c>
      <c r="K146" s="67" t="s">
        <v>4</v>
      </c>
      <c r="L146" s="74" t="s">
        <v>5</v>
      </c>
      <c r="M146" s="67" t="s">
        <v>4</v>
      </c>
      <c r="N146" s="75" t="s">
        <v>5</v>
      </c>
      <c r="O146" s="67" t="s">
        <v>4</v>
      </c>
      <c r="P146" s="75" t="s">
        <v>5</v>
      </c>
    </row>
    <row r="147" spans="2:42" ht="25" customHeight="1" x14ac:dyDescent="0.3">
      <c r="B147" s="83" t="s">
        <v>1</v>
      </c>
      <c r="C147" s="16">
        <v>619</v>
      </c>
      <c r="D147" s="28">
        <v>100</v>
      </c>
      <c r="E147" s="26">
        <v>672</v>
      </c>
      <c r="F147" s="23">
        <v>100</v>
      </c>
      <c r="G147" s="16">
        <v>754</v>
      </c>
      <c r="H147" s="23">
        <v>100</v>
      </c>
      <c r="I147" s="16">
        <v>782</v>
      </c>
      <c r="J147" s="23">
        <v>100</v>
      </c>
      <c r="K147" s="16">
        <v>764</v>
      </c>
      <c r="L147" s="23">
        <v>100</v>
      </c>
      <c r="M147" s="16">
        <v>794</v>
      </c>
      <c r="N147" s="45">
        <v>100</v>
      </c>
      <c r="O147" s="16">
        <v>827</v>
      </c>
      <c r="P147" s="45">
        <v>100</v>
      </c>
    </row>
    <row r="148" spans="2:42" ht="25" customHeight="1" x14ac:dyDescent="0.3">
      <c r="B148" s="83" t="s">
        <v>28</v>
      </c>
      <c r="C148" s="16">
        <v>431</v>
      </c>
      <c r="D148" s="23">
        <f>C148*100/C147</f>
        <v>69.628432956381261</v>
      </c>
      <c r="E148" s="16">
        <v>472</v>
      </c>
      <c r="F148" s="23">
        <f>E148*100/E147</f>
        <v>70.238095238095241</v>
      </c>
      <c r="G148" s="16">
        <v>441</v>
      </c>
      <c r="H148" s="23">
        <f>G148*100/G147</f>
        <v>58.488063660477451</v>
      </c>
      <c r="I148" s="16">
        <v>423</v>
      </c>
      <c r="J148" s="23">
        <f>I148*100/I147</f>
        <v>54.092071611253196</v>
      </c>
      <c r="K148" s="16">
        <v>451</v>
      </c>
      <c r="L148" s="23">
        <f>K148*100/K147</f>
        <v>59.031413612565444</v>
      </c>
      <c r="M148" s="16">
        <v>457</v>
      </c>
      <c r="N148" s="45">
        <f>M148*100/M147</f>
        <v>57.556675062972289</v>
      </c>
      <c r="O148" s="16">
        <v>476</v>
      </c>
      <c r="P148" s="45">
        <f>O148*100/O147</f>
        <v>57.557436517533255</v>
      </c>
      <c r="R148" s="95"/>
      <c r="T148" s="95"/>
      <c r="V148" s="95"/>
      <c r="X148" s="95"/>
      <c r="Z148" s="95"/>
      <c r="AB148" s="95"/>
      <c r="AD148" s="95"/>
      <c r="AF148" s="95"/>
      <c r="AH148" s="95"/>
      <c r="AJ148" s="95"/>
      <c r="AL148" s="95"/>
      <c r="AN148" s="95"/>
      <c r="AP148" s="95"/>
    </row>
    <row r="149" spans="2:42" ht="25" customHeight="1" x14ac:dyDescent="0.3">
      <c r="B149" s="83" t="s">
        <v>2</v>
      </c>
      <c r="C149" s="16">
        <v>4</v>
      </c>
      <c r="D149" s="23">
        <f>C149*100/C148</f>
        <v>0.92807424593967514</v>
      </c>
      <c r="E149" s="16">
        <v>4</v>
      </c>
      <c r="F149" s="23">
        <f>E149*100/E148</f>
        <v>0.84745762711864403</v>
      </c>
      <c r="G149" s="16">
        <v>10</v>
      </c>
      <c r="H149" s="23">
        <f>G149*100/G148</f>
        <v>2.2675736961451247</v>
      </c>
      <c r="I149" s="16">
        <v>2</v>
      </c>
      <c r="J149" s="23">
        <f>I149*100/I148</f>
        <v>0.4728132387706856</v>
      </c>
      <c r="K149" s="16">
        <v>4</v>
      </c>
      <c r="L149" s="23">
        <f>K149*100/K148</f>
        <v>0.88691796008869184</v>
      </c>
      <c r="M149" s="16">
        <v>3</v>
      </c>
      <c r="N149" s="45">
        <f>M149*100/M148</f>
        <v>0.65645514223194745</v>
      </c>
      <c r="O149" s="22">
        <v>0</v>
      </c>
      <c r="P149" s="45">
        <f>O149*100/O148</f>
        <v>0</v>
      </c>
      <c r="R149" s="95"/>
      <c r="T149" s="95"/>
      <c r="V149" s="95"/>
      <c r="X149" s="95"/>
      <c r="Z149" s="95"/>
      <c r="AB149" s="95"/>
      <c r="AD149" s="95"/>
      <c r="AF149" s="95"/>
      <c r="AH149" s="95"/>
      <c r="AJ149" s="95"/>
      <c r="AL149" s="95"/>
      <c r="AN149" s="95"/>
      <c r="AP149" s="95"/>
    </row>
    <row r="150" spans="2:42" ht="25" customHeight="1" x14ac:dyDescent="0.3">
      <c r="B150" s="83" t="s">
        <v>3</v>
      </c>
      <c r="C150" s="16">
        <v>4</v>
      </c>
      <c r="D150" s="23">
        <f>C150*100/C148</f>
        <v>0.92807424593967514</v>
      </c>
      <c r="E150" s="16">
        <v>9</v>
      </c>
      <c r="F150" s="23">
        <f>E150*100/E148</f>
        <v>1.9067796610169492</v>
      </c>
      <c r="G150" s="16">
        <v>6</v>
      </c>
      <c r="H150" s="23">
        <f>G150*100/G148</f>
        <v>1.3605442176870748</v>
      </c>
      <c r="I150" s="16">
        <v>15</v>
      </c>
      <c r="J150" s="23">
        <f>I150*100/I148</f>
        <v>3.5460992907801416</v>
      </c>
      <c r="K150" s="16">
        <v>10</v>
      </c>
      <c r="L150" s="23">
        <f>K150*100/K148</f>
        <v>2.2172949002217295</v>
      </c>
      <c r="M150" s="16">
        <v>7</v>
      </c>
      <c r="N150" s="45">
        <f>M150*100/M148</f>
        <v>1.5317286652078774</v>
      </c>
      <c r="O150" s="16">
        <v>4</v>
      </c>
      <c r="P150" s="45">
        <f>O150*100/O148</f>
        <v>0.84033613445378152</v>
      </c>
      <c r="R150" s="95"/>
      <c r="T150" s="95"/>
      <c r="V150" s="95"/>
      <c r="X150" s="95"/>
      <c r="Z150" s="95"/>
      <c r="AB150" s="95"/>
      <c r="AD150" s="95"/>
      <c r="AF150" s="95"/>
      <c r="AH150" s="95"/>
      <c r="AJ150" s="95"/>
      <c r="AL150" s="95"/>
      <c r="AN150" s="95"/>
      <c r="AP150" s="95"/>
    </row>
    <row r="151" spans="2:42" ht="25" customHeight="1" x14ac:dyDescent="0.3">
      <c r="B151" s="83" t="s">
        <v>7</v>
      </c>
      <c r="C151" s="7"/>
      <c r="D151" s="8"/>
      <c r="E151" s="16">
        <v>2</v>
      </c>
      <c r="F151" s="23">
        <f>E151*100/E148</f>
        <v>0.42372881355932202</v>
      </c>
      <c r="G151" s="16">
        <v>7</v>
      </c>
      <c r="H151" s="23">
        <f>G151*100/G148</f>
        <v>1.5873015873015872</v>
      </c>
      <c r="I151" s="7"/>
      <c r="J151" s="8"/>
      <c r="K151" s="7"/>
      <c r="L151" s="8"/>
      <c r="M151" s="7"/>
      <c r="N151" s="47"/>
      <c r="O151" s="7"/>
      <c r="P151" s="47"/>
      <c r="R151" s="95"/>
      <c r="T151" s="95"/>
      <c r="V151" s="95"/>
      <c r="X151" s="95"/>
      <c r="Z151" s="95"/>
      <c r="AB151" s="95"/>
      <c r="AD151" s="95"/>
      <c r="AF151" s="95"/>
      <c r="AH151" s="95"/>
      <c r="AJ151" s="95"/>
      <c r="AL151" s="95"/>
      <c r="AN151" s="95"/>
      <c r="AP151" s="95"/>
    </row>
    <row r="152" spans="2:42" ht="25" customHeight="1" x14ac:dyDescent="0.3">
      <c r="B152" s="83" t="s">
        <v>8</v>
      </c>
      <c r="C152" s="16">
        <v>198</v>
      </c>
      <c r="D152" s="23">
        <f>C152*100/C148</f>
        <v>45.939675174013921</v>
      </c>
      <c r="E152" s="16">
        <v>201</v>
      </c>
      <c r="F152" s="23">
        <f>E152*100/E148</f>
        <v>42.584745762711862</v>
      </c>
      <c r="G152" s="16">
        <v>94</v>
      </c>
      <c r="H152" s="23">
        <f>G152*100/G148</f>
        <v>21.315192743764172</v>
      </c>
      <c r="I152" s="16">
        <v>86</v>
      </c>
      <c r="J152" s="23">
        <f>I152*100/I148</f>
        <v>20.33096926713948</v>
      </c>
      <c r="K152" s="16">
        <v>49</v>
      </c>
      <c r="L152" s="23">
        <f>K152*100/K148</f>
        <v>10.864745011086475</v>
      </c>
      <c r="M152" s="16">
        <v>56</v>
      </c>
      <c r="N152" s="45">
        <f>M152*100/M148</f>
        <v>12.253829321663019</v>
      </c>
      <c r="O152" s="16">
        <v>54</v>
      </c>
      <c r="P152" s="45">
        <f>O152*100/O148</f>
        <v>11.344537815126051</v>
      </c>
      <c r="R152" s="95"/>
      <c r="T152" s="95"/>
      <c r="V152" s="95"/>
      <c r="X152" s="95"/>
      <c r="Z152" s="95"/>
      <c r="AB152" s="95"/>
      <c r="AD152" s="95"/>
      <c r="AF152" s="95"/>
      <c r="AH152" s="95"/>
      <c r="AJ152" s="95"/>
      <c r="AL152" s="95"/>
      <c r="AN152" s="95"/>
      <c r="AP152" s="95"/>
    </row>
    <row r="153" spans="2:42" ht="25" customHeight="1" x14ac:dyDescent="0.3">
      <c r="B153" s="83" t="s">
        <v>10</v>
      </c>
      <c r="C153" s="7"/>
      <c r="D153" s="7"/>
      <c r="E153" s="7"/>
      <c r="F153" s="7"/>
      <c r="G153" s="7"/>
      <c r="H153" s="7"/>
      <c r="I153" s="7"/>
      <c r="J153" s="7"/>
      <c r="K153" s="7"/>
      <c r="L153" s="7"/>
      <c r="M153" s="7"/>
      <c r="N153" s="7"/>
      <c r="O153" s="16">
        <v>17</v>
      </c>
      <c r="P153" s="45">
        <f>O153*100/O148</f>
        <v>3.5714285714285716</v>
      </c>
      <c r="R153" s="95"/>
      <c r="T153" s="95"/>
      <c r="V153" s="95"/>
      <c r="X153" s="95"/>
      <c r="Z153" s="95"/>
      <c r="AB153" s="95"/>
      <c r="AD153" s="95"/>
      <c r="AF153" s="95"/>
      <c r="AH153" s="95"/>
      <c r="AJ153" s="95"/>
      <c r="AL153" s="95"/>
      <c r="AN153" s="95"/>
      <c r="AP153" s="95"/>
    </row>
    <row r="154" spans="2:42" ht="25" customHeight="1" x14ac:dyDescent="0.3">
      <c r="B154" s="83" t="s">
        <v>12</v>
      </c>
      <c r="C154" s="7"/>
      <c r="D154" s="7"/>
      <c r="E154" s="7"/>
      <c r="F154" s="7"/>
      <c r="G154" s="7"/>
      <c r="H154" s="7"/>
      <c r="I154" s="7"/>
      <c r="J154" s="7"/>
      <c r="K154" s="7"/>
      <c r="L154" s="7"/>
      <c r="M154" s="7"/>
      <c r="N154" s="7"/>
      <c r="O154" s="16">
        <v>41</v>
      </c>
      <c r="P154" s="45">
        <f>O154*100/O148</f>
        <v>8.6134453781512601</v>
      </c>
      <c r="R154" s="95"/>
      <c r="T154" s="95"/>
      <c r="V154" s="95"/>
      <c r="X154" s="95"/>
      <c r="Z154" s="95"/>
      <c r="AB154" s="95"/>
      <c r="AD154" s="95"/>
      <c r="AF154" s="95"/>
      <c r="AH154" s="95"/>
      <c r="AJ154" s="95"/>
      <c r="AL154" s="95"/>
      <c r="AN154" s="95"/>
      <c r="AP154" s="95"/>
    </row>
    <row r="155" spans="2:42" ht="25" customHeight="1" x14ac:dyDescent="0.3">
      <c r="B155" s="83" t="s">
        <v>15</v>
      </c>
      <c r="C155" s="16">
        <v>7</v>
      </c>
      <c r="D155" s="23">
        <f>C155*100/C148</f>
        <v>1.6241299303944317</v>
      </c>
      <c r="E155" s="16">
        <v>2</v>
      </c>
      <c r="F155" s="23">
        <f>E155*100/E148</f>
        <v>0.42372881355932202</v>
      </c>
      <c r="G155" s="16">
        <v>2</v>
      </c>
      <c r="H155" s="23">
        <f>G155*100/G148</f>
        <v>0.45351473922902497</v>
      </c>
      <c r="I155" s="16">
        <v>8</v>
      </c>
      <c r="J155" s="23">
        <f>I155*100/I148</f>
        <v>1.8912529550827424</v>
      </c>
      <c r="K155" s="16">
        <v>4</v>
      </c>
      <c r="L155" s="23">
        <f>K155*100/K148</f>
        <v>0.88691796008869184</v>
      </c>
      <c r="M155" s="16">
        <v>3</v>
      </c>
      <c r="N155" s="45">
        <f>M155*100/M148</f>
        <v>0.65645514223194745</v>
      </c>
      <c r="O155" s="22">
        <v>0</v>
      </c>
      <c r="P155" s="45">
        <f>O155*100/O148</f>
        <v>0</v>
      </c>
      <c r="R155" s="95"/>
      <c r="T155" s="95"/>
      <c r="V155" s="95"/>
      <c r="X155" s="95"/>
      <c r="Z155" s="95"/>
      <c r="AB155" s="95"/>
      <c r="AD155" s="95"/>
      <c r="AF155" s="95"/>
      <c r="AH155" s="95"/>
      <c r="AJ155" s="95"/>
      <c r="AL155" s="95"/>
      <c r="AN155" s="95"/>
      <c r="AP155" s="95"/>
    </row>
    <row r="156" spans="2:42" ht="25" customHeight="1" x14ac:dyDescent="0.3">
      <c r="B156" s="83" t="s">
        <v>19</v>
      </c>
      <c r="C156" s="16">
        <v>213</v>
      </c>
      <c r="D156" s="23">
        <f>C156*100/C148</f>
        <v>49.419953596287705</v>
      </c>
      <c r="E156" s="16">
        <v>246</v>
      </c>
      <c r="F156" s="23">
        <f>E156*100/E148</f>
        <v>52.118644067796609</v>
      </c>
      <c r="G156" s="16">
        <v>296</v>
      </c>
      <c r="H156" s="23">
        <f>G156*100/G148</f>
        <v>67.120181405895693</v>
      </c>
      <c r="I156" s="16">
        <v>297</v>
      </c>
      <c r="J156" s="23">
        <f>I156*100/I148</f>
        <v>70.212765957446805</v>
      </c>
      <c r="K156" s="16">
        <v>349</v>
      </c>
      <c r="L156" s="23">
        <f>K156*100/K148</f>
        <v>77.383592017738366</v>
      </c>
      <c r="M156" s="16">
        <v>353</v>
      </c>
      <c r="N156" s="45">
        <f>M156*100/M148</f>
        <v>77.242888402625823</v>
      </c>
      <c r="O156" s="16">
        <v>319</v>
      </c>
      <c r="P156" s="45">
        <f>O156*100/O148</f>
        <v>67.016806722689083</v>
      </c>
      <c r="R156" s="95"/>
      <c r="T156" s="95"/>
      <c r="V156" s="95"/>
      <c r="X156" s="95"/>
      <c r="Z156" s="95"/>
      <c r="AB156" s="95"/>
      <c r="AD156" s="95"/>
      <c r="AF156" s="95"/>
      <c r="AH156" s="95"/>
      <c r="AJ156" s="95"/>
      <c r="AL156" s="95"/>
      <c r="AN156" s="95"/>
      <c r="AP156" s="95"/>
    </row>
    <row r="157" spans="2:42" ht="25" customHeight="1" x14ac:dyDescent="0.3">
      <c r="B157" s="83" t="s">
        <v>20</v>
      </c>
      <c r="C157" s="7"/>
      <c r="D157" s="8"/>
      <c r="E157" s="16">
        <v>8</v>
      </c>
      <c r="F157" s="23">
        <f>E157*100/E148</f>
        <v>1.6949152542372881</v>
      </c>
      <c r="G157" s="16">
        <v>26</v>
      </c>
      <c r="H157" s="23">
        <f>G157*100/G148</f>
        <v>5.895691609977324</v>
      </c>
      <c r="I157" s="16">
        <v>15</v>
      </c>
      <c r="J157" s="23">
        <f>I157*100/I148</f>
        <v>3.5460992907801416</v>
      </c>
      <c r="K157" s="16">
        <v>33</v>
      </c>
      <c r="L157" s="23">
        <f>K157*100/K148</f>
        <v>7.3170731707317076</v>
      </c>
      <c r="M157" s="16">
        <v>33</v>
      </c>
      <c r="N157" s="45">
        <f>M157*100/M148</f>
        <v>7.2210065645514225</v>
      </c>
      <c r="O157" s="16">
        <v>41</v>
      </c>
      <c r="P157" s="45">
        <f>O157*100/O148</f>
        <v>8.6134453781512601</v>
      </c>
      <c r="R157" s="95"/>
      <c r="T157" s="95"/>
      <c r="V157" s="95"/>
      <c r="X157" s="95"/>
      <c r="Z157" s="95"/>
      <c r="AB157" s="95"/>
      <c r="AD157" s="95"/>
      <c r="AF157" s="95"/>
      <c r="AH157" s="95"/>
      <c r="AJ157" s="95"/>
      <c r="AL157" s="95"/>
      <c r="AN157" s="95"/>
      <c r="AP157" s="95"/>
    </row>
    <row r="158" spans="2:42" ht="25" customHeight="1" x14ac:dyDescent="0.3">
      <c r="B158" s="83" t="s">
        <v>22</v>
      </c>
      <c r="C158" s="7"/>
      <c r="D158" s="8"/>
      <c r="E158" s="7"/>
      <c r="F158" s="8"/>
      <c r="G158" s="7"/>
      <c r="H158" s="8"/>
      <c r="I158" s="7"/>
      <c r="J158" s="8"/>
      <c r="K158" s="16">
        <v>2</v>
      </c>
      <c r="L158" s="23">
        <f>K158*100/K148</f>
        <v>0.44345898004434592</v>
      </c>
      <c r="M158" s="16">
        <v>2</v>
      </c>
      <c r="N158" s="45">
        <f>M158*100/M148</f>
        <v>0.43763676148796499</v>
      </c>
      <c r="O158" s="8"/>
      <c r="P158" s="8"/>
      <c r="R158" s="95"/>
      <c r="T158" s="95"/>
      <c r="V158" s="95"/>
      <c r="X158" s="95"/>
      <c r="Z158" s="95"/>
      <c r="AB158" s="95"/>
      <c r="AD158" s="95"/>
      <c r="AF158" s="95"/>
      <c r="AH158" s="95"/>
      <c r="AJ158" s="95"/>
      <c r="AL158" s="95"/>
      <c r="AN158" s="95"/>
      <c r="AP158" s="95"/>
    </row>
    <row r="159" spans="2:42" ht="25" customHeight="1" x14ac:dyDescent="0.3">
      <c r="B159" s="6" t="s">
        <v>24</v>
      </c>
      <c r="C159" s="16">
        <v>5</v>
      </c>
      <c r="D159" s="23">
        <f>C159*100/C148</f>
        <v>1.160092807424594</v>
      </c>
      <c r="E159" s="7"/>
      <c r="F159" s="8"/>
      <c r="G159" s="7"/>
      <c r="H159" s="8"/>
      <c r="I159" s="7"/>
      <c r="J159" s="8"/>
      <c r="K159" s="7"/>
      <c r="L159" s="8"/>
      <c r="M159" s="7"/>
      <c r="N159" s="47"/>
      <c r="O159" s="7"/>
      <c r="P159" s="47"/>
      <c r="R159" s="95"/>
      <c r="T159" s="95"/>
      <c r="V159" s="95"/>
      <c r="X159" s="95"/>
      <c r="Z159" s="95"/>
      <c r="AB159" s="95"/>
      <c r="AD159" s="95"/>
      <c r="AF159" s="95"/>
      <c r="AH159" s="95"/>
      <c r="AJ159" s="95"/>
      <c r="AL159" s="95"/>
      <c r="AN159" s="95"/>
      <c r="AP159" s="95"/>
    </row>
    <row r="160" spans="2:42" ht="3.75" customHeight="1" x14ac:dyDescent="0.3">
      <c r="B160" s="13"/>
      <c r="C160" s="14"/>
      <c r="D160" s="14"/>
      <c r="E160" s="14"/>
      <c r="F160" s="14"/>
      <c r="G160" s="14"/>
      <c r="H160" s="14"/>
      <c r="I160" s="14"/>
      <c r="J160" s="14"/>
      <c r="K160" s="14"/>
      <c r="L160" s="14"/>
      <c r="M160" s="14"/>
      <c r="N160" s="14"/>
      <c r="O160" s="14"/>
      <c r="P160" s="14"/>
    </row>
    <row r="161" spans="2:12" x14ac:dyDescent="0.3">
      <c r="B161" s="6" t="s">
        <v>438</v>
      </c>
      <c r="C161" s="4"/>
      <c r="D161" s="5"/>
      <c r="E161" s="4"/>
      <c r="F161" s="5"/>
      <c r="G161" s="4"/>
      <c r="H161" s="5"/>
      <c r="I161" s="4"/>
      <c r="J161" s="5"/>
      <c r="K161" s="4"/>
      <c r="L161" s="5"/>
    </row>
  </sheetData>
  <mergeCells count="130">
    <mergeCell ref="M144:N144"/>
    <mergeCell ref="M145:N145"/>
    <mergeCell ref="B1:P1"/>
    <mergeCell ref="O145:P145"/>
    <mergeCell ref="B145:B146"/>
    <mergeCell ref="C145:D145"/>
    <mergeCell ref="E145:F145"/>
    <mergeCell ref="G145:H145"/>
    <mergeCell ref="I145:J145"/>
    <mergeCell ref="K145:L145"/>
    <mergeCell ref="O125:P125"/>
    <mergeCell ref="B143:P143"/>
    <mergeCell ref="C144:D144"/>
    <mergeCell ref="E144:F144"/>
    <mergeCell ref="G144:H144"/>
    <mergeCell ref="I144:J144"/>
    <mergeCell ref="K144:L144"/>
    <mergeCell ref="O144:P144"/>
    <mergeCell ref="B125:B126"/>
    <mergeCell ref="C125:D125"/>
    <mergeCell ref="E125:F125"/>
    <mergeCell ref="G125:H125"/>
    <mergeCell ref="I125:J125"/>
    <mergeCell ref="K125:L125"/>
    <mergeCell ref="K124:L124"/>
    <mergeCell ref="O124:P124"/>
    <mergeCell ref="B105:B106"/>
    <mergeCell ref="C105:D105"/>
    <mergeCell ref="E105:F105"/>
    <mergeCell ref="G105:H105"/>
    <mergeCell ref="I105:J105"/>
    <mergeCell ref="K105:L105"/>
    <mergeCell ref="M105:N105"/>
    <mergeCell ref="M124:N124"/>
    <mergeCell ref="M125:N125"/>
    <mergeCell ref="O84:P84"/>
    <mergeCell ref="B103:P103"/>
    <mergeCell ref="C104:D104"/>
    <mergeCell ref="E104:F104"/>
    <mergeCell ref="G104:H104"/>
    <mergeCell ref="I104:J104"/>
    <mergeCell ref="K104:L104"/>
    <mergeCell ref="O104:P104"/>
    <mergeCell ref="B84:B85"/>
    <mergeCell ref="C84:D84"/>
    <mergeCell ref="E84:F84"/>
    <mergeCell ref="G84:H84"/>
    <mergeCell ref="I84:J84"/>
    <mergeCell ref="K84:L84"/>
    <mergeCell ref="B101:P101"/>
    <mergeCell ref="M84:N84"/>
    <mergeCell ref="M104:N104"/>
    <mergeCell ref="O105:P105"/>
    <mergeCell ref="B123:P123"/>
    <mergeCell ref="C124:D124"/>
    <mergeCell ref="E124:F124"/>
    <mergeCell ref="G124:H124"/>
    <mergeCell ref="I124:J124"/>
    <mergeCell ref="O64:P64"/>
    <mergeCell ref="B82:P82"/>
    <mergeCell ref="C83:D83"/>
    <mergeCell ref="E83:F83"/>
    <mergeCell ref="G83:H83"/>
    <mergeCell ref="I83:J83"/>
    <mergeCell ref="K83:L83"/>
    <mergeCell ref="O83:P83"/>
    <mergeCell ref="B64:B65"/>
    <mergeCell ref="C64:D64"/>
    <mergeCell ref="E64:F64"/>
    <mergeCell ref="G64:H64"/>
    <mergeCell ref="I64:J64"/>
    <mergeCell ref="K64:L64"/>
    <mergeCell ref="M64:N64"/>
    <mergeCell ref="M83:N83"/>
    <mergeCell ref="O44:P44"/>
    <mergeCell ref="B62:P62"/>
    <mergeCell ref="C63:D63"/>
    <mergeCell ref="E63:F63"/>
    <mergeCell ref="G63:H63"/>
    <mergeCell ref="I63:J63"/>
    <mergeCell ref="K63:L63"/>
    <mergeCell ref="O63:P63"/>
    <mergeCell ref="B44:B45"/>
    <mergeCell ref="C44:D44"/>
    <mergeCell ref="E44:F44"/>
    <mergeCell ref="G44:H44"/>
    <mergeCell ref="I44:J44"/>
    <mergeCell ref="K44:L44"/>
    <mergeCell ref="M44:N44"/>
    <mergeCell ref="M63:N63"/>
    <mergeCell ref="O24:P24"/>
    <mergeCell ref="B42:P42"/>
    <mergeCell ref="C43:D43"/>
    <mergeCell ref="E43:F43"/>
    <mergeCell ref="G43:H43"/>
    <mergeCell ref="I43:J43"/>
    <mergeCell ref="K43:L43"/>
    <mergeCell ref="O43:P43"/>
    <mergeCell ref="B24:B25"/>
    <mergeCell ref="C24:D24"/>
    <mergeCell ref="E24:F24"/>
    <mergeCell ref="G24:H24"/>
    <mergeCell ref="I24:J24"/>
    <mergeCell ref="K24:L24"/>
    <mergeCell ref="M24:N24"/>
    <mergeCell ref="M43:N43"/>
    <mergeCell ref="C23:D23"/>
    <mergeCell ref="E23:F23"/>
    <mergeCell ref="G23:H23"/>
    <mergeCell ref="I23:J23"/>
    <mergeCell ref="K23:L23"/>
    <mergeCell ref="O23:P23"/>
    <mergeCell ref="B4:B5"/>
    <mergeCell ref="C4:D4"/>
    <mergeCell ref="E4:F4"/>
    <mergeCell ref="G4:H4"/>
    <mergeCell ref="I4:J4"/>
    <mergeCell ref="K4:L4"/>
    <mergeCell ref="M4:N4"/>
    <mergeCell ref="M23:N23"/>
    <mergeCell ref="B2:P2"/>
    <mergeCell ref="C3:D3"/>
    <mergeCell ref="E3:F3"/>
    <mergeCell ref="G3:H3"/>
    <mergeCell ref="I3:J3"/>
    <mergeCell ref="K3:L3"/>
    <mergeCell ref="O3:P3"/>
    <mergeCell ref="O4:P4"/>
    <mergeCell ref="B22:P22"/>
    <mergeCell ref="M3:N3"/>
  </mergeCells>
  <hyperlinks>
    <hyperlink ref="R3" location="ÍNDICE!A1" display="(Voltar ao Índice)" xr:uid="{5273632D-0119-481D-BF68-AA9E7B56D40C}"/>
  </hyperlinks>
  <printOptions horizontalCentered="1"/>
  <pageMargins left="0.47244094488188981" right="0.47244094488188981" top="0.6692913385826772" bottom="0.6692913385826772" header="0" footer="0"/>
  <pageSetup paperSize="9" scale="43" fitToHeight="3" orientation="landscape"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E0311-17B7-476F-AB87-C38605758ACF}">
  <sheetPr>
    <pageSetUpPr fitToPage="1"/>
  </sheetPr>
  <dimension ref="B1:AP84"/>
  <sheetViews>
    <sheetView showGridLines="0" zoomScaleNormal="100" workbookViewId="0">
      <selection activeCell="B1" sqref="B1:P1"/>
    </sheetView>
  </sheetViews>
  <sheetFormatPr defaultColWidth="9.1796875" defaultRowHeight="30.75" customHeight="1" x14ac:dyDescent="0.3"/>
  <cols>
    <col min="1" max="1" width="7"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42" ht="30" customHeight="1" x14ac:dyDescent="0.3">
      <c r="B1" s="115" t="s">
        <v>363</v>
      </c>
      <c r="C1" s="115"/>
      <c r="D1" s="115"/>
      <c r="E1" s="115"/>
      <c r="F1" s="115"/>
      <c r="G1" s="115"/>
      <c r="H1" s="115"/>
      <c r="I1" s="115"/>
      <c r="J1" s="115"/>
      <c r="K1" s="115"/>
      <c r="L1" s="115"/>
      <c r="M1" s="115"/>
      <c r="N1" s="115"/>
      <c r="O1" s="115"/>
      <c r="P1" s="115"/>
    </row>
    <row r="2" spans="2:42" ht="30" customHeight="1" x14ac:dyDescent="0.3">
      <c r="B2" s="115" t="s">
        <v>273</v>
      </c>
      <c r="C2" s="115"/>
      <c r="D2" s="115"/>
      <c r="E2" s="115"/>
      <c r="F2" s="115"/>
      <c r="G2" s="115"/>
      <c r="H2" s="115"/>
      <c r="I2" s="115"/>
      <c r="J2" s="115"/>
      <c r="K2" s="115"/>
      <c r="L2" s="115"/>
      <c r="M2" s="115"/>
      <c r="N2" s="115"/>
      <c r="O2" s="115"/>
      <c r="P2" s="115"/>
    </row>
    <row r="3" spans="2:42" ht="14.25" customHeight="1"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42" ht="15" customHeight="1" x14ac:dyDescent="0.3">
      <c r="B4" s="134" t="s">
        <v>0</v>
      </c>
      <c r="C4" s="132">
        <v>44911</v>
      </c>
      <c r="D4" s="128"/>
      <c r="E4" s="119">
        <v>44843</v>
      </c>
      <c r="F4" s="118"/>
      <c r="G4" s="137">
        <v>44845</v>
      </c>
      <c r="H4" s="127"/>
      <c r="I4" s="135">
        <v>44833</v>
      </c>
      <c r="J4" s="128"/>
      <c r="K4" s="135">
        <v>44835</v>
      </c>
      <c r="L4" s="128"/>
      <c r="M4" s="123">
        <v>44830</v>
      </c>
      <c r="N4" s="143"/>
      <c r="O4" s="123">
        <v>45942</v>
      </c>
      <c r="P4" s="143"/>
    </row>
    <row r="5" spans="2:42" ht="14.25" customHeight="1" x14ac:dyDescent="0.3">
      <c r="B5" s="133"/>
      <c r="C5" s="74" t="s">
        <v>4</v>
      </c>
      <c r="D5" s="72" t="s">
        <v>5</v>
      </c>
      <c r="E5" s="72" t="s">
        <v>4</v>
      </c>
      <c r="F5" s="72" t="s">
        <v>5</v>
      </c>
      <c r="G5" s="71" t="s">
        <v>4</v>
      </c>
      <c r="H5" s="71" t="s">
        <v>5</v>
      </c>
      <c r="I5" s="72" t="s">
        <v>4</v>
      </c>
      <c r="J5" s="71" t="s">
        <v>5</v>
      </c>
      <c r="K5" s="68" t="s">
        <v>4</v>
      </c>
      <c r="L5" s="71" t="s">
        <v>5</v>
      </c>
      <c r="M5" s="75" t="s">
        <v>4</v>
      </c>
      <c r="N5" s="75" t="s">
        <v>5</v>
      </c>
      <c r="O5" s="75" t="s">
        <v>4</v>
      </c>
      <c r="P5" s="75" t="s">
        <v>5</v>
      </c>
    </row>
    <row r="6" spans="2:42" ht="24.75" customHeight="1" x14ac:dyDescent="0.3">
      <c r="B6" s="10" t="s">
        <v>1</v>
      </c>
      <c r="C6" s="16">
        <v>1656</v>
      </c>
      <c r="D6" s="23">
        <v>100</v>
      </c>
      <c r="E6" s="25">
        <v>1618</v>
      </c>
      <c r="F6" s="24">
        <v>100</v>
      </c>
      <c r="G6" s="16">
        <v>1698</v>
      </c>
      <c r="H6" s="23">
        <v>100</v>
      </c>
      <c r="I6" s="25">
        <v>1523</v>
      </c>
      <c r="J6" s="24">
        <v>100</v>
      </c>
      <c r="K6" s="25">
        <v>1396</v>
      </c>
      <c r="L6" s="24">
        <v>100</v>
      </c>
      <c r="M6" s="25">
        <v>1291</v>
      </c>
      <c r="N6" s="24">
        <v>100</v>
      </c>
      <c r="O6" s="25">
        <v>1278</v>
      </c>
      <c r="P6" s="24">
        <v>100</v>
      </c>
      <c r="R6" s="95"/>
      <c r="T6" s="95"/>
      <c r="V6" s="95"/>
      <c r="X6" s="95"/>
      <c r="Z6" s="95"/>
      <c r="AB6" s="95"/>
      <c r="AD6" s="95"/>
      <c r="AF6" s="95"/>
      <c r="AH6" s="95"/>
      <c r="AJ6" s="95"/>
      <c r="AL6" s="95"/>
      <c r="AN6" s="95"/>
      <c r="AP6" s="95"/>
    </row>
    <row r="7" spans="2:42" ht="24.75" customHeight="1" x14ac:dyDescent="0.3">
      <c r="B7" s="11" t="s">
        <v>28</v>
      </c>
      <c r="C7" s="16">
        <v>845</v>
      </c>
      <c r="D7" s="23">
        <f>C7*100/C6</f>
        <v>51.026570048309182</v>
      </c>
      <c r="E7" s="25">
        <v>867</v>
      </c>
      <c r="F7" s="24">
        <f>E7*100/E6</f>
        <v>53.58467243510507</v>
      </c>
      <c r="G7" s="16">
        <v>849</v>
      </c>
      <c r="H7" s="23">
        <f>G7*100/G6</f>
        <v>50</v>
      </c>
      <c r="I7" s="25">
        <v>803</v>
      </c>
      <c r="J7" s="24">
        <f>I7*100/I6</f>
        <v>52.72488509520683</v>
      </c>
      <c r="K7" s="25">
        <v>696</v>
      </c>
      <c r="L7" s="24">
        <f>K7*100/K6</f>
        <v>49.856733524355299</v>
      </c>
      <c r="M7" s="25">
        <v>696</v>
      </c>
      <c r="N7" s="24">
        <f>M7*100/M6</f>
        <v>53.911696359411309</v>
      </c>
      <c r="O7" s="25">
        <v>715</v>
      </c>
      <c r="P7" s="24">
        <f>O7*100/O6</f>
        <v>55.946791862284819</v>
      </c>
      <c r="R7" s="95"/>
      <c r="T7" s="95"/>
      <c r="V7" s="95"/>
      <c r="X7" s="95"/>
      <c r="Z7" s="95"/>
      <c r="AB7" s="95"/>
      <c r="AD7" s="95"/>
      <c r="AF7" s="95"/>
      <c r="AH7" s="95"/>
      <c r="AJ7" s="95"/>
      <c r="AL7" s="95"/>
      <c r="AN7" s="95"/>
      <c r="AP7" s="95"/>
    </row>
    <row r="8" spans="2:42" ht="24.75" customHeight="1" x14ac:dyDescent="0.3">
      <c r="B8" s="11" t="s">
        <v>2</v>
      </c>
      <c r="C8" s="16">
        <v>17</v>
      </c>
      <c r="D8" s="23">
        <f>C8*100/C7</f>
        <v>2.0118343195266273</v>
      </c>
      <c r="E8" s="25">
        <v>19</v>
      </c>
      <c r="F8" s="24">
        <f>E8*100/E7</f>
        <v>2.1914648212226067</v>
      </c>
      <c r="G8" s="16">
        <v>8</v>
      </c>
      <c r="H8" s="23">
        <f>G8*100/G7</f>
        <v>0.94228504122497059</v>
      </c>
      <c r="I8" s="25">
        <v>3</v>
      </c>
      <c r="J8" s="24">
        <f>I8*100/I7</f>
        <v>0.37359900373599003</v>
      </c>
      <c r="K8" s="25">
        <v>6</v>
      </c>
      <c r="L8" s="24">
        <f>K8*100/K7</f>
        <v>0.86206896551724133</v>
      </c>
      <c r="M8" s="25">
        <v>5</v>
      </c>
      <c r="N8" s="24">
        <f>M8*100/M7</f>
        <v>0.7183908045977011</v>
      </c>
      <c r="O8" s="25">
        <v>2</v>
      </c>
      <c r="P8" s="24">
        <f>O8*100/O7</f>
        <v>0.27972027972027974</v>
      </c>
      <c r="R8" s="95"/>
      <c r="T8" s="95"/>
      <c r="V8" s="95"/>
      <c r="X8" s="95"/>
      <c r="Z8" s="95"/>
      <c r="AB8" s="95"/>
      <c r="AD8" s="95"/>
      <c r="AF8" s="95"/>
      <c r="AH8" s="95"/>
      <c r="AJ8" s="95"/>
      <c r="AL8" s="95"/>
      <c r="AN8" s="95"/>
      <c r="AP8" s="95"/>
    </row>
    <row r="9" spans="2:42" ht="24.75" customHeight="1" x14ac:dyDescent="0.3">
      <c r="B9" s="6" t="s">
        <v>3</v>
      </c>
      <c r="C9" s="16">
        <v>36</v>
      </c>
      <c r="D9" s="23">
        <f>C9*100/C7</f>
        <v>4.2603550295857993</v>
      </c>
      <c r="E9" s="25">
        <v>32</v>
      </c>
      <c r="F9" s="24">
        <f>E9*100/E7</f>
        <v>3.6908881199538639</v>
      </c>
      <c r="G9" s="16">
        <v>31</v>
      </c>
      <c r="H9" s="23">
        <f>G9*100/G7</f>
        <v>3.6513545347467611</v>
      </c>
      <c r="I9" s="25">
        <v>24</v>
      </c>
      <c r="J9" s="24">
        <f>I9*100/I7</f>
        <v>2.9887920298879203</v>
      </c>
      <c r="K9" s="25">
        <v>17</v>
      </c>
      <c r="L9" s="24">
        <f>K9*100/K7</f>
        <v>2.4425287356321839</v>
      </c>
      <c r="M9" s="25">
        <v>23</v>
      </c>
      <c r="N9" s="24">
        <f>M9*100/M7</f>
        <v>3.3045977011494254</v>
      </c>
      <c r="O9" s="25">
        <v>19</v>
      </c>
      <c r="P9" s="24">
        <f>O9*100/O7</f>
        <v>2.6573426573426575</v>
      </c>
      <c r="R9" s="95"/>
      <c r="T9" s="95"/>
      <c r="V9" s="95"/>
      <c r="X9" s="95"/>
      <c r="Z9" s="95"/>
      <c r="AB9" s="95"/>
      <c r="AD9" s="95"/>
      <c r="AF9" s="95"/>
      <c r="AH9" s="95"/>
      <c r="AJ9" s="95"/>
      <c r="AL9" s="95"/>
      <c r="AN9" s="95"/>
      <c r="AP9" s="95"/>
    </row>
    <row r="10" spans="2:42" ht="24.75" customHeight="1" x14ac:dyDescent="0.3">
      <c r="B10" s="12" t="s">
        <v>6</v>
      </c>
      <c r="C10" s="7"/>
      <c r="D10" s="8"/>
      <c r="E10" s="7"/>
      <c r="F10" s="8"/>
      <c r="G10" s="7"/>
      <c r="H10" s="8"/>
      <c r="I10" s="7"/>
      <c r="J10" s="8"/>
      <c r="K10" s="7"/>
      <c r="L10" s="8"/>
      <c r="M10" s="7"/>
      <c r="N10" s="8"/>
      <c r="O10" s="7"/>
      <c r="P10" s="8"/>
      <c r="R10" s="95"/>
      <c r="T10" s="95"/>
      <c r="V10" s="95"/>
      <c r="X10" s="95"/>
      <c r="Z10" s="95"/>
      <c r="AB10" s="95"/>
      <c r="AD10" s="95"/>
      <c r="AF10" s="95"/>
      <c r="AH10" s="95"/>
      <c r="AJ10" s="95"/>
      <c r="AL10" s="95"/>
      <c r="AN10" s="95"/>
      <c r="AP10" s="95"/>
    </row>
    <row r="11" spans="2:42" ht="24.75" customHeight="1" x14ac:dyDescent="0.3">
      <c r="B11" s="11" t="s">
        <v>7</v>
      </c>
      <c r="C11" s="8"/>
      <c r="D11" s="8"/>
      <c r="E11" s="25">
        <v>8</v>
      </c>
      <c r="F11" s="24">
        <f>E11*100/E7</f>
        <v>0.92272202998846597</v>
      </c>
      <c r="G11" s="16">
        <v>3</v>
      </c>
      <c r="H11" s="23">
        <f>G11*100/G7</f>
        <v>0.35335689045936397</v>
      </c>
      <c r="I11" s="25">
        <v>8</v>
      </c>
      <c r="J11" s="24">
        <f>I11*100/I7</f>
        <v>0.99626400996264008</v>
      </c>
      <c r="K11" s="7"/>
      <c r="L11" s="8"/>
      <c r="M11" s="7"/>
      <c r="N11" s="8"/>
      <c r="O11" s="7"/>
      <c r="P11" s="8"/>
      <c r="R11" s="95"/>
      <c r="T11" s="95"/>
      <c r="V11" s="95"/>
      <c r="X11" s="95"/>
      <c r="Z11" s="95"/>
      <c r="AB11" s="95"/>
      <c r="AD11" s="95"/>
      <c r="AF11" s="95"/>
      <c r="AH11" s="95"/>
      <c r="AJ11" s="95"/>
      <c r="AL11" s="95"/>
      <c r="AN11" s="95"/>
      <c r="AP11" s="95"/>
    </row>
    <row r="12" spans="2:42" ht="24.75" customHeight="1" x14ac:dyDescent="0.3">
      <c r="B12" s="12" t="s">
        <v>29</v>
      </c>
      <c r="C12" s="8"/>
      <c r="D12" s="8"/>
      <c r="E12" s="7"/>
      <c r="F12" s="8"/>
      <c r="G12" s="7"/>
      <c r="H12" s="8"/>
      <c r="I12" s="7"/>
      <c r="J12" s="8"/>
      <c r="K12" s="7"/>
      <c r="L12" s="8"/>
      <c r="M12" s="7"/>
      <c r="N12" s="8"/>
      <c r="O12" s="7"/>
      <c r="P12" s="8"/>
      <c r="R12" s="95"/>
      <c r="T12" s="95"/>
      <c r="V12" s="95"/>
      <c r="X12" s="95"/>
      <c r="Z12" s="95"/>
      <c r="AB12" s="95"/>
      <c r="AD12" s="95"/>
      <c r="AF12" s="95"/>
      <c r="AH12" s="95"/>
      <c r="AJ12" s="95"/>
      <c r="AL12" s="95"/>
      <c r="AN12" s="95"/>
      <c r="AP12" s="95"/>
    </row>
    <row r="13" spans="2:42" ht="24.75" customHeight="1" x14ac:dyDescent="0.3">
      <c r="B13" s="12" t="s">
        <v>8</v>
      </c>
      <c r="C13" s="8"/>
      <c r="D13" s="8"/>
      <c r="E13" s="25">
        <v>33</v>
      </c>
      <c r="F13" s="24">
        <f>E13*100/E7</f>
        <v>3.8062283737024223</v>
      </c>
      <c r="G13" s="16">
        <v>141</v>
      </c>
      <c r="H13" s="23">
        <f>G13*100/G7</f>
        <v>16.607773851590107</v>
      </c>
      <c r="I13" s="7"/>
      <c r="J13" s="8"/>
      <c r="K13" s="7"/>
      <c r="L13" s="8"/>
      <c r="M13" s="7"/>
      <c r="N13" s="8"/>
      <c r="O13" s="7"/>
      <c r="P13" s="8"/>
      <c r="R13" s="95"/>
      <c r="T13" s="95"/>
      <c r="V13" s="95"/>
      <c r="X13" s="95"/>
      <c r="Z13" s="95"/>
      <c r="AB13" s="95"/>
      <c r="AD13" s="95"/>
      <c r="AF13" s="95"/>
      <c r="AH13" s="95"/>
      <c r="AJ13" s="95"/>
      <c r="AL13" s="95"/>
      <c r="AN13" s="95"/>
      <c r="AP13" s="95"/>
    </row>
    <row r="14" spans="2:42" ht="24.75" customHeight="1" x14ac:dyDescent="0.3">
      <c r="B14" s="12" t="s">
        <v>64</v>
      </c>
      <c r="C14" s="8"/>
      <c r="D14" s="8"/>
      <c r="E14" s="8"/>
      <c r="F14" s="8"/>
      <c r="G14" s="8"/>
      <c r="H14" s="8"/>
      <c r="I14" s="7"/>
      <c r="J14" s="8"/>
      <c r="K14" s="7"/>
      <c r="L14" s="8"/>
      <c r="M14" s="7"/>
      <c r="N14" s="8"/>
      <c r="O14" s="7"/>
      <c r="P14" s="8"/>
      <c r="R14" s="95"/>
      <c r="T14" s="95"/>
      <c r="V14" s="95"/>
      <c r="X14" s="95"/>
      <c r="Z14" s="95"/>
      <c r="AB14" s="95"/>
      <c r="AD14" s="95"/>
      <c r="AF14" s="95"/>
      <c r="AH14" s="95"/>
      <c r="AJ14" s="95"/>
      <c r="AL14" s="95"/>
      <c r="AN14" s="95"/>
      <c r="AP14" s="95"/>
    </row>
    <row r="15" spans="2:42" ht="24.75" customHeight="1" x14ac:dyDescent="0.3">
      <c r="B15" s="12" t="s">
        <v>10</v>
      </c>
      <c r="C15" s="8"/>
      <c r="D15" s="8"/>
      <c r="E15" s="8"/>
      <c r="F15" s="8"/>
      <c r="G15" s="8"/>
      <c r="H15" s="8"/>
      <c r="I15" s="7"/>
      <c r="J15" s="8"/>
      <c r="K15" s="7"/>
      <c r="L15" s="8"/>
      <c r="M15" s="7"/>
      <c r="N15" s="8"/>
      <c r="O15" s="63">
        <v>345</v>
      </c>
      <c r="P15" s="24">
        <f>O15*100/O7</f>
        <v>48.251748251748253</v>
      </c>
      <c r="R15" s="95"/>
      <c r="T15" s="95"/>
      <c r="V15" s="95"/>
      <c r="X15" s="95"/>
      <c r="Z15" s="95"/>
      <c r="AB15" s="95"/>
      <c r="AD15" s="95"/>
      <c r="AF15" s="95"/>
      <c r="AH15" s="95"/>
      <c r="AJ15" s="95"/>
      <c r="AL15" s="95"/>
      <c r="AN15" s="95"/>
      <c r="AP15" s="95"/>
    </row>
    <row r="16" spans="2:42" ht="24.75" customHeight="1" x14ac:dyDescent="0.3">
      <c r="B16" s="12" t="s">
        <v>11</v>
      </c>
      <c r="C16" s="8"/>
      <c r="D16" s="8"/>
      <c r="E16" s="7"/>
      <c r="F16" s="8"/>
      <c r="G16" s="8"/>
      <c r="H16" s="8"/>
      <c r="I16" s="7"/>
      <c r="J16" s="8"/>
      <c r="K16" s="7"/>
      <c r="L16" s="8"/>
      <c r="M16" s="63">
        <v>51</v>
      </c>
      <c r="N16" s="24">
        <f>M16*100/M7</f>
        <v>7.3275862068965516</v>
      </c>
      <c r="O16" s="8"/>
      <c r="P16" s="8"/>
      <c r="R16" s="95"/>
      <c r="T16" s="95"/>
      <c r="V16" s="95"/>
      <c r="X16" s="95"/>
      <c r="Z16" s="95"/>
      <c r="AB16" s="95"/>
      <c r="AD16" s="95"/>
      <c r="AF16" s="95"/>
      <c r="AH16" s="95"/>
      <c r="AJ16" s="95"/>
      <c r="AL16" s="95"/>
      <c r="AN16" s="95"/>
      <c r="AP16" s="95"/>
    </row>
    <row r="17" spans="2:42" ht="24.75" customHeight="1" x14ac:dyDescent="0.3">
      <c r="B17" s="12" t="s">
        <v>13</v>
      </c>
      <c r="C17" s="8"/>
      <c r="D17" s="8"/>
      <c r="E17" s="7"/>
      <c r="F17" s="8"/>
      <c r="G17" s="8"/>
      <c r="H17" s="8"/>
      <c r="I17" s="7"/>
      <c r="J17" s="8"/>
      <c r="K17" s="25">
        <v>13</v>
      </c>
      <c r="L17" s="24">
        <f>K17*100/K7</f>
        <v>1.867816091954023</v>
      </c>
      <c r="M17" s="9"/>
      <c r="N17" s="8"/>
      <c r="O17" s="9"/>
      <c r="P17" s="8"/>
      <c r="R17" s="95"/>
      <c r="T17" s="95"/>
      <c r="V17" s="95"/>
      <c r="X17" s="95"/>
      <c r="Z17" s="95"/>
      <c r="AB17" s="95"/>
      <c r="AD17" s="95"/>
      <c r="AF17" s="95"/>
      <c r="AH17" s="95"/>
      <c r="AJ17" s="95"/>
      <c r="AL17" s="95"/>
      <c r="AN17" s="95"/>
      <c r="AP17" s="95"/>
    </row>
    <row r="18" spans="2:42" ht="24.75" customHeight="1" x14ac:dyDescent="0.3">
      <c r="B18" s="12" t="s">
        <v>15</v>
      </c>
      <c r="C18" s="16">
        <v>14</v>
      </c>
      <c r="D18" s="23">
        <f>C18*100/C7</f>
        <v>1.6568047337278107</v>
      </c>
      <c r="E18" s="25">
        <v>12</v>
      </c>
      <c r="F18" s="24">
        <f>E18*100/E7</f>
        <v>1.3840830449826989</v>
      </c>
      <c r="G18" s="16">
        <v>7</v>
      </c>
      <c r="H18" s="23">
        <f>G18*100/G7</f>
        <v>0.82449941107184921</v>
      </c>
      <c r="I18" s="25">
        <v>9</v>
      </c>
      <c r="J18" s="24">
        <f>I18*100/I7</f>
        <v>1.1207970112079702</v>
      </c>
      <c r="K18" s="25">
        <v>9</v>
      </c>
      <c r="L18" s="24">
        <f>K18*100/K7</f>
        <v>1.2931034482758621</v>
      </c>
      <c r="M18" s="25">
        <v>6</v>
      </c>
      <c r="N18" s="24">
        <f>M18*100/M7</f>
        <v>0.86206896551724133</v>
      </c>
      <c r="O18" s="25">
        <v>9</v>
      </c>
      <c r="P18" s="24">
        <f>O18*100/O7</f>
        <v>1.2587412587412588</v>
      </c>
      <c r="R18" s="95"/>
      <c r="T18" s="95"/>
      <c r="V18" s="95"/>
      <c r="X18" s="95"/>
      <c r="Z18" s="95"/>
      <c r="AB18" s="95"/>
      <c r="AD18" s="95"/>
      <c r="AF18" s="95"/>
      <c r="AH18" s="95"/>
      <c r="AJ18" s="95"/>
      <c r="AL18" s="95"/>
      <c r="AN18" s="95"/>
      <c r="AP18" s="95"/>
    </row>
    <row r="19" spans="2:42" ht="24.75" customHeight="1" x14ac:dyDescent="0.3">
      <c r="B19" s="12" t="s">
        <v>19</v>
      </c>
      <c r="C19" s="16">
        <v>520</v>
      </c>
      <c r="D19" s="23">
        <f>C19*100/C7</f>
        <v>61.53846153846154</v>
      </c>
      <c r="E19" s="25">
        <v>482</v>
      </c>
      <c r="F19" s="24">
        <f>E19*100/E7</f>
        <v>55.594002306805073</v>
      </c>
      <c r="G19" s="16">
        <v>461</v>
      </c>
      <c r="H19" s="23">
        <f>G19*100/G7</f>
        <v>54.29917550058893</v>
      </c>
      <c r="I19" s="25">
        <v>188</v>
      </c>
      <c r="J19" s="24">
        <f>I19*100/I7</f>
        <v>23.412204234122044</v>
      </c>
      <c r="K19" s="7"/>
      <c r="L19" s="8"/>
      <c r="M19" s="7"/>
      <c r="N19" s="8"/>
      <c r="O19" s="7"/>
      <c r="P19" s="8"/>
      <c r="R19" s="95"/>
      <c r="T19" s="95"/>
      <c r="V19" s="95"/>
      <c r="X19" s="95"/>
      <c r="Z19" s="95"/>
      <c r="AB19" s="95"/>
      <c r="AD19" s="95"/>
      <c r="AF19" s="95"/>
      <c r="AH19" s="95"/>
      <c r="AJ19" s="95"/>
      <c r="AL19" s="95"/>
      <c r="AN19" s="95"/>
      <c r="AP19" s="95"/>
    </row>
    <row r="20" spans="2:42" ht="24.75" customHeight="1" x14ac:dyDescent="0.3">
      <c r="B20" s="12" t="s">
        <v>47</v>
      </c>
      <c r="C20" s="7"/>
      <c r="D20" s="8"/>
      <c r="E20" s="7"/>
      <c r="F20" s="8"/>
      <c r="G20" s="7"/>
      <c r="H20" s="8"/>
      <c r="I20" s="7"/>
      <c r="J20" s="8"/>
      <c r="K20" s="7"/>
      <c r="L20" s="8"/>
      <c r="M20" s="63">
        <v>539</v>
      </c>
      <c r="N20" s="24">
        <f>M20*100/M7</f>
        <v>77.44252873563218</v>
      </c>
      <c r="O20" s="63">
        <v>309</v>
      </c>
      <c r="P20" s="24">
        <f>O20*100/O7</f>
        <v>43.21678321678322</v>
      </c>
      <c r="R20" s="95"/>
      <c r="T20" s="95"/>
      <c r="V20" s="95"/>
      <c r="X20" s="95"/>
      <c r="Z20" s="95"/>
      <c r="AB20" s="95"/>
      <c r="AD20" s="95"/>
      <c r="AF20" s="95"/>
      <c r="AH20" s="95"/>
      <c r="AJ20" s="95"/>
      <c r="AL20" s="95"/>
      <c r="AN20" s="95"/>
      <c r="AP20" s="95"/>
    </row>
    <row r="21" spans="2:42" ht="24.75" customHeight="1" x14ac:dyDescent="0.3">
      <c r="B21" s="12" t="s">
        <v>20</v>
      </c>
      <c r="C21" s="7"/>
      <c r="D21" s="7"/>
      <c r="E21" s="25">
        <v>281</v>
      </c>
      <c r="F21" s="24">
        <f>E21*100/E7</f>
        <v>32.410611303344865</v>
      </c>
      <c r="G21" s="16">
        <v>198</v>
      </c>
      <c r="H21" s="23">
        <f>G21*100/G7</f>
        <v>23.32155477031802</v>
      </c>
      <c r="I21" s="7"/>
      <c r="J21" s="8"/>
      <c r="K21" s="25">
        <v>65</v>
      </c>
      <c r="L21" s="24">
        <f>K21*100/K7</f>
        <v>9.3390804597701145</v>
      </c>
      <c r="M21" s="63">
        <v>49</v>
      </c>
      <c r="N21" s="24">
        <f>M21*100/M7</f>
        <v>7.0402298850574709</v>
      </c>
      <c r="O21" s="63">
        <v>31</v>
      </c>
      <c r="P21" s="24">
        <f>O21*100/O7</f>
        <v>4.3356643356643358</v>
      </c>
      <c r="R21" s="95"/>
      <c r="T21" s="95"/>
      <c r="V21" s="95"/>
      <c r="X21" s="95"/>
      <c r="Z21" s="95"/>
      <c r="AB21" s="95"/>
      <c r="AD21" s="95"/>
      <c r="AF21" s="95"/>
      <c r="AH21" s="95"/>
      <c r="AJ21" s="95"/>
      <c r="AL21" s="95"/>
      <c r="AN21" s="95"/>
      <c r="AP21" s="95"/>
    </row>
    <row r="22" spans="2:42" ht="24.75" customHeight="1" x14ac:dyDescent="0.3">
      <c r="B22" s="12" t="s">
        <v>52</v>
      </c>
      <c r="C22" s="16">
        <v>239</v>
      </c>
      <c r="D22" s="23">
        <f>C22*100/C7</f>
        <v>28.284023668639055</v>
      </c>
      <c r="E22" s="7"/>
      <c r="F22" s="8"/>
      <c r="G22" s="7"/>
      <c r="H22" s="8"/>
      <c r="I22" s="7"/>
      <c r="J22" s="8"/>
      <c r="K22" s="7"/>
      <c r="L22" s="8"/>
      <c r="M22" s="9"/>
      <c r="N22" s="8"/>
      <c r="O22" s="9"/>
      <c r="P22" s="8"/>
      <c r="R22" s="95"/>
      <c r="T22" s="95"/>
      <c r="V22" s="95"/>
      <c r="X22" s="95"/>
      <c r="Z22" s="95"/>
      <c r="AB22" s="95"/>
      <c r="AD22" s="95"/>
      <c r="AF22" s="95"/>
      <c r="AH22" s="95"/>
      <c r="AJ22" s="95"/>
      <c r="AL22" s="95"/>
      <c r="AN22" s="95"/>
      <c r="AP22" s="95"/>
    </row>
    <row r="23" spans="2:42" ht="24.75" customHeight="1" x14ac:dyDescent="0.3">
      <c r="B23" s="12" t="s">
        <v>22</v>
      </c>
      <c r="C23" s="7"/>
      <c r="D23" s="7"/>
      <c r="E23" s="7"/>
      <c r="F23" s="8"/>
      <c r="G23" s="7"/>
      <c r="H23" s="8"/>
      <c r="I23" s="7"/>
      <c r="J23" s="8"/>
      <c r="K23" s="25">
        <v>12</v>
      </c>
      <c r="L23" s="24">
        <f>K23*100/K7</f>
        <v>1.7241379310344827</v>
      </c>
      <c r="M23" s="63">
        <v>16</v>
      </c>
      <c r="N23" s="24">
        <f>M23*100/M7</f>
        <v>2.2988505747126435</v>
      </c>
      <c r="O23" s="8"/>
      <c r="P23" s="8"/>
      <c r="R23" s="95"/>
      <c r="T23" s="95"/>
      <c r="V23" s="95"/>
      <c r="X23" s="95"/>
      <c r="Z23" s="95"/>
      <c r="AB23" s="95"/>
      <c r="AD23" s="95"/>
      <c r="AF23" s="95"/>
      <c r="AH23" s="95"/>
      <c r="AJ23" s="95"/>
      <c r="AL23" s="95"/>
      <c r="AN23" s="95"/>
      <c r="AP23" s="95"/>
    </row>
    <row r="24" spans="2:42" ht="24.75" customHeight="1" x14ac:dyDescent="0.3">
      <c r="B24" s="12" t="s">
        <v>23</v>
      </c>
      <c r="C24" s="7"/>
      <c r="D24" s="7"/>
      <c r="E24" s="7"/>
      <c r="F24" s="8"/>
      <c r="G24" s="7"/>
      <c r="H24" s="8"/>
      <c r="I24" s="7"/>
      <c r="J24" s="8"/>
      <c r="K24" s="8"/>
      <c r="L24" s="8"/>
      <c r="M24" s="63">
        <v>7</v>
      </c>
      <c r="N24" s="24">
        <f>M24*100/M7</f>
        <v>1.0057471264367817</v>
      </c>
      <c r="O24" s="8"/>
      <c r="P24" s="8"/>
      <c r="R24" s="95"/>
      <c r="T24" s="95"/>
      <c r="V24" s="95"/>
      <c r="X24" s="95"/>
      <c r="Z24" s="95"/>
      <c r="AB24" s="95"/>
      <c r="AD24" s="95"/>
      <c r="AF24" s="95"/>
      <c r="AH24" s="95"/>
      <c r="AJ24" s="95"/>
      <c r="AL24" s="95"/>
      <c r="AN24" s="95"/>
      <c r="AP24" s="95"/>
    </row>
    <row r="25" spans="2:42" ht="24.75" customHeight="1" x14ac:dyDescent="0.3">
      <c r="B25" s="12" t="s">
        <v>65</v>
      </c>
      <c r="C25" s="7"/>
      <c r="D25" s="7"/>
      <c r="E25" s="7"/>
      <c r="F25" s="8"/>
      <c r="G25" s="7"/>
      <c r="H25" s="8"/>
      <c r="I25" s="25">
        <v>571</v>
      </c>
      <c r="J25" s="24">
        <f>I25*100/I7</f>
        <v>71.108343711083435</v>
      </c>
      <c r="K25" s="25">
        <v>574</v>
      </c>
      <c r="L25" s="24">
        <f>K25*100/K7</f>
        <v>82.47126436781609</v>
      </c>
      <c r="M25" s="7"/>
      <c r="N25" s="8"/>
      <c r="O25" s="7"/>
      <c r="P25" s="8"/>
      <c r="R25" s="95"/>
      <c r="T25" s="95"/>
      <c r="V25" s="95"/>
      <c r="X25" s="95"/>
      <c r="Z25" s="95"/>
      <c r="AB25" s="95"/>
      <c r="AD25" s="95"/>
      <c r="AF25" s="95"/>
      <c r="AH25" s="95"/>
      <c r="AJ25" s="95"/>
      <c r="AL25" s="95"/>
      <c r="AN25" s="95"/>
      <c r="AP25" s="95"/>
    </row>
    <row r="26" spans="2:42" ht="24.75" customHeight="1" x14ac:dyDescent="0.3">
      <c r="B26" s="12" t="s">
        <v>24</v>
      </c>
      <c r="C26" s="25">
        <v>19</v>
      </c>
      <c r="D26" s="24">
        <f>C26*100/C7</f>
        <v>2.2485207100591715</v>
      </c>
      <c r="E26" s="7"/>
      <c r="F26" s="8"/>
      <c r="G26" s="7"/>
      <c r="H26" s="8"/>
      <c r="I26" s="8"/>
      <c r="J26" s="8"/>
      <c r="K26" s="8"/>
      <c r="L26" s="8"/>
      <c r="M26" s="8"/>
      <c r="N26" s="8"/>
      <c r="O26" s="8"/>
      <c r="P26" s="8"/>
      <c r="R26" s="95"/>
      <c r="T26" s="95"/>
      <c r="V26" s="95"/>
      <c r="X26" s="95"/>
      <c r="Z26" s="95"/>
      <c r="AB26" s="95"/>
      <c r="AD26" s="95"/>
      <c r="AF26" s="95"/>
      <c r="AH26" s="95"/>
      <c r="AJ26" s="95"/>
      <c r="AL26" s="95"/>
      <c r="AN26" s="95"/>
      <c r="AP26" s="95"/>
    </row>
    <row r="27" spans="2:42" ht="3.75" customHeight="1" x14ac:dyDescent="0.3">
      <c r="B27" s="13"/>
      <c r="C27" s="14"/>
      <c r="D27" s="14"/>
      <c r="E27" s="14"/>
      <c r="F27" s="14"/>
      <c r="G27" s="14"/>
      <c r="H27" s="14"/>
      <c r="I27" s="14"/>
      <c r="J27" s="14"/>
      <c r="K27" s="14"/>
      <c r="L27" s="14"/>
      <c r="M27" s="14"/>
      <c r="N27" s="14"/>
      <c r="O27" s="14"/>
      <c r="P27" s="14"/>
    </row>
    <row r="28" spans="2:42" ht="14.25" customHeight="1" x14ac:dyDescent="0.3">
      <c r="B28" s="6" t="s">
        <v>438</v>
      </c>
    </row>
    <row r="29" spans="2:42" ht="14.25" customHeight="1" x14ac:dyDescent="0.3">
      <c r="B29" s="1"/>
    </row>
    <row r="30" spans="2:42" ht="30" customHeight="1" x14ac:dyDescent="0.3">
      <c r="B30" s="115" t="s">
        <v>274</v>
      </c>
      <c r="C30" s="115"/>
      <c r="D30" s="115"/>
      <c r="E30" s="115"/>
      <c r="F30" s="115"/>
      <c r="G30" s="115"/>
      <c r="H30" s="115"/>
      <c r="I30" s="115"/>
      <c r="J30" s="115"/>
      <c r="K30" s="115"/>
      <c r="L30" s="115"/>
      <c r="M30" s="115"/>
      <c r="N30" s="115"/>
      <c r="O30" s="115"/>
      <c r="P30" s="115"/>
    </row>
    <row r="31" spans="2:42" ht="15" customHeight="1" x14ac:dyDescent="0.3">
      <c r="B31" s="15" t="s">
        <v>27</v>
      </c>
      <c r="C31" s="125">
        <v>2001</v>
      </c>
      <c r="D31" s="126"/>
      <c r="E31" s="129" t="s">
        <v>70</v>
      </c>
      <c r="F31" s="130"/>
      <c r="G31" s="125">
        <v>2009</v>
      </c>
      <c r="H31" s="126"/>
      <c r="I31" s="129">
        <v>2013</v>
      </c>
      <c r="J31" s="126"/>
      <c r="K31" s="129">
        <v>2017</v>
      </c>
      <c r="L31" s="126"/>
      <c r="M31" s="125">
        <v>2021</v>
      </c>
      <c r="N31" s="130"/>
      <c r="O31" s="125">
        <v>2025</v>
      </c>
      <c r="P31" s="130"/>
    </row>
    <row r="32" spans="2:42" ht="15" customHeight="1" x14ac:dyDescent="0.3">
      <c r="B32" s="134" t="s">
        <v>0</v>
      </c>
      <c r="C32" s="132">
        <v>44911</v>
      </c>
      <c r="D32" s="128"/>
      <c r="E32" s="119">
        <v>44843</v>
      </c>
      <c r="F32" s="118"/>
      <c r="G32" s="137">
        <v>44845</v>
      </c>
      <c r="H32" s="127"/>
      <c r="I32" s="135">
        <v>44833</v>
      </c>
      <c r="J32" s="128"/>
      <c r="K32" s="135">
        <v>44835</v>
      </c>
      <c r="L32" s="128"/>
      <c r="M32" s="123">
        <v>44830</v>
      </c>
      <c r="N32" s="143"/>
      <c r="O32" s="123">
        <v>45942</v>
      </c>
      <c r="P32" s="143"/>
    </row>
    <row r="33" spans="2:42" ht="14.25" customHeight="1" x14ac:dyDescent="0.3">
      <c r="B33" s="133"/>
      <c r="C33" s="74" t="s">
        <v>4</v>
      </c>
      <c r="D33" s="72" t="s">
        <v>5</v>
      </c>
      <c r="E33" s="72" t="s">
        <v>4</v>
      </c>
      <c r="F33" s="72" t="s">
        <v>5</v>
      </c>
      <c r="G33" s="71" t="s">
        <v>4</v>
      </c>
      <c r="H33" s="71" t="s">
        <v>5</v>
      </c>
      <c r="I33" s="72" t="s">
        <v>4</v>
      </c>
      <c r="J33" s="71" t="s">
        <v>5</v>
      </c>
      <c r="K33" s="68" t="s">
        <v>4</v>
      </c>
      <c r="L33" s="71" t="s">
        <v>5</v>
      </c>
      <c r="M33" s="68" t="s">
        <v>4</v>
      </c>
      <c r="N33" s="71" t="s">
        <v>5</v>
      </c>
      <c r="O33" s="68" t="s">
        <v>4</v>
      </c>
      <c r="P33" s="71" t="s">
        <v>5</v>
      </c>
    </row>
    <row r="34" spans="2:42" ht="24.75" customHeight="1" x14ac:dyDescent="0.3">
      <c r="B34" s="10" t="s">
        <v>1</v>
      </c>
      <c r="C34" s="16">
        <v>1310</v>
      </c>
      <c r="D34" s="23">
        <v>100</v>
      </c>
      <c r="E34" s="25">
        <v>1369</v>
      </c>
      <c r="F34" s="24">
        <v>100</v>
      </c>
      <c r="G34" s="16">
        <v>1421</v>
      </c>
      <c r="H34" s="23">
        <v>100</v>
      </c>
      <c r="I34" s="25">
        <v>1366</v>
      </c>
      <c r="J34" s="24">
        <v>100</v>
      </c>
      <c r="K34" s="25">
        <v>1326</v>
      </c>
      <c r="L34" s="24">
        <v>100</v>
      </c>
      <c r="M34" s="25">
        <v>1280</v>
      </c>
      <c r="N34" s="24">
        <v>100</v>
      </c>
      <c r="O34" s="25">
        <v>1252</v>
      </c>
      <c r="P34" s="24">
        <v>100</v>
      </c>
      <c r="R34" s="95"/>
      <c r="T34" s="95"/>
      <c r="V34" s="95"/>
      <c r="X34" s="95"/>
      <c r="Z34" s="95"/>
      <c r="AB34" s="95"/>
      <c r="AD34" s="95"/>
      <c r="AF34" s="95"/>
      <c r="AH34" s="95"/>
      <c r="AJ34" s="95"/>
      <c r="AL34" s="95"/>
      <c r="AN34" s="95"/>
      <c r="AP34" s="95"/>
    </row>
    <row r="35" spans="2:42" ht="24.75" customHeight="1" x14ac:dyDescent="0.3">
      <c r="B35" s="11" t="s">
        <v>28</v>
      </c>
      <c r="C35" s="16">
        <v>806</v>
      </c>
      <c r="D35" s="23">
        <f>C35*100/C34</f>
        <v>61.526717557251906</v>
      </c>
      <c r="E35" s="25">
        <v>873</v>
      </c>
      <c r="F35" s="24">
        <f>E35*100/E34</f>
        <v>63.769174579985389</v>
      </c>
      <c r="G35" s="16">
        <v>851</v>
      </c>
      <c r="H35" s="23">
        <f>G35*100/G34</f>
        <v>59.887403237156931</v>
      </c>
      <c r="I35" s="25">
        <v>790</v>
      </c>
      <c r="J35" s="24">
        <f>I35*100/I34</f>
        <v>57.833089311859446</v>
      </c>
      <c r="K35" s="25">
        <v>723</v>
      </c>
      <c r="L35" s="24">
        <f>K35*100/K34</f>
        <v>54.524886877828052</v>
      </c>
      <c r="M35" s="25">
        <v>737</v>
      </c>
      <c r="N35" s="24">
        <f>M35*100/M34</f>
        <v>57.578125</v>
      </c>
      <c r="O35" s="25">
        <v>774</v>
      </c>
      <c r="P35" s="24">
        <f>O35*100/O34</f>
        <v>61.821086261980831</v>
      </c>
      <c r="R35" s="95"/>
      <c r="T35" s="95"/>
      <c r="V35" s="95"/>
      <c r="X35" s="95"/>
      <c r="Z35" s="95"/>
      <c r="AB35" s="95"/>
      <c r="AD35" s="95"/>
      <c r="AF35" s="95"/>
      <c r="AH35" s="95"/>
      <c r="AJ35" s="95"/>
      <c r="AL35" s="95"/>
      <c r="AN35" s="95"/>
      <c r="AP35" s="95"/>
    </row>
    <row r="36" spans="2:42" ht="24.75" customHeight="1" x14ac:dyDescent="0.3">
      <c r="B36" s="11" t="s">
        <v>2</v>
      </c>
      <c r="C36" s="16">
        <v>6</v>
      </c>
      <c r="D36" s="23">
        <f>C36*100/C35</f>
        <v>0.74441687344913154</v>
      </c>
      <c r="E36" s="25">
        <v>15</v>
      </c>
      <c r="F36" s="24">
        <f>E36*100/E35</f>
        <v>1.7182130584192439</v>
      </c>
      <c r="G36" s="16">
        <v>6</v>
      </c>
      <c r="H36" s="23">
        <f>G36*100/G35</f>
        <v>0.70505287896592239</v>
      </c>
      <c r="I36" s="25">
        <v>13</v>
      </c>
      <c r="J36" s="24">
        <f>I36*100/I35</f>
        <v>1.6455696202531647</v>
      </c>
      <c r="K36" s="25">
        <v>11</v>
      </c>
      <c r="L36" s="24">
        <f>K36*100/K35</f>
        <v>1.5214384508990317</v>
      </c>
      <c r="M36" s="25">
        <v>13</v>
      </c>
      <c r="N36" s="24">
        <f>M36*100/M35</f>
        <v>1.7639077340569878</v>
      </c>
      <c r="O36" s="25">
        <v>6</v>
      </c>
      <c r="P36" s="24">
        <f>O36*100/O35</f>
        <v>0.77519379844961245</v>
      </c>
      <c r="R36" s="95"/>
      <c r="T36" s="95"/>
      <c r="V36" s="95"/>
      <c r="X36" s="95"/>
      <c r="Z36" s="95"/>
      <c r="AB36" s="95"/>
      <c r="AD36" s="95"/>
      <c r="AF36" s="95"/>
      <c r="AH36" s="95"/>
      <c r="AJ36" s="95"/>
      <c r="AL36" s="95"/>
      <c r="AN36" s="95"/>
      <c r="AP36" s="95"/>
    </row>
    <row r="37" spans="2:42" ht="24.75" customHeight="1" x14ac:dyDescent="0.3">
      <c r="B37" s="6" t="s">
        <v>3</v>
      </c>
      <c r="C37" s="16">
        <v>29</v>
      </c>
      <c r="D37" s="23">
        <f>C37*100/C35</f>
        <v>3.598014888337469</v>
      </c>
      <c r="E37" s="25">
        <v>16</v>
      </c>
      <c r="F37" s="24">
        <f>E37*100/E35</f>
        <v>1.8327605956471935</v>
      </c>
      <c r="G37" s="16">
        <v>15</v>
      </c>
      <c r="H37" s="23">
        <f>G37*100/G35</f>
        <v>1.762632197414806</v>
      </c>
      <c r="I37" s="25">
        <v>7</v>
      </c>
      <c r="J37" s="24">
        <f>I37*100/I35</f>
        <v>0.88607594936708856</v>
      </c>
      <c r="K37" s="25">
        <v>26</v>
      </c>
      <c r="L37" s="24">
        <f>K37*100/K35</f>
        <v>3.5961272475795298</v>
      </c>
      <c r="M37" s="25">
        <v>32</v>
      </c>
      <c r="N37" s="24">
        <f>M37*100/M35</f>
        <v>4.3419267299864313</v>
      </c>
      <c r="O37" s="25">
        <v>15</v>
      </c>
      <c r="P37" s="24">
        <f>O37*100/O35</f>
        <v>1.9379844961240309</v>
      </c>
      <c r="R37" s="95"/>
      <c r="T37" s="95"/>
      <c r="V37" s="95"/>
      <c r="X37" s="95"/>
      <c r="Z37" s="95"/>
      <c r="AB37" s="95"/>
      <c r="AD37" s="95"/>
      <c r="AF37" s="95"/>
      <c r="AH37" s="95"/>
      <c r="AJ37" s="95"/>
      <c r="AL37" s="95"/>
      <c r="AN37" s="95"/>
      <c r="AP37" s="95"/>
    </row>
    <row r="38" spans="2:42" ht="24.75" customHeight="1" x14ac:dyDescent="0.3">
      <c r="B38" s="12" t="s">
        <v>6</v>
      </c>
      <c r="C38" s="7"/>
      <c r="D38" s="8"/>
      <c r="E38" s="7"/>
      <c r="F38" s="8"/>
      <c r="G38" s="7"/>
      <c r="H38" s="8"/>
      <c r="I38" s="7"/>
      <c r="J38" s="8"/>
      <c r="K38" s="7"/>
      <c r="L38" s="8"/>
      <c r="M38" s="7"/>
      <c r="N38" s="8"/>
      <c r="O38" s="7"/>
      <c r="P38" s="8"/>
      <c r="R38" s="95"/>
      <c r="T38" s="95"/>
      <c r="V38" s="95"/>
      <c r="X38" s="95"/>
      <c r="Z38" s="95"/>
      <c r="AB38" s="95"/>
      <c r="AD38" s="95"/>
      <c r="AF38" s="95"/>
      <c r="AH38" s="95"/>
      <c r="AJ38" s="95"/>
      <c r="AL38" s="95"/>
      <c r="AN38" s="95"/>
      <c r="AP38" s="95"/>
    </row>
    <row r="39" spans="2:42" ht="24.75" customHeight="1" x14ac:dyDescent="0.3">
      <c r="B39" s="11" t="s">
        <v>7</v>
      </c>
      <c r="C39" s="8"/>
      <c r="D39" s="8"/>
      <c r="E39" s="25">
        <v>3</v>
      </c>
      <c r="F39" s="24">
        <f>E39*100/E35</f>
        <v>0.3436426116838488</v>
      </c>
      <c r="G39" s="16">
        <v>6</v>
      </c>
      <c r="H39" s="23">
        <f>G39*100/G35</f>
        <v>0.70505287896592239</v>
      </c>
      <c r="I39" s="16">
        <v>9</v>
      </c>
      <c r="J39" s="23">
        <f>I39*100/I35</f>
        <v>1.139240506329114</v>
      </c>
      <c r="K39" s="7"/>
      <c r="L39" s="8"/>
      <c r="M39" s="7"/>
      <c r="N39" s="8"/>
      <c r="O39" s="7"/>
      <c r="P39" s="8"/>
      <c r="R39" s="95"/>
      <c r="T39" s="95"/>
      <c r="V39" s="95"/>
      <c r="X39" s="95"/>
      <c r="Z39" s="95"/>
      <c r="AB39" s="95"/>
      <c r="AD39" s="95"/>
      <c r="AF39" s="95"/>
      <c r="AH39" s="95"/>
      <c r="AJ39" s="95"/>
      <c r="AL39" s="95"/>
      <c r="AN39" s="95"/>
      <c r="AP39" s="95"/>
    </row>
    <row r="40" spans="2:42" ht="24.75" customHeight="1" x14ac:dyDescent="0.3">
      <c r="B40" s="12" t="s">
        <v>29</v>
      </c>
      <c r="C40" s="8"/>
      <c r="D40" s="8"/>
      <c r="E40" s="7"/>
      <c r="F40" s="8"/>
      <c r="G40" s="7"/>
      <c r="H40" s="8"/>
      <c r="I40" s="7"/>
      <c r="J40" s="8"/>
      <c r="K40" s="7"/>
      <c r="L40" s="8"/>
      <c r="M40" s="7"/>
      <c r="N40" s="8"/>
      <c r="O40" s="7"/>
      <c r="P40" s="8"/>
      <c r="R40" s="95"/>
      <c r="T40" s="95"/>
      <c r="V40" s="95"/>
      <c r="X40" s="95"/>
      <c r="Z40" s="95"/>
      <c r="AB40" s="95"/>
      <c r="AD40" s="95"/>
      <c r="AF40" s="95"/>
      <c r="AH40" s="95"/>
      <c r="AJ40" s="95"/>
      <c r="AL40" s="95"/>
      <c r="AN40" s="95"/>
      <c r="AP40" s="95"/>
    </row>
    <row r="41" spans="2:42" ht="24.75" customHeight="1" x14ac:dyDescent="0.3">
      <c r="B41" s="12" t="s">
        <v>8</v>
      </c>
      <c r="C41" s="8"/>
      <c r="D41" s="8"/>
      <c r="E41" s="25">
        <v>19</v>
      </c>
      <c r="F41" s="24">
        <f>E41*100/E35</f>
        <v>2.1764032073310422</v>
      </c>
      <c r="G41" s="16">
        <v>66</v>
      </c>
      <c r="H41" s="23">
        <f>G41*100/G35</f>
        <v>7.7555816686251466</v>
      </c>
      <c r="I41" s="7"/>
      <c r="J41" s="8"/>
      <c r="K41" s="7"/>
      <c r="L41" s="8"/>
      <c r="M41" s="7"/>
      <c r="N41" s="8"/>
      <c r="O41" s="7"/>
      <c r="P41" s="8"/>
      <c r="R41" s="95"/>
      <c r="T41" s="95"/>
      <c r="V41" s="95"/>
      <c r="X41" s="95"/>
      <c r="Z41" s="95"/>
      <c r="AB41" s="95"/>
      <c r="AD41" s="95"/>
      <c r="AF41" s="95"/>
      <c r="AH41" s="95"/>
      <c r="AJ41" s="95"/>
      <c r="AL41" s="95"/>
      <c r="AN41" s="95"/>
      <c r="AP41" s="95"/>
    </row>
    <row r="42" spans="2:42" ht="24.75" customHeight="1" x14ac:dyDescent="0.3">
      <c r="B42" s="12" t="s">
        <v>10</v>
      </c>
      <c r="C42" s="8"/>
      <c r="D42" s="8"/>
      <c r="E42" s="8"/>
      <c r="F42" s="8"/>
      <c r="G42" s="8"/>
      <c r="H42" s="8"/>
      <c r="I42" s="7"/>
      <c r="J42" s="8"/>
      <c r="K42" s="7"/>
      <c r="L42" s="8"/>
      <c r="M42" s="7"/>
      <c r="N42" s="8"/>
      <c r="O42" s="63">
        <v>413</v>
      </c>
      <c r="P42" s="24">
        <f>O42*100/O35</f>
        <v>53.359173126614984</v>
      </c>
      <c r="R42" s="95"/>
      <c r="T42" s="95"/>
      <c r="V42" s="95"/>
      <c r="X42" s="95"/>
      <c r="Z42" s="95"/>
      <c r="AB42" s="95"/>
      <c r="AD42" s="95"/>
      <c r="AF42" s="95"/>
      <c r="AH42" s="95"/>
      <c r="AJ42" s="95"/>
      <c r="AL42" s="95"/>
      <c r="AN42" s="95"/>
      <c r="AP42" s="95"/>
    </row>
    <row r="43" spans="2:42" ht="24.75" customHeight="1" x14ac:dyDescent="0.3">
      <c r="B43" s="12" t="s">
        <v>11</v>
      </c>
      <c r="C43" s="8"/>
      <c r="D43" s="8"/>
      <c r="E43" s="7"/>
      <c r="F43" s="8"/>
      <c r="G43" s="8"/>
      <c r="H43" s="8"/>
      <c r="I43" s="7"/>
      <c r="J43" s="8"/>
      <c r="K43" s="7"/>
      <c r="L43" s="8"/>
      <c r="M43" s="63">
        <v>62</v>
      </c>
      <c r="N43" s="24">
        <f>M43*100/M35</f>
        <v>8.4124830393487109</v>
      </c>
      <c r="O43" s="7"/>
      <c r="P43" s="7">
        <f>O43*100/O35</f>
        <v>0</v>
      </c>
      <c r="R43" s="95"/>
      <c r="T43" s="95"/>
      <c r="V43" s="95"/>
      <c r="X43" s="95"/>
      <c r="Z43" s="95"/>
      <c r="AB43" s="95"/>
      <c r="AD43" s="95"/>
      <c r="AF43" s="95"/>
      <c r="AH43" s="95"/>
      <c r="AJ43" s="95"/>
      <c r="AL43" s="95"/>
      <c r="AN43" s="95"/>
      <c r="AP43" s="95"/>
    </row>
    <row r="44" spans="2:42" ht="24.75" customHeight="1" x14ac:dyDescent="0.3">
      <c r="B44" s="12" t="s">
        <v>13</v>
      </c>
      <c r="C44" s="8"/>
      <c r="D44" s="8"/>
      <c r="E44" s="7"/>
      <c r="F44" s="8"/>
      <c r="G44" s="8"/>
      <c r="H44" s="8"/>
      <c r="I44" s="7"/>
      <c r="J44" s="8"/>
      <c r="K44" s="25">
        <v>9</v>
      </c>
      <c r="L44" s="24">
        <f>K44*100/K35</f>
        <v>1.2448132780082988</v>
      </c>
      <c r="M44" s="9"/>
      <c r="N44" s="8"/>
      <c r="O44" s="9"/>
      <c r="P44" s="8"/>
      <c r="R44" s="95"/>
      <c r="T44" s="95"/>
      <c r="V44" s="95"/>
      <c r="X44" s="95"/>
      <c r="Z44" s="95"/>
      <c r="AB44" s="95"/>
      <c r="AD44" s="95"/>
      <c r="AF44" s="95"/>
      <c r="AH44" s="95"/>
      <c r="AJ44" s="95"/>
      <c r="AL44" s="95"/>
      <c r="AN44" s="95"/>
      <c r="AP44" s="95"/>
    </row>
    <row r="45" spans="2:42" ht="24.75" customHeight="1" x14ac:dyDescent="0.3">
      <c r="B45" s="12" t="s">
        <v>15</v>
      </c>
      <c r="C45" s="16">
        <v>22</v>
      </c>
      <c r="D45" s="23">
        <f>C45*100/C35</f>
        <v>2.7295285359801489</v>
      </c>
      <c r="E45" s="25">
        <v>5</v>
      </c>
      <c r="F45" s="24">
        <f>E45*100/E35</f>
        <v>0.57273768613974796</v>
      </c>
      <c r="G45" s="16">
        <v>13</v>
      </c>
      <c r="H45" s="23">
        <f>G45*100/G35</f>
        <v>1.5276145710928319</v>
      </c>
      <c r="I45" s="25">
        <v>5</v>
      </c>
      <c r="J45" s="24">
        <f>I45*100/I35</f>
        <v>0.63291139240506333</v>
      </c>
      <c r="K45" s="25">
        <v>6</v>
      </c>
      <c r="L45" s="24">
        <f>K45*100/K35</f>
        <v>0.82987551867219922</v>
      </c>
      <c r="M45" s="25">
        <v>10</v>
      </c>
      <c r="N45" s="24">
        <f>M45*100/M35</f>
        <v>1.3568521031207599</v>
      </c>
      <c r="O45" s="25">
        <v>13</v>
      </c>
      <c r="P45" s="24">
        <f>O45*100/O35</f>
        <v>1.6795865633074936</v>
      </c>
      <c r="R45" s="95"/>
      <c r="T45" s="95"/>
      <c r="V45" s="95"/>
      <c r="X45" s="95"/>
      <c r="Z45" s="95"/>
      <c r="AB45" s="95"/>
      <c r="AD45" s="95"/>
      <c r="AF45" s="95"/>
      <c r="AH45" s="95"/>
      <c r="AJ45" s="95"/>
      <c r="AL45" s="95"/>
      <c r="AN45" s="95"/>
      <c r="AP45" s="95"/>
    </row>
    <row r="46" spans="2:42" ht="24.75" customHeight="1" x14ac:dyDescent="0.3">
      <c r="B46" s="12" t="s">
        <v>19</v>
      </c>
      <c r="C46" s="16">
        <v>464</v>
      </c>
      <c r="D46" s="23">
        <f>C46*100/C35</f>
        <v>57.568238213399503</v>
      </c>
      <c r="E46" s="25">
        <v>455</v>
      </c>
      <c r="F46" s="24">
        <f>E46*100/E35</f>
        <v>52.119129438717067</v>
      </c>
      <c r="G46" s="16">
        <v>464</v>
      </c>
      <c r="H46" s="23">
        <f>G46*100/G35</f>
        <v>54.524089306698002</v>
      </c>
      <c r="I46" s="25">
        <v>289</v>
      </c>
      <c r="J46" s="24">
        <f>I46*100/I35</f>
        <v>36.582278481012658</v>
      </c>
      <c r="K46" s="7"/>
      <c r="L46" s="8"/>
      <c r="M46" s="7"/>
      <c r="N46" s="8"/>
      <c r="O46" s="7"/>
      <c r="P46" s="8"/>
      <c r="R46" s="95"/>
      <c r="T46" s="95"/>
      <c r="V46" s="95"/>
      <c r="X46" s="95"/>
      <c r="Z46" s="95"/>
      <c r="AB46" s="95"/>
      <c r="AD46" s="95"/>
      <c r="AF46" s="95"/>
      <c r="AH46" s="95"/>
      <c r="AJ46" s="95"/>
      <c r="AL46" s="95"/>
      <c r="AN46" s="95"/>
      <c r="AP46" s="95"/>
    </row>
    <row r="47" spans="2:42" ht="24.75" customHeight="1" x14ac:dyDescent="0.3">
      <c r="B47" s="12" t="s">
        <v>47</v>
      </c>
      <c r="C47" s="7"/>
      <c r="D47" s="8"/>
      <c r="E47" s="7"/>
      <c r="F47" s="8"/>
      <c r="G47" s="7"/>
      <c r="H47" s="8"/>
      <c r="I47" s="7"/>
      <c r="J47" s="8"/>
      <c r="K47" s="7"/>
      <c r="L47" s="8"/>
      <c r="M47" s="63">
        <v>509</v>
      </c>
      <c r="N47" s="24">
        <f>M47*100/M35</f>
        <v>69.063772048846673</v>
      </c>
      <c r="O47" s="63">
        <v>260</v>
      </c>
      <c r="P47" s="24">
        <f>O47*100/O35</f>
        <v>33.591731266149871</v>
      </c>
      <c r="R47" s="95"/>
      <c r="T47" s="95"/>
      <c r="V47" s="95"/>
      <c r="X47" s="95"/>
      <c r="Z47" s="95"/>
      <c r="AB47" s="95"/>
      <c r="AD47" s="95"/>
      <c r="AF47" s="95"/>
      <c r="AH47" s="95"/>
      <c r="AJ47" s="95"/>
      <c r="AL47" s="95"/>
      <c r="AN47" s="95"/>
      <c r="AP47" s="95"/>
    </row>
    <row r="48" spans="2:42" ht="24.75" customHeight="1" x14ac:dyDescent="0.3">
      <c r="B48" s="12" t="s">
        <v>20</v>
      </c>
      <c r="C48" s="7"/>
      <c r="D48" s="7"/>
      <c r="E48" s="25">
        <v>360</v>
      </c>
      <c r="F48" s="24">
        <f>E48*100/E35</f>
        <v>41.237113402061858</v>
      </c>
      <c r="G48" s="16">
        <v>281</v>
      </c>
      <c r="H48" s="23">
        <f>G48*100/G35</f>
        <v>33.019976498237369</v>
      </c>
      <c r="I48" s="7"/>
      <c r="J48" s="8"/>
      <c r="K48" s="25">
        <v>85</v>
      </c>
      <c r="L48" s="24">
        <f>K48*100/K35</f>
        <v>11.756569847856156</v>
      </c>
      <c r="M48" s="63">
        <v>93</v>
      </c>
      <c r="N48" s="24">
        <f>M48*100/M35</f>
        <v>12.618724559023066</v>
      </c>
      <c r="O48" s="63">
        <v>67</v>
      </c>
      <c r="P48" s="24">
        <f>O48*100/O35</f>
        <v>8.6563307493540051</v>
      </c>
      <c r="R48" s="95"/>
      <c r="T48" s="95"/>
      <c r="V48" s="95"/>
      <c r="X48" s="95"/>
      <c r="Z48" s="95"/>
      <c r="AB48" s="95"/>
      <c r="AD48" s="95"/>
      <c r="AF48" s="95"/>
      <c r="AH48" s="95"/>
      <c r="AJ48" s="95"/>
      <c r="AL48" s="95"/>
      <c r="AN48" s="95"/>
      <c r="AP48" s="95"/>
    </row>
    <row r="49" spans="2:42" ht="24.75" customHeight="1" x14ac:dyDescent="0.3">
      <c r="B49" s="12" t="s">
        <v>52</v>
      </c>
      <c r="C49" s="16">
        <v>248</v>
      </c>
      <c r="D49" s="23">
        <f>C49*100/C35</f>
        <v>30.76923076923077</v>
      </c>
      <c r="E49" s="7"/>
      <c r="F49" s="8"/>
      <c r="G49" s="7"/>
      <c r="H49" s="8"/>
      <c r="I49" s="7"/>
      <c r="J49" s="8"/>
      <c r="K49" s="7"/>
      <c r="L49" s="8"/>
      <c r="M49" s="9"/>
      <c r="N49" s="8"/>
      <c r="O49" s="9"/>
      <c r="P49" s="8"/>
      <c r="R49" s="95"/>
      <c r="T49" s="95"/>
      <c r="V49" s="95"/>
      <c r="X49" s="95"/>
      <c r="Z49" s="95"/>
      <c r="AB49" s="95"/>
      <c r="AD49" s="95"/>
      <c r="AF49" s="95"/>
      <c r="AH49" s="95"/>
      <c r="AJ49" s="95"/>
      <c r="AL49" s="95"/>
      <c r="AN49" s="95"/>
      <c r="AP49" s="95"/>
    </row>
    <row r="50" spans="2:42" ht="24.75" customHeight="1" x14ac:dyDescent="0.3">
      <c r="B50" s="12" t="s">
        <v>22</v>
      </c>
      <c r="C50" s="7"/>
      <c r="D50" s="7"/>
      <c r="E50" s="7"/>
      <c r="F50" s="8"/>
      <c r="G50" s="7"/>
      <c r="H50" s="8"/>
      <c r="I50" s="7"/>
      <c r="J50" s="8"/>
      <c r="K50" s="25">
        <v>5</v>
      </c>
      <c r="L50" s="24">
        <f>K50*100/K35</f>
        <v>0.69156293222683263</v>
      </c>
      <c r="M50" s="63">
        <v>13</v>
      </c>
      <c r="N50" s="24">
        <f>M50*100/M35</f>
        <v>1.7639077340569878</v>
      </c>
      <c r="O50" s="8"/>
      <c r="P50" s="8"/>
      <c r="R50" s="95"/>
      <c r="T50" s="95"/>
      <c r="V50" s="95"/>
      <c r="X50" s="95"/>
      <c r="Z50" s="95"/>
      <c r="AB50" s="95"/>
      <c r="AD50" s="95"/>
      <c r="AF50" s="95"/>
      <c r="AH50" s="95"/>
      <c r="AJ50" s="95"/>
      <c r="AL50" s="95"/>
      <c r="AN50" s="95"/>
      <c r="AP50" s="95"/>
    </row>
    <row r="51" spans="2:42" ht="24.75" customHeight="1" x14ac:dyDescent="0.3">
      <c r="B51" s="12" t="s">
        <v>23</v>
      </c>
      <c r="C51" s="7"/>
      <c r="D51" s="7"/>
      <c r="E51" s="7"/>
      <c r="F51" s="8"/>
      <c r="G51" s="7"/>
      <c r="H51" s="8"/>
      <c r="I51" s="7"/>
      <c r="J51" s="8"/>
      <c r="K51" s="8"/>
      <c r="L51" s="8"/>
      <c r="M51" s="63">
        <v>5</v>
      </c>
      <c r="N51" s="24">
        <f>M51*100/M35</f>
        <v>0.67842605156037994</v>
      </c>
      <c r="O51" s="8"/>
      <c r="P51" s="8"/>
      <c r="R51" s="95"/>
      <c r="T51" s="95"/>
      <c r="V51" s="95"/>
      <c r="X51" s="95"/>
      <c r="Z51" s="95"/>
      <c r="AB51" s="95"/>
      <c r="AD51" s="95"/>
      <c r="AF51" s="95"/>
      <c r="AH51" s="95"/>
      <c r="AJ51" s="95"/>
      <c r="AL51" s="95"/>
      <c r="AN51" s="95"/>
      <c r="AP51" s="95"/>
    </row>
    <row r="52" spans="2:42" ht="24.75" customHeight="1" x14ac:dyDescent="0.3">
      <c r="B52" s="12" t="s">
        <v>65</v>
      </c>
      <c r="C52" s="7"/>
      <c r="D52" s="7"/>
      <c r="E52" s="7"/>
      <c r="F52" s="8"/>
      <c r="G52" s="7"/>
      <c r="H52" s="8"/>
      <c r="I52" s="25">
        <v>467</v>
      </c>
      <c r="J52" s="24">
        <f>I52*100/I35</f>
        <v>59.11392405063291</v>
      </c>
      <c r="K52" s="25">
        <v>581</v>
      </c>
      <c r="L52" s="24">
        <f>K52*100/K35</f>
        <v>80.359612724757952</v>
      </c>
      <c r="M52" s="7"/>
      <c r="N52" s="8"/>
      <c r="O52" s="7"/>
      <c r="P52" s="8"/>
      <c r="R52" s="95"/>
      <c r="T52" s="95"/>
      <c r="V52" s="95"/>
      <c r="X52" s="95"/>
      <c r="Z52" s="95"/>
      <c r="AB52" s="95"/>
      <c r="AD52" s="95"/>
      <c r="AF52" s="95"/>
      <c r="AH52" s="95"/>
      <c r="AJ52" s="95"/>
      <c r="AL52" s="95"/>
      <c r="AN52" s="95"/>
      <c r="AP52" s="95"/>
    </row>
    <row r="53" spans="2:42" ht="24.75" customHeight="1" x14ac:dyDescent="0.3">
      <c r="B53" s="12" t="s">
        <v>24</v>
      </c>
      <c r="C53" s="25">
        <v>37</v>
      </c>
      <c r="D53" s="24">
        <f>C53*100/C35</f>
        <v>4.5905707196029777</v>
      </c>
      <c r="E53" s="7"/>
      <c r="F53" s="8"/>
      <c r="G53" s="7"/>
      <c r="H53" s="8"/>
      <c r="I53" s="8"/>
      <c r="J53" s="8"/>
      <c r="K53" s="8"/>
      <c r="L53" s="8"/>
      <c r="M53" s="8"/>
      <c r="N53" s="8"/>
      <c r="O53" s="8"/>
      <c r="P53" s="8"/>
      <c r="R53" s="95"/>
      <c r="T53" s="95"/>
      <c r="V53" s="95"/>
      <c r="X53" s="95"/>
      <c r="Z53" s="95"/>
      <c r="AB53" s="95"/>
      <c r="AD53" s="95"/>
      <c r="AF53" s="95"/>
      <c r="AH53" s="95"/>
      <c r="AJ53" s="95"/>
      <c r="AL53" s="95"/>
      <c r="AN53" s="95"/>
      <c r="AP53" s="95"/>
    </row>
    <row r="54" spans="2:42" ht="3.75" customHeight="1" x14ac:dyDescent="0.3">
      <c r="B54" s="13"/>
      <c r="C54" s="14"/>
      <c r="D54" s="14"/>
      <c r="E54" s="14"/>
      <c r="F54" s="14"/>
      <c r="G54" s="14"/>
      <c r="H54" s="14"/>
      <c r="I54" s="14"/>
      <c r="J54" s="14"/>
      <c r="K54" s="14"/>
      <c r="L54" s="14"/>
      <c r="M54" s="14"/>
      <c r="N54" s="14"/>
      <c r="O54" s="14"/>
      <c r="P54" s="14"/>
    </row>
    <row r="55" spans="2:42" ht="14.25" customHeight="1" x14ac:dyDescent="0.3">
      <c r="B55" s="6" t="s">
        <v>438</v>
      </c>
    </row>
    <row r="56" spans="2:42" ht="14.25" customHeight="1" x14ac:dyDescent="0.3">
      <c r="B56" s="4"/>
    </row>
    <row r="57" spans="2:42" ht="30" customHeight="1" x14ac:dyDescent="0.3">
      <c r="B57" s="115" t="s">
        <v>275</v>
      </c>
      <c r="C57" s="115"/>
      <c r="D57" s="115"/>
      <c r="E57" s="115"/>
      <c r="F57" s="115"/>
      <c r="G57" s="115"/>
      <c r="H57" s="115"/>
      <c r="I57" s="115"/>
      <c r="J57" s="115"/>
      <c r="K57" s="115"/>
      <c r="L57" s="115"/>
      <c r="M57" s="115"/>
      <c r="N57" s="115"/>
      <c r="O57" s="115"/>
      <c r="P57" s="115"/>
    </row>
    <row r="58" spans="2:42" ht="15" customHeight="1" x14ac:dyDescent="0.3">
      <c r="B58" s="15" t="s">
        <v>27</v>
      </c>
      <c r="C58" s="125">
        <v>2001</v>
      </c>
      <c r="D58" s="126"/>
      <c r="E58" s="129">
        <v>2005</v>
      </c>
      <c r="F58" s="130"/>
      <c r="G58" s="125">
        <v>2009</v>
      </c>
      <c r="H58" s="126"/>
      <c r="I58" s="129">
        <v>2013</v>
      </c>
      <c r="J58" s="126"/>
      <c r="K58" s="129">
        <v>2017</v>
      </c>
      <c r="L58" s="126"/>
      <c r="M58" s="125">
        <v>2021</v>
      </c>
      <c r="N58" s="130"/>
      <c r="O58" s="125">
        <v>2025</v>
      </c>
      <c r="P58" s="130"/>
    </row>
    <row r="59" spans="2:42" ht="15" customHeight="1" x14ac:dyDescent="0.3">
      <c r="B59" s="134" t="s">
        <v>0</v>
      </c>
      <c r="C59" s="132">
        <v>44911</v>
      </c>
      <c r="D59" s="128"/>
      <c r="E59" s="119">
        <v>44843</v>
      </c>
      <c r="F59" s="118"/>
      <c r="G59" s="137">
        <v>44845</v>
      </c>
      <c r="H59" s="127"/>
      <c r="I59" s="135">
        <v>44833</v>
      </c>
      <c r="J59" s="128"/>
      <c r="K59" s="135">
        <v>44835</v>
      </c>
      <c r="L59" s="128"/>
      <c r="M59" s="123">
        <v>44830</v>
      </c>
      <c r="N59" s="143"/>
      <c r="O59" s="123">
        <v>45942</v>
      </c>
      <c r="P59" s="143"/>
    </row>
    <row r="60" spans="2:42" ht="15" customHeight="1" x14ac:dyDescent="0.3">
      <c r="B60" s="133"/>
      <c r="C60" s="74" t="s">
        <v>4</v>
      </c>
      <c r="D60" s="72" t="s">
        <v>5</v>
      </c>
      <c r="E60" s="72" t="s">
        <v>4</v>
      </c>
      <c r="F60" s="72" t="s">
        <v>5</v>
      </c>
      <c r="G60" s="71" t="s">
        <v>4</v>
      </c>
      <c r="H60" s="71" t="s">
        <v>5</v>
      </c>
      <c r="I60" s="72" t="s">
        <v>4</v>
      </c>
      <c r="J60" s="71" t="s">
        <v>5</v>
      </c>
      <c r="K60" s="68" t="s">
        <v>4</v>
      </c>
      <c r="L60" s="71" t="s">
        <v>5</v>
      </c>
      <c r="M60" s="68" t="s">
        <v>4</v>
      </c>
      <c r="N60" s="71" t="s">
        <v>5</v>
      </c>
      <c r="O60" s="68" t="s">
        <v>4</v>
      </c>
      <c r="P60" s="71" t="s">
        <v>5</v>
      </c>
    </row>
    <row r="61" spans="2:42" ht="24.75" customHeight="1" x14ac:dyDescent="0.3">
      <c r="B61" s="6" t="s">
        <v>1</v>
      </c>
      <c r="C61" s="16">
        <v>3070</v>
      </c>
      <c r="D61" s="23">
        <v>100</v>
      </c>
      <c r="E61" s="25">
        <v>3273</v>
      </c>
      <c r="F61" s="24">
        <v>100</v>
      </c>
      <c r="G61" s="16">
        <v>3632</v>
      </c>
      <c r="H61" s="23">
        <v>100</v>
      </c>
      <c r="I61" s="25">
        <v>3581</v>
      </c>
      <c r="J61" s="24">
        <v>100</v>
      </c>
      <c r="K61" s="25">
        <v>3449</v>
      </c>
      <c r="L61" s="24">
        <v>100</v>
      </c>
      <c r="M61" s="25">
        <v>3417</v>
      </c>
      <c r="N61" s="24">
        <v>100</v>
      </c>
      <c r="O61" s="25">
        <v>3420</v>
      </c>
      <c r="P61" s="24">
        <v>100</v>
      </c>
      <c r="R61" s="95"/>
      <c r="T61" s="95"/>
      <c r="V61" s="95"/>
      <c r="X61" s="95"/>
      <c r="Z61" s="95"/>
      <c r="AB61" s="95"/>
      <c r="AD61" s="95"/>
      <c r="AF61" s="95"/>
      <c r="AH61" s="95"/>
      <c r="AJ61" s="95"/>
      <c r="AL61" s="95"/>
      <c r="AN61" s="95"/>
      <c r="AP61" s="95"/>
    </row>
    <row r="62" spans="2:42" ht="24.75" customHeight="1" x14ac:dyDescent="0.3">
      <c r="B62" s="87" t="s">
        <v>28</v>
      </c>
      <c r="C62" s="16">
        <v>1776</v>
      </c>
      <c r="D62" s="23">
        <f>C62*100/C61</f>
        <v>57.850162866449509</v>
      </c>
      <c r="E62" s="25">
        <v>2152</v>
      </c>
      <c r="F62" s="24">
        <f>E62*100/E61</f>
        <v>65.750076382523673</v>
      </c>
      <c r="G62" s="16">
        <v>2082</v>
      </c>
      <c r="H62" s="23">
        <f>G62*100/G61</f>
        <v>57.323788546255507</v>
      </c>
      <c r="I62" s="25">
        <v>2086</v>
      </c>
      <c r="J62" s="24">
        <f>I62*100/I61</f>
        <v>58.25188494833845</v>
      </c>
      <c r="K62" s="25">
        <v>1888</v>
      </c>
      <c r="L62" s="24">
        <f>K62*100/K61</f>
        <v>54.740504494056246</v>
      </c>
      <c r="M62" s="25">
        <v>1890</v>
      </c>
      <c r="N62" s="24">
        <f>M62*100/M61</f>
        <v>55.311676909569798</v>
      </c>
      <c r="O62" s="25">
        <v>1974</v>
      </c>
      <c r="P62" s="24">
        <f>O62*100/O61</f>
        <v>57.719298245614034</v>
      </c>
      <c r="R62" s="95"/>
      <c r="T62" s="95"/>
      <c r="V62" s="95"/>
      <c r="X62" s="95"/>
      <c r="Z62" s="95"/>
      <c r="AB62" s="95"/>
      <c r="AD62" s="95"/>
      <c r="AF62" s="95"/>
      <c r="AH62" s="95"/>
      <c r="AJ62" s="95"/>
      <c r="AL62" s="95"/>
      <c r="AN62" s="95"/>
      <c r="AP62" s="95"/>
    </row>
    <row r="63" spans="2:42" ht="24.75" customHeight="1" x14ac:dyDescent="0.3">
      <c r="B63" s="87" t="s">
        <v>2</v>
      </c>
      <c r="C63" s="16">
        <v>49</v>
      </c>
      <c r="D63" s="23">
        <f>C63*100/C62</f>
        <v>2.7590090090090089</v>
      </c>
      <c r="E63" s="25">
        <v>17</v>
      </c>
      <c r="F63" s="24">
        <f>E63*100/E62</f>
        <v>0.78996282527881045</v>
      </c>
      <c r="G63" s="16">
        <v>37</v>
      </c>
      <c r="H63" s="23">
        <f>G63*100/G62</f>
        <v>1.7771373679154658</v>
      </c>
      <c r="I63" s="25">
        <v>10</v>
      </c>
      <c r="J63" s="24">
        <f>I63*100/I62</f>
        <v>0.4793863854266539</v>
      </c>
      <c r="K63" s="25">
        <v>30</v>
      </c>
      <c r="L63" s="24">
        <f>K63*100/K62</f>
        <v>1.5889830508474576</v>
      </c>
      <c r="M63" s="25">
        <v>20</v>
      </c>
      <c r="N63" s="24">
        <f>M63*100/M62</f>
        <v>1.0582010582010581</v>
      </c>
      <c r="O63" s="25">
        <v>15</v>
      </c>
      <c r="P63" s="24">
        <f>O63*100/O62</f>
        <v>0.75987841945288759</v>
      </c>
      <c r="R63" s="95"/>
      <c r="T63" s="95"/>
      <c r="V63" s="95"/>
      <c r="X63" s="95"/>
      <c r="Z63" s="95"/>
      <c r="AB63" s="95"/>
      <c r="AD63" s="95"/>
      <c r="AF63" s="95"/>
      <c r="AH63" s="95"/>
      <c r="AJ63" s="95"/>
      <c r="AL63" s="95"/>
      <c r="AN63" s="95"/>
      <c r="AP63" s="95"/>
    </row>
    <row r="64" spans="2:42" ht="24.75" customHeight="1" x14ac:dyDescent="0.3">
      <c r="B64" s="87" t="s">
        <v>3</v>
      </c>
      <c r="C64" s="16">
        <v>40</v>
      </c>
      <c r="D64" s="23">
        <f>C64*100/C62</f>
        <v>2.2522522522522523</v>
      </c>
      <c r="E64" s="25">
        <v>35</v>
      </c>
      <c r="F64" s="24">
        <f>E64*100/E62</f>
        <v>1.6263940520446096</v>
      </c>
      <c r="G64" s="16">
        <v>39</v>
      </c>
      <c r="H64" s="23">
        <f>G64*100/G62</f>
        <v>1.8731988472622478</v>
      </c>
      <c r="I64" s="25">
        <v>32</v>
      </c>
      <c r="J64" s="24">
        <f>I64*100/I62</f>
        <v>1.5340364333652925</v>
      </c>
      <c r="K64" s="25">
        <v>49</v>
      </c>
      <c r="L64" s="24">
        <f>K64*100/K62</f>
        <v>2.5953389830508473</v>
      </c>
      <c r="M64" s="25">
        <v>47</v>
      </c>
      <c r="N64" s="24">
        <f>M64*100/M62</f>
        <v>2.486772486772487</v>
      </c>
      <c r="O64" s="25">
        <v>26</v>
      </c>
      <c r="P64" s="24">
        <f>O64*100/O62</f>
        <v>1.3171225937183384</v>
      </c>
      <c r="R64" s="95"/>
      <c r="T64" s="95"/>
      <c r="V64" s="95"/>
      <c r="X64" s="95"/>
      <c r="Z64" s="95"/>
      <c r="AB64" s="95"/>
      <c r="AD64" s="95"/>
      <c r="AF64" s="95"/>
      <c r="AH64" s="95"/>
      <c r="AJ64" s="95"/>
      <c r="AL64" s="95"/>
      <c r="AN64" s="95"/>
      <c r="AP64" s="95"/>
    </row>
    <row r="65" spans="2:42" ht="24.75" customHeight="1" x14ac:dyDescent="0.3">
      <c r="B65" s="87" t="s">
        <v>6</v>
      </c>
      <c r="C65" s="7"/>
      <c r="D65" s="8"/>
      <c r="E65" s="7"/>
      <c r="F65" s="8"/>
      <c r="G65" s="7"/>
      <c r="H65" s="8"/>
      <c r="I65" s="7"/>
      <c r="J65" s="8"/>
      <c r="K65" s="7"/>
      <c r="L65" s="8"/>
      <c r="M65" s="7"/>
      <c r="N65" s="8"/>
      <c r="O65" s="7"/>
      <c r="P65" s="8"/>
      <c r="R65" s="95"/>
      <c r="T65" s="95"/>
      <c r="V65" s="95"/>
      <c r="X65" s="95"/>
      <c r="Z65" s="95"/>
      <c r="AB65" s="95"/>
      <c r="AD65" s="95"/>
      <c r="AF65" s="95"/>
      <c r="AH65" s="95"/>
      <c r="AJ65" s="95"/>
      <c r="AL65" s="95"/>
      <c r="AN65" s="95"/>
      <c r="AP65" s="95"/>
    </row>
    <row r="66" spans="2:42" ht="24.75" customHeight="1" x14ac:dyDescent="0.3">
      <c r="B66" s="87" t="s">
        <v>7</v>
      </c>
      <c r="C66" s="8"/>
      <c r="D66" s="8"/>
      <c r="E66" s="25">
        <v>11</v>
      </c>
      <c r="F66" s="24">
        <f>E66*100/E62</f>
        <v>0.51115241635687736</v>
      </c>
      <c r="G66" s="16">
        <v>15</v>
      </c>
      <c r="H66" s="23">
        <f>G66*100/G62</f>
        <v>0.72046109510086453</v>
      </c>
      <c r="I66" s="16">
        <v>24</v>
      </c>
      <c r="J66" s="23">
        <f>I66*100/I62</f>
        <v>1.1505273250239694</v>
      </c>
      <c r="K66" s="7"/>
      <c r="L66" s="8"/>
      <c r="M66" s="7"/>
      <c r="N66" s="8"/>
      <c r="O66" s="7"/>
      <c r="P66" s="8"/>
      <c r="R66" s="95"/>
      <c r="T66" s="95"/>
      <c r="V66" s="95"/>
      <c r="X66" s="95"/>
      <c r="Z66" s="95"/>
      <c r="AB66" s="95"/>
      <c r="AD66" s="95"/>
      <c r="AF66" s="95"/>
      <c r="AH66" s="95"/>
      <c r="AJ66" s="95"/>
      <c r="AL66" s="95"/>
      <c r="AN66" s="95"/>
      <c r="AP66" s="95"/>
    </row>
    <row r="67" spans="2:42" ht="24.75" customHeight="1" x14ac:dyDescent="0.3">
      <c r="B67" s="87" t="s">
        <v>29</v>
      </c>
      <c r="C67" s="8"/>
      <c r="D67" s="8"/>
      <c r="E67" s="7"/>
      <c r="F67" s="8"/>
      <c r="G67" s="7"/>
      <c r="H67" s="8"/>
      <c r="I67" s="7"/>
      <c r="J67" s="8"/>
      <c r="K67" s="7"/>
      <c r="L67" s="8"/>
      <c r="M67" s="7"/>
      <c r="N67" s="8"/>
      <c r="O67" s="7"/>
      <c r="P67" s="8"/>
      <c r="R67" s="95"/>
      <c r="T67" s="95"/>
      <c r="V67" s="95"/>
      <c r="X67" s="95"/>
      <c r="Z67" s="95"/>
      <c r="AB67" s="95"/>
      <c r="AD67" s="95"/>
      <c r="AF67" s="95"/>
      <c r="AH67" s="95"/>
      <c r="AJ67" s="95"/>
      <c r="AL67" s="95"/>
      <c r="AN67" s="95"/>
      <c r="AP67" s="95"/>
    </row>
    <row r="68" spans="2:42" ht="24.75" customHeight="1" x14ac:dyDescent="0.3">
      <c r="B68" s="87" t="s">
        <v>8</v>
      </c>
      <c r="C68" s="8"/>
      <c r="D68" s="8"/>
      <c r="E68" s="25">
        <v>35</v>
      </c>
      <c r="F68" s="24">
        <f>E68*100/E62</f>
        <v>1.6263940520446096</v>
      </c>
      <c r="G68" s="16">
        <v>269</v>
      </c>
      <c r="H68" s="23">
        <f>G68*100/G62</f>
        <v>12.920268972142171</v>
      </c>
      <c r="I68" s="7"/>
      <c r="J68" s="8"/>
      <c r="K68" s="7"/>
      <c r="L68" s="8"/>
      <c r="M68" s="7"/>
      <c r="N68" s="8"/>
      <c r="O68" s="7"/>
      <c r="P68" s="8"/>
      <c r="R68" s="95"/>
      <c r="T68" s="95"/>
      <c r="V68" s="95"/>
      <c r="X68" s="95"/>
      <c r="Z68" s="95"/>
      <c r="AB68" s="95"/>
      <c r="AD68" s="95"/>
      <c r="AF68" s="95"/>
      <c r="AH68" s="95"/>
      <c r="AJ68" s="95"/>
      <c r="AL68" s="95"/>
      <c r="AN68" s="95"/>
      <c r="AP68" s="95"/>
    </row>
    <row r="69" spans="2:42" ht="24.75" customHeight="1" x14ac:dyDescent="0.3">
      <c r="B69" s="12" t="s">
        <v>10</v>
      </c>
      <c r="C69" s="8"/>
      <c r="D69" s="8"/>
      <c r="E69" s="8"/>
      <c r="F69" s="8"/>
      <c r="G69" s="8"/>
      <c r="H69" s="8"/>
      <c r="I69" s="7"/>
      <c r="J69" s="8"/>
      <c r="K69" s="7"/>
      <c r="L69" s="8"/>
      <c r="M69" s="7"/>
      <c r="N69" s="8"/>
      <c r="O69" s="63">
        <v>947</v>
      </c>
      <c r="P69" s="24">
        <f>O69*100/O62</f>
        <v>47.973657548125637</v>
      </c>
      <c r="R69" s="95"/>
      <c r="T69" s="95"/>
      <c r="V69" s="95"/>
      <c r="X69" s="95"/>
      <c r="Z69" s="95"/>
      <c r="AB69" s="95"/>
      <c r="AD69" s="95"/>
      <c r="AF69" s="95"/>
      <c r="AH69" s="95"/>
      <c r="AJ69" s="95"/>
      <c r="AL69" s="95"/>
      <c r="AN69" s="95"/>
      <c r="AP69" s="95"/>
    </row>
    <row r="70" spans="2:42" ht="24.75" customHeight="1" x14ac:dyDescent="0.3">
      <c r="B70" s="87" t="s">
        <v>11</v>
      </c>
      <c r="C70" s="8"/>
      <c r="D70" s="8"/>
      <c r="E70" s="7"/>
      <c r="F70" s="8"/>
      <c r="G70" s="8"/>
      <c r="H70" s="8"/>
      <c r="I70" s="7"/>
      <c r="J70" s="8"/>
      <c r="K70" s="7"/>
      <c r="L70" s="8"/>
      <c r="M70" s="63">
        <v>299</v>
      </c>
      <c r="N70" s="24">
        <f>M70*100/M62</f>
        <v>15.82010582010582</v>
      </c>
      <c r="O70" s="7"/>
      <c r="P70" s="7">
        <f>O70*100/O62</f>
        <v>0</v>
      </c>
      <c r="R70" s="95"/>
      <c r="T70" s="95"/>
      <c r="V70" s="95"/>
      <c r="X70" s="95"/>
      <c r="Z70" s="95"/>
      <c r="AB70" s="95"/>
      <c r="AD70" s="95"/>
      <c r="AF70" s="95"/>
      <c r="AH70" s="95"/>
      <c r="AJ70" s="95"/>
      <c r="AL70" s="95"/>
      <c r="AN70" s="95"/>
      <c r="AP70" s="95"/>
    </row>
    <row r="71" spans="2:42" ht="24.75" customHeight="1" x14ac:dyDescent="0.3">
      <c r="B71" s="87" t="s">
        <v>13</v>
      </c>
      <c r="C71" s="8"/>
      <c r="D71" s="8"/>
      <c r="E71" s="7"/>
      <c r="F71" s="8"/>
      <c r="G71" s="8"/>
      <c r="H71" s="8"/>
      <c r="I71" s="7"/>
      <c r="J71" s="8"/>
      <c r="K71" s="25">
        <v>20</v>
      </c>
      <c r="L71" s="24">
        <f>K71*100/K62</f>
        <v>1.0593220338983051</v>
      </c>
      <c r="M71" s="9"/>
      <c r="N71" s="8"/>
      <c r="O71" s="9"/>
      <c r="P71" s="8"/>
      <c r="R71" s="95"/>
      <c r="T71" s="95"/>
      <c r="V71" s="95"/>
      <c r="X71" s="95"/>
      <c r="Z71" s="95"/>
      <c r="AB71" s="95"/>
      <c r="AD71" s="95"/>
      <c r="AF71" s="95"/>
      <c r="AH71" s="95"/>
      <c r="AJ71" s="95"/>
      <c r="AL71" s="95"/>
      <c r="AN71" s="95"/>
      <c r="AP71" s="95"/>
    </row>
    <row r="72" spans="2:42" ht="24.75" customHeight="1" x14ac:dyDescent="0.3">
      <c r="B72" s="87" t="s">
        <v>15</v>
      </c>
      <c r="C72" s="16">
        <v>22</v>
      </c>
      <c r="D72" s="23">
        <f>C72*100/C62</f>
        <v>1.2387387387387387</v>
      </c>
      <c r="E72" s="25">
        <v>15</v>
      </c>
      <c r="F72" s="24">
        <f>E72*100/E62</f>
        <v>0.69702602230483268</v>
      </c>
      <c r="G72" s="16">
        <v>8</v>
      </c>
      <c r="H72" s="23">
        <f>G72*100/G62</f>
        <v>0.38424591738712777</v>
      </c>
      <c r="I72" s="25">
        <v>19</v>
      </c>
      <c r="J72" s="24">
        <f>I72*100/I62</f>
        <v>0.91083413231064236</v>
      </c>
      <c r="K72" s="25">
        <v>16</v>
      </c>
      <c r="L72" s="24">
        <f>K72*100/K62</f>
        <v>0.84745762711864403</v>
      </c>
      <c r="M72" s="25">
        <v>17</v>
      </c>
      <c r="N72" s="24">
        <f>M72*100/M62</f>
        <v>0.89947089947089942</v>
      </c>
      <c r="O72" s="25">
        <v>16</v>
      </c>
      <c r="P72" s="24">
        <f>O72*100/O62</f>
        <v>0.81053698074974667</v>
      </c>
      <c r="R72" s="95"/>
      <c r="T72" s="95"/>
      <c r="V72" s="95"/>
      <c r="X72" s="95"/>
      <c r="Z72" s="95"/>
      <c r="AB72" s="95"/>
      <c r="AD72" s="95"/>
      <c r="AF72" s="95"/>
      <c r="AH72" s="95"/>
      <c r="AJ72" s="95"/>
      <c r="AL72" s="95"/>
      <c r="AN72" s="95"/>
      <c r="AP72" s="95"/>
    </row>
    <row r="73" spans="2:42" ht="24.75" customHeight="1" x14ac:dyDescent="0.3">
      <c r="B73" s="87" t="s">
        <v>19</v>
      </c>
      <c r="C73" s="16">
        <v>1235</v>
      </c>
      <c r="D73" s="23">
        <f>C73*100/C62</f>
        <v>69.538288288288285</v>
      </c>
      <c r="E73" s="25">
        <v>1092</v>
      </c>
      <c r="F73" s="24">
        <f>E73*100/E62</f>
        <v>50.743494423791823</v>
      </c>
      <c r="G73" s="16">
        <v>920</v>
      </c>
      <c r="H73" s="23">
        <f>G73*100/G62</f>
        <v>44.188280499519692</v>
      </c>
      <c r="I73" s="25">
        <v>659</v>
      </c>
      <c r="J73" s="24">
        <f>I73*100/I62</f>
        <v>31.59156279961649</v>
      </c>
      <c r="K73" s="7"/>
      <c r="L73" s="8"/>
      <c r="M73" s="7"/>
      <c r="N73" s="8"/>
      <c r="O73" s="7"/>
      <c r="P73" s="8"/>
      <c r="R73" s="95"/>
      <c r="T73" s="95"/>
      <c r="V73" s="95"/>
      <c r="X73" s="95"/>
      <c r="Z73" s="95"/>
      <c r="AB73" s="95"/>
      <c r="AD73" s="95"/>
      <c r="AF73" s="95"/>
      <c r="AH73" s="95"/>
      <c r="AJ73" s="95"/>
      <c r="AL73" s="95"/>
      <c r="AN73" s="95"/>
      <c r="AP73" s="95"/>
    </row>
    <row r="74" spans="2:42" ht="24.75" customHeight="1" x14ac:dyDescent="0.3">
      <c r="B74" s="87" t="s">
        <v>47</v>
      </c>
      <c r="C74" s="7"/>
      <c r="D74" s="8"/>
      <c r="E74" s="7"/>
      <c r="F74" s="8"/>
      <c r="G74" s="7"/>
      <c r="H74" s="8"/>
      <c r="I74" s="7"/>
      <c r="J74" s="8"/>
      <c r="K74" s="7"/>
      <c r="L74" s="8"/>
      <c r="M74" s="63">
        <v>1294</v>
      </c>
      <c r="N74" s="24">
        <f>M74*100/M62</f>
        <v>68.465608465608469</v>
      </c>
      <c r="O74" s="63">
        <v>779</v>
      </c>
      <c r="P74" s="24">
        <f>O74*100/O62</f>
        <v>39.463019250253289</v>
      </c>
      <c r="R74" s="95"/>
      <c r="T74" s="95"/>
      <c r="V74" s="95"/>
      <c r="X74" s="95"/>
      <c r="Z74" s="95"/>
      <c r="AB74" s="95"/>
      <c r="AD74" s="95"/>
      <c r="AF74" s="95"/>
      <c r="AH74" s="95"/>
      <c r="AJ74" s="95"/>
      <c r="AL74" s="95"/>
      <c r="AN74" s="95"/>
      <c r="AP74" s="95"/>
    </row>
    <row r="75" spans="2:42" ht="24.75" customHeight="1" x14ac:dyDescent="0.3">
      <c r="B75" s="87" t="s">
        <v>20</v>
      </c>
      <c r="C75" s="7"/>
      <c r="D75" s="7"/>
      <c r="E75" s="25">
        <v>947</v>
      </c>
      <c r="F75" s="24">
        <f>E75*100/E62</f>
        <v>44.005576208178439</v>
      </c>
      <c r="G75" s="16">
        <v>794</v>
      </c>
      <c r="H75" s="23">
        <f>G75*100/G62</f>
        <v>38.136407300672431</v>
      </c>
      <c r="I75" s="7"/>
      <c r="J75" s="8"/>
      <c r="K75" s="25">
        <v>289</v>
      </c>
      <c r="L75" s="24">
        <f>K75*100/K62</f>
        <v>15.307203389830509</v>
      </c>
      <c r="M75" s="63">
        <v>167</v>
      </c>
      <c r="N75" s="24">
        <f>M75*100/M62</f>
        <v>8.8359788359788354</v>
      </c>
      <c r="O75" s="63">
        <v>191</v>
      </c>
      <c r="P75" s="24">
        <f>O75*100/O62</f>
        <v>9.6757852077001019</v>
      </c>
      <c r="R75" s="95"/>
      <c r="T75" s="95"/>
      <c r="V75" s="95"/>
      <c r="X75" s="95"/>
      <c r="Z75" s="95"/>
      <c r="AB75" s="95"/>
      <c r="AD75" s="95"/>
      <c r="AF75" s="95"/>
      <c r="AH75" s="95"/>
      <c r="AJ75" s="95"/>
      <c r="AL75" s="95"/>
      <c r="AN75" s="95"/>
      <c r="AP75" s="95"/>
    </row>
    <row r="76" spans="2:42" ht="24.75" customHeight="1" x14ac:dyDescent="0.3">
      <c r="B76" s="87" t="s">
        <v>52</v>
      </c>
      <c r="C76" s="16">
        <v>376</v>
      </c>
      <c r="D76" s="23">
        <f>C76*100/C62</f>
        <v>21.171171171171171</v>
      </c>
      <c r="E76" s="7"/>
      <c r="F76" s="8"/>
      <c r="G76" s="7"/>
      <c r="H76" s="8"/>
      <c r="I76" s="7"/>
      <c r="J76" s="8"/>
      <c r="K76" s="7"/>
      <c r="L76" s="8"/>
      <c r="M76" s="9"/>
      <c r="N76" s="8"/>
      <c r="O76" s="9"/>
      <c r="P76" s="8"/>
      <c r="R76" s="95"/>
      <c r="T76" s="95"/>
      <c r="V76" s="95"/>
      <c r="X76" s="95"/>
      <c r="Z76" s="95"/>
      <c r="AB76" s="95"/>
      <c r="AD76" s="95"/>
      <c r="AF76" s="95"/>
      <c r="AH76" s="95"/>
      <c r="AJ76" s="95"/>
      <c r="AL76" s="95"/>
      <c r="AN76" s="95"/>
      <c r="AP76" s="95"/>
    </row>
    <row r="77" spans="2:42" ht="24.75" customHeight="1" x14ac:dyDescent="0.3">
      <c r="B77" s="87" t="s">
        <v>22</v>
      </c>
      <c r="C77" s="7"/>
      <c r="D77" s="7"/>
      <c r="E77" s="7"/>
      <c r="F77" s="8"/>
      <c r="G77" s="7"/>
      <c r="H77" s="8"/>
      <c r="I77" s="7"/>
      <c r="J77" s="8"/>
      <c r="K77" s="25">
        <v>20</v>
      </c>
      <c r="L77" s="24">
        <f>K77*100/K62</f>
        <v>1.0593220338983051</v>
      </c>
      <c r="M77" s="63">
        <v>34</v>
      </c>
      <c r="N77" s="24">
        <f>M77*100/M62</f>
        <v>1.7989417989417988</v>
      </c>
      <c r="O77" s="9"/>
      <c r="P77" s="9"/>
      <c r="R77" s="95"/>
      <c r="T77" s="95"/>
      <c r="V77" s="95"/>
      <c r="X77" s="95"/>
      <c r="Z77" s="95"/>
      <c r="AB77" s="95"/>
      <c r="AD77" s="95"/>
      <c r="AF77" s="95"/>
      <c r="AH77" s="95"/>
      <c r="AJ77" s="95"/>
      <c r="AL77" s="95"/>
      <c r="AN77" s="95"/>
      <c r="AP77" s="95"/>
    </row>
    <row r="78" spans="2:42" ht="24.75" customHeight="1" x14ac:dyDescent="0.3">
      <c r="B78" s="87" t="s">
        <v>23</v>
      </c>
      <c r="C78" s="7"/>
      <c r="D78" s="7"/>
      <c r="E78" s="7"/>
      <c r="F78" s="8"/>
      <c r="G78" s="7"/>
      <c r="H78" s="8"/>
      <c r="I78" s="7"/>
      <c r="J78" s="8"/>
      <c r="K78" s="8"/>
      <c r="L78" s="8"/>
      <c r="M78" s="63">
        <v>12</v>
      </c>
      <c r="N78" s="24">
        <f>M78*100/M62</f>
        <v>0.63492063492063489</v>
      </c>
      <c r="O78" s="9"/>
      <c r="P78" s="9"/>
      <c r="R78" s="95"/>
      <c r="T78" s="95"/>
      <c r="V78" s="95"/>
      <c r="X78" s="95"/>
      <c r="Z78" s="95"/>
      <c r="AB78" s="95"/>
      <c r="AD78" s="95"/>
      <c r="AF78" s="95"/>
      <c r="AH78" s="95"/>
      <c r="AJ78" s="95"/>
      <c r="AL78" s="95"/>
      <c r="AN78" s="95"/>
      <c r="AP78" s="95"/>
    </row>
    <row r="79" spans="2:42" ht="24.75" customHeight="1" x14ac:dyDescent="0.3">
      <c r="B79" s="87" t="s">
        <v>65</v>
      </c>
      <c r="C79" s="7"/>
      <c r="D79" s="7"/>
      <c r="E79" s="7"/>
      <c r="F79" s="8"/>
      <c r="G79" s="7"/>
      <c r="H79" s="8"/>
      <c r="I79" s="25">
        <v>1342</v>
      </c>
      <c r="J79" s="24">
        <f>I79*100/I62</f>
        <v>64.333652924256953</v>
      </c>
      <c r="K79" s="25">
        <v>1464</v>
      </c>
      <c r="L79" s="24">
        <f>K79*100/K62</f>
        <v>77.542372881355931</v>
      </c>
      <c r="M79" s="7"/>
      <c r="N79" s="8"/>
      <c r="O79" s="7"/>
      <c r="P79" s="8"/>
      <c r="R79" s="95"/>
      <c r="T79" s="95"/>
      <c r="V79" s="95"/>
      <c r="X79" s="95"/>
      <c r="Z79" s="95"/>
      <c r="AB79" s="95"/>
      <c r="AD79" s="95"/>
      <c r="AF79" s="95"/>
      <c r="AH79" s="95"/>
      <c r="AJ79" s="95"/>
      <c r="AL79" s="95"/>
      <c r="AN79" s="95"/>
      <c r="AP79" s="95"/>
    </row>
    <row r="80" spans="2:42" ht="24.75" customHeight="1" x14ac:dyDescent="0.3">
      <c r="B80" s="6" t="s">
        <v>24</v>
      </c>
      <c r="C80" s="25">
        <v>54</v>
      </c>
      <c r="D80" s="24">
        <f>C80*100/C62</f>
        <v>3.0405405405405403</v>
      </c>
      <c r="E80" s="7"/>
      <c r="F80" s="8"/>
      <c r="G80" s="7"/>
      <c r="H80" s="8"/>
      <c r="I80" s="8"/>
      <c r="J80" s="8"/>
      <c r="K80" s="8"/>
      <c r="L80" s="8"/>
      <c r="M80" s="8"/>
      <c r="N80" s="8"/>
      <c r="O80" s="8"/>
      <c r="P80" s="8"/>
      <c r="R80" s="95"/>
      <c r="T80" s="95"/>
      <c r="V80" s="95"/>
      <c r="X80" s="95"/>
      <c r="Z80" s="95"/>
      <c r="AB80" s="95"/>
      <c r="AD80" s="95"/>
      <c r="AF80" s="95"/>
      <c r="AH80" s="95"/>
      <c r="AJ80" s="95"/>
      <c r="AL80" s="95"/>
      <c r="AN80" s="95"/>
      <c r="AP80" s="95"/>
    </row>
    <row r="81" spans="2:16" ht="3.75" customHeight="1" x14ac:dyDescent="0.3">
      <c r="B81" s="13"/>
      <c r="C81" s="14"/>
      <c r="D81" s="14"/>
      <c r="E81" s="14"/>
      <c r="F81" s="14"/>
      <c r="G81" s="14"/>
      <c r="H81" s="14"/>
      <c r="I81" s="14"/>
      <c r="J81" s="14"/>
      <c r="K81" s="14"/>
      <c r="L81" s="14"/>
      <c r="M81" s="14"/>
      <c r="N81" s="14"/>
      <c r="O81" s="14"/>
      <c r="P81" s="14"/>
    </row>
    <row r="82" spans="2:16" ht="14.25" customHeight="1" x14ac:dyDescent="0.3">
      <c r="B82" s="6" t="s">
        <v>438</v>
      </c>
    </row>
    <row r="83" spans="2:16" ht="30.75" customHeight="1" x14ac:dyDescent="0.3">
      <c r="C83" s="19"/>
      <c r="E83" s="19"/>
      <c r="G83" s="19"/>
      <c r="I83" s="19"/>
      <c r="K83" s="19"/>
      <c r="M83" s="19"/>
      <c r="O83" s="19"/>
    </row>
    <row r="84" spans="2:16" ht="30.75" customHeight="1" x14ac:dyDescent="0.3">
      <c r="C84" s="19"/>
      <c r="E84" s="19"/>
      <c r="G84" s="19"/>
      <c r="I84" s="19"/>
      <c r="K84" s="19"/>
      <c r="M84" s="19"/>
      <c r="O84" s="19"/>
    </row>
  </sheetData>
  <mergeCells count="49">
    <mergeCell ref="M59:N59"/>
    <mergeCell ref="M3:N3"/>
    <mergeCell ref="M4:N4"/>
    <mergeCell ref="M31:N31"/>
    <mergeCell ref="M32:N32"/>
    <mergeCell ref="M58:N58"/>
    <mergeCell ref="C32:D32"/>
    <mergeCell ref="E32:F32"/>
    <mergeCell ref="G32:H32"/>
    <mergeCell ref="C4:D4"/>
    <mergeCell ref="E4:F4"/>
    <mergeCell ref="G4:H4"/>
    <mergeCell ref="K4:L4"/>
    <mergeCell ref="E3:F3"/>
    <mergeCell ref="G3:H3"/>
    <mergeCell ref="I3:J3"/>
    <mergeCell ref="K3:L3"/>
    <mergeCell ref="I32:J32"/>
    <mergeCell ref="B1:P1"/>
    <mergeCell ref="O32:P32"/>
    <mergeCell ref="K32:L32"/>
    <mergeCell ref="O4:P4"/>
    <mergeCell ref="B30:P30"/>
    <mergeCell ref="C31:D31"/>
    <mergeCell ref="E31:F31"/>
    <mergeCell ref="G31:H31"/>
    <mergeCell ref="I31:J31"/>
    <mergeCell ref="K31:L31"/>
    <mergeCell ref="O31:P31"/>
    <mergeCell ref="B4:B5"/>
    <mergeCell ref="B32:B33"/>
    <mergeCell ref="B2:P2"/>
    <mergeCell ref="I4:J4"/>
    <mergeCell ref="C3:D3"/>
    <mergeCell ref="O59:P59"/>
    <mergeCell ref="B59:B60"/>
    <mergeCell ref="C59:D59"/>
    <mergeCell ref="E59:F59"/>
    <mergeCell ref="G59:H59"/>
    <mergeCell ref="I59:J59"/>
    <mergeCell ref="K59:L59"/>
    <mergeCell ref="B57:P57"/>
    <mergeCell ref="C58:D58"/>
    <mergeCell ref="E58:F58"/>
    <mergeCell ref="G58:H58"/>
    <mergeCell ref="I58:J58"/>
    <mergeCell ref="K58:L58"/>
    <mergeCell ref="O58:P58"/>
    <mergeCell ref="O3:P3"/>
  </mergeCells>
  <conditionalFormatting sqref="C83">
    <cfRule type="cellIs" dxfId="186" priority="17" operator="lessThan">
      <formula>0</formula>
    </cfRule>
  </conditionalFormatting>
  <conditionalFormatting sqref="C84">
    <cfRule type="cellIs" dxfId="185" priority="16" operator="greaterThan">
      <formula>0</formula>
    </cfRule>
  </conditionalFormatting>
  <conditionalFormatting sqref="C28:P28">
    <cfRule type="cellIs" dxfId="184" priority="5" operator="notEqual">
      <formula>0</formula>
    </cfRule>
  </conditionalFormatting>
  <conditionalFormatting sqref="C55:P55">
    <cfRule type="cellIs" dxfId="183" priority="4" operator="notEqual">
      <formula>0</formula>
    </cfRule>
  </conditionalFormatting>
  <conditionalFormatting sqref="C82:P82">
    <cfRule type="cellIs" dxfId="182" priority="3" operator="notEqual">
      <formula>0</formula>
    </cfRule>
  </conditionalFormatting>
  <conditionalFormatting sqref="E83">
    <cfRule type="cellIs" dxfId="181" priority="15" operator="lessThan">
      <formula>0</formula>
    </cfRule>
  </conditionalFormatting>
  <conditionalFormatting sqref="E84">
    <cfRule type="cellIs" dxfId="180" priority="14" operator="greaterThan">
      <formula>0</formula>
    </cfRule>
  </conditionalFormatting>
  <conditionalFormatting sqref="G83">
    <cfRule type="cellIs" dxfId="179" priority="13" operator="lessThan">
      <formula>0</formula>
    </cfRule>
  </conditionalFormatting>
  <conditionalFormatting sqref="G84">
    <cfRule type="cellIs" dxfId="178" priority="12" operator="greaterThan">
      <formula>0</formula>
    </cfRule>
  </conditionalFormatting>
  <conditionalFormatting sqref="I83">
    <cfRule type="cellIs" dxfId="177" priority="11" operator="lessThan">
      <formula>0</formula>
    </cfRule>
  </conditionalFormatting>
  <conditionalFormatting sqref="I84">
    <cfRule type="cellIs" dxfId="176" priority="10" operator="greaterThan">
      <formula>0</formula>
    </cfRule>
  </conditionalFormatting>
  <conditionalFormatting sqref="K83">
    <cfRule type="cellIs" dxfId="175" priority="9" operator="lessThan">
      <formula>0</formula>
    </cfRule>
  </conditionalFormatting>
  <conditionalFormatting sqref="K84">
    <cfRule type="cellIs" dxfId="174" priority="8" operator="greaterThan">
      <formula>0</formula>
    </cfRule>
  </conditionalFormatting>
  <conditionalFormatting sqref="M83">
    <cfRule type="cellIs" dxfId="173" priority="2" operator="lessThan">
      <formula>0</formula>
    </cfRule>
  </conditionalFormatting>
  <conditionalFormatting sqref="M84">
    <cfRule type="cellIs" dxfId="172" priority="1" operator="greaterThan">
      <formula>0</formula>
    </cfRule>
  </conditionalFormatting>
  <conditionalFormatting sqref="O83">
    <cfRule type="cellIs" dxfId="171" priority="7" operator="lessThan">
      <formula>0</formula>
    </cfRule>
  </conditionalFormatting>
  <conditionalFormatting sqref="O84">
    <cfRule type="cellIs" dxfId="170" priority="6" operator="greaterThan">
      <formula>0</formula>
    </cfRule>
  </conditionalFormatting>
  <hyperlinks>
    <hyperlink ref="R3" location="ÍNDICE!A1" display="(Voltar ao Índice)" xr:uid="{62B6E153-0086-41FE-8F37-ABD48F42424D}"/>
  </hyperlinks>
  <printOptions horizontalCentered="1"/>
  <pageMargins left="0.47244094488188981" right="0.47244094488188981" top="0.6692913385826772" bottom="0.6692913385826772" header="0" footer="0"/>
  <pageSetup paperSize="9" scale="81" fitToHeight="3" orientation="landscape"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BD80"/>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30.75" customHeight="1"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364</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30" customHeight="1" x14ac:dyDescent="0.3">
      <c r="B2" s="115" t="s">
        <v>127</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6" ht="14.25" customHeight="1" x14ac:dyDescent="0.3">
      <c r="B3" s="15" t="s">
        <v>27</v>
      </c>
      <c r="C3" s="125">
        <v>1976</v>
      </c>
      <c r="D3" s="126"/>
      <c r="E3" s="125">
        <v>1979</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6"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6" ht="14.25" customHeight="1" x14ac:dyDescent="0.3">
      <c r="B5" s="133"/>
      <c r="C5" s="71" t="s">
        <v>4</v>
      </c>
      <c r="D5" s="71" t="s">
        <v>5</v>
      </c>
      <c r="E5" s="71" t="s">
        <v>4</v>
      </c>
      <c r="F5" s="71" t="s">
        <v>5</v>
      </c>
      <c r="G5" s="71" t="s">
        <v>4</v>
      </c>
      <c r="H5" s="71" t="s">
        <v>5</v>
      </c>
      <c r="I5" s="71" t="s">
        <v>4</v>
      </c>
      <c r="J5" s="71" t="s">
        <v>5</v>
      </c>
      <c r="K5" s="71" t="s">
        <v>4</v>
      </c>
      <c r="L5" s="67" t="s">
        <v>5</v>
      </c>
      <c r="M5" s="71" t="s">
        <v>4</v>
      </c>
      <c r="N5" s="67" t="s">
        <v>5</v>
      </c>
      <c r="O5" s="71" t="s">
        <v>4</v>
      </c>
      <c r="P5" s="71" t="s">
        <v>5</v>
      </c>
      <c r="Q5" s="68" t="s">
        <v>4</v>
      </c>
      <c r="R5" s="72" t="s">
        <v>5</v>
      </c>
      <c r="S5" s="72" t="s">
        <v>4</v>
      </c>
      <c r="T5" s="72" t="s">
        <v>5</v>
      </c>
      <c r="U5" s="71" t="s">
        <v>4</v>
      </c>
      <c r="V5" s="71" t="s">
        <v>5</v>
      </c>
      <c r="W5" s="72" t="s">
        <v>4</v>
      </c>
      <c r="X5" s="71" t="s">
        <v>5</v>
      </c>
      <c r="Y5" s="68" t="s">
        <v>4</v>
      </c>
      <c r="Z5" s="71" t="s">
        <v>5</v>
      </c>
      <c r="AA5" s="75" t="s">
        <v>4</v>
      </c>
      <c r="AB5" s="75" t="s">
        <v>5</v>
      </c>
      <c r="AC5" s="75" t="s">
        <v>4</v>
      </c>
      <c r="AD5" s="75" t="s">
        <v>5</v>
      </c>
    </row>
    <row r="6" spans="2:56" ht="24.75" customHeight="1" x14ac:dyDescent="0.3">
      <c r="B6" s="10" t="s">
        <v>1</v>
      </c>
      <c r="C6" s="16">
        <v>1306</v>
      </c>
      <c r="D6" s="23">
        <v>100</v>
      </c>
      <c r="E6" s="16">
        <v>1361</v>
      </c>
      <c r="F6" s="23">
        <v>100</v>
      </c>
      <c r="G6" s="16">
        <v>1450</v>
      </c>
      <c r="H6" s="23">
        <v>100</v>
      </c>
      <c r="I6" s="16">
        <v>1609</v>
      </c>
      <c r="J6" s="23">
        <v>100</v>
      </c>
      <c r="K6" s="16">
        <v>1650</v>
      </c>
      <c r="L6" s="23">
        <v>100</v>
      </c>
      <c r="M6" s="16">
        <v>1658</v>
      </c>
      <c r="N6" s="23">
        <v>100</v>
      </c>
      <c r="O6" s="16">
        <v>1697</v>
      </c>
      <c r="P6" s="23">
        <v>100</v>
      </c>
      <c r="Q6" s="16">
        <v>1656</v>
      </c>
      <c r="R6" s="23">
        <v>100</v>
      </c>
      <c r="S6" s="25">
        <v>1618</v>
      </c>
      <c r="T6" s="24">
        <v>100</v>
      </c>
      <c r="U6" s="16">
        <v>1698</v>
      </c>
      <c r="V6" s="23">
        <v>100</v>
      </c>
      <c r="W6" s="25">
        <v>1523</v>
      </c>
      <c r="X6" s="24">
        <v>100</v>
      </c>
      <c r="Y6" s="25">
        <v>1396</v>
      </c>
      <c r="Z6" s="24">
        <v>100</v>
      </c>
      <c r="AA6" s="25">
        <v>1291</v>
      </c>
      <c r="AB6" s="24">
        <v>100</v>
      </c>
      <c r="AC6" s="25">
        <v>1278</v>
      </c>
      <c r="AD6" s="24">
        <v>100</v>
      </c>
      <c r="AF6" s="95"/>
      <c r="AH6" s="95"/>
      <c r="AJ6" s="95"/>
      <c r="AL6" s="95"/>
      <c r="AN6" s="95"/>
      <c r="AP6" s="95"/>
      <c r="AR6" s="95"/>
      <c r="AT6" s="95"/>
      <c r="AV6" s="95"/>
      <c r="AX6" s="95"/>
      <c r="AZ6" s="95"/>
      <c r="BB6" s="95"/>
      <c r="BD6" s="95"/>
    </row>
    <row r="7" spans="2:56" ht="24.75" customHeight="1" x14ac:dyDescent="0.3">
      <c r="B7" s="11" t="s">
        <v>28</v>
      </c>
      <c r="C7" s="16">
        <v>745</v>
      </c>
      <c r="D7" s="23">
        <f>C7*100/C6</f>
        <v>57.044410413476264</v>
      </c>
      <c r="E7" s="16">
        <v>1050</v>
      </c>
      <c r="F7" s="23">
        <f>E7*100/E6</f>
        <v>77.14915503306392</v>
      </c>
      <c r="G7" s="16">
        <v>956</v>
      </c>
      <c r="H7" s="23">
        <f>G7*100/G6</f>
        <v>65.931034482758619</v>
      </c>
      <c r="I7" s="22">
        <v>864</v>
      </c>
      <c r="J7" s="23">
        <f>I7*100/I6</f>
        <v>53.697949036668739</v>
      </c>
      <c r="K7" s="16">
        <v>899</v>
      </c>
      <c r="L7" s="23">
        <f>K7*100/K6</f>
        <v>54.484848484848484</v>
      </c>
      <c r="M7" s="16">
        <v>847</v>
      </c>
      <c r="N7" s="23">
        <f>M7*100/M6</f>
        <v>51.085645355850424</v>
      </c>
      <c r="O7" s="16">
        <v>927</v>
      </c>
      <c r="P7" s="23">
        <f>O7*100/O6</f>
        <v>54.62581025338833</v>
      </c>
      <c r="Q7" s="16">
        <v>846</v>
      </c>
      <c r="R7" s="23">
        <f>Q7*100/Q6</f>
        <v>51.086956521739133</v>
      </c>
      <c r="S7" s="25">
        <v>867</v>
      </c>
      <c r="T7" s="24">
        <f>S7*100/S6</f>
        <v>53.58467243510507</v>
      </c>
      <c r="U7" s="16">
        <v>849</v>
      </c>
      <c r="V7" s="23">
        <f>U7*100/U6</f>
        <v>50</v>
      </c>
      <c r="W7" s="25">
        <v>803</v>
      </c>
      <c r="X7" s="24">
        <f>W7*100/W6</f>
        <v>52.72488509520683</v>
      </c>
      <c r="Y7" s="25">
        <v>696</v>
      </c>
      <c r="Z7" s="24">
        <f>Y7*100/Y6</f>
        <v>49.856733524355299</v>
      </c>
      <c r="AA7" s="25">
        <v>696</v>
      </c>
      <c r="AB7" s="24">
        <f>AA7*100/AA6</f>
        <v>53.911696359411309</v>
      </c>
      <c r="AC7" s="25">
        <v>715</v>
      </c>
      <c r="AD7" s="24">
        <f>AC7*100/AC6</f>
        <v>55.946791862284819</v>
      </c>
      <c r="AF7" s="95"/>
      <c r="AH7" s="95"/>
      <c r="AJ7" s="95"/>
      <c r="AL7" s="95"/>
      <c r="AN7" s="95"/>
      <c r="AP7" s="95"/>
      <c r="AR7" s="95"/>
      <c r="AT7" s="95"/>
      <c r="AV7" s="95"/>
      <c r="AX7" s="95"/>
      <c r="AZ7" s="95"/>
      <c r="BB7" s="95"/>
      <c r="BD7" s="95"/>
    </row>
    <row r="8" spans="2:56" ht="24.75" customHeight="1" x14ac:dyDescent="0.3">
      <c r="B8" s="11" t="s">
        <v>2</v>
      </c>
      <c r="C8" s="16">
        <v>8</v>
      </c>
      <c r="D8" s="23">
        <f t="shared" ref="D8" si="0">C8*100/C7</f>
        <v>1.0738255033557047</v>
      </c>
      <c r="E8" s="16">
        <v>13</v>
      </c>
      <c r="F8" s="23">
        <f t="shared" ref="F8" si="1">E8*100/E7</f>
        <v>1.2380952380952381</v>
      </c>
      <c r="G8" s="16">
        <v>4</v>
      </c>
      <c r="H8" s="23">
        <f>G8*100/G7</f>
        <v>0.41841004184100417</v>
      </c>
      <c r="I8" s="16">
        <v>11</v>
      </c>
      <c r="J8" s="23">
        <f>I8*100/I7</f>
        <v>1.2731481481481481</v>
      </c>
      <c r="K8" s="16">
        <v>10</v>
      </c>
      <c r="L8" s="23">
        <f>K8*100/K7</f>
        <v>1.1123470522803114</v>
      </c>
      <c r="M8" s="16">
        <v>5</v>
      </c>
      <c r="N8" s="23">
        <f>M8*100/M7</f>
        <v>0.59031877213695394</v>
      </c>
      <c r="O8" s="16">
        <v>28</v>
      </c>
      <c r="P8" s="23">
        <f>O8*100/O7</f>
        <v>3.0204962243797193</v>
      </c>
      <c r="Q8" s="16">
        <v>21</v>
      </c>
      <c r="R8" s="23">
        <f>Q8*100/Q7</f>
        <v>2.4822695035460991</v>
      </c>
      <c r="S8" s="25">
        <v>16</v>
      </c>
      <c r="T8" s="24">
        <f>S8*100/S7</f>
        <v>1.8454440599769319</v>
      </c>
      <c r="U8" s="16">
        <v>10</v>
      </c>
      <c r="V8" s="23">
        <f>U8*100/U7</f>
        <v>1.1778563015312131</v>
      </c>
      <c r="W8" s="25">
        <v>7</v>
      </c>
      <c r="X8" s="24">
        <f>W8*100/W7</f>
        <v>0.87173100871731013</v>
      </c>
      <c r="Y8" s="25">
        <v>9</v>
      </c>
      <c r="Z8" s="24">
        <f>Y8*100/Y7</f>
        <v>1.2931034482758621</v>
      </c>
      <c r="AA8" s="25">
        <v>11</v>
      </c>
      <c r="AB8" s="24">
        <f>AA8*100/AA7</f>
        <v>1.5804597701149425</v>
      </c>
      <c r="AC8" s="63">
        <v>0</v>
      </c>
      <c r="AD8" s="24">
        <f>AC8*100/AC7</f>
        <v>0</v>
      </c>
      <c r="AF8" s="95"/>
      <c r="AH8" s="95"/>
      <c r="AJ8" s="95"/>
      <c r="AL8" s="95"/>
      <c r="AN8" s="95"/>
      <c r="AP8" s="95"/>
      <c r="AR8" s="95"/>
      <c r="AT8" s="95"/>
      <c r="AV8" s="95"/>
      <c r="AX8" s="95"/>
      <c r="AZ8" s="95"/>
      <c r="BB8" s="95"/>
      <c r="BD8" s="95"/>
    </row>
    <row r="9" spans="2:56" ht="24.75" customHeight="1" x14ac:dyDescent="0.3">
      <c r="B9" s="6" t="s">
        <v>3</v>
      </c>
      <c r="C9" s="22">
        <v>21</v>
      </c>
      <c r="D9" s="23">
        <f>C9*100/C7</f>
        <v>2.8187919463087248</v>
      </c>
      <c r="E9" s="16">
        <v>25</v>
      </c>
      <c r="F9" s="23">
        <f>E9*100/E7</f>
        <v>2.3809523809523809</v>
      </c>
      <c r="G9" s="16">
        <v>33</v>
      </c>
      <c r="H9" s="23">
        <f>G9*100/G7</f>
        <v>3.4518828451882846</v>
      </c>
      <c r="I9" s="16">
        <v>25</v>
      </c>
      <c r="J9" s="23">
        <f>I9*100/I7</f>
        <v>2.8935185185185186</v>
      </c>
      <c r="K9" s="16">
        <v>16</v>
      </c>
      <c r="L9" s="23">
        <f>K9*100/K7</f>
        <v>1.7797552836484982</v>
      </c>
      <c r="M9" s="16">
        <v>22</v>
      </c>
      <c r="N9" s="23">
        <f>M9*100/M7</f>
        <v>2.5974025974025974</v>
      </c>
      <c r="O9" s="16">
        <v>34</v>
      </c>
      <c r="P9" s="23">
        <f>O9*100/O7</f>
        <v>3.667745415318231</v>
      </c>
      <c r="Q9" s="16">
        <v>36</v>
      </c>
      <c r="R9" s="23">
        <f>Q9*100/Q7</f>
        <v>4.2553191489361701</v>
      </c>
      <c r="S9" s="25">
        <v>33</v>
      </c>
      <c r="T9" s="24">
        <f>S9*100/S7</f>
        <v>3.8062283737024223</v>
      </c>
      <c r="U9" s="16">
        <v>21</v>
      </c>
      <c r="V9" s="23">
        <f>U9*100/U7</f>
        <v>2.4734982332155475</v>
      </c>
      <c r="W9" s="25">
        <v>20</v>
      </c>
      <c r="X9" s="24">
        <f>W9*100/W7</f>
        <v>2.4906600249066004</v>
      </c>
      <c r="Y9" s="25">
        <v>18</v>
      </c>
      <c r="Z9" s="24">
        <f>Y9*100/Y7</f>
        <v>2.5862068965517242</v>
      </c>
      <c r="AA9" s="25">
        <v>27</v>
      </c>
      <c r="AB9" s="24">
        <f>AA9*100/AA7</f>
        <v>3.8793103448275863</v>
      </c>
      <c r="AC9" s="25">
        <v>17</v>
      </c>
      <c r="AD9" s="24">
        <f>AC9*100/AC7</f>
        <v>2.3776223776223775</v>
      </c>
      <c r="AF9" s="95"/>
      <c r="AH9" s="95"/>
      <c r="AJ9" s="95"/>
      <c r="AL9" s="95"/>
      <c r="AN9" s="95"/>
      <c r="AP9" s="95"/>
      <c r="AR9" s="95"/>
      <c r="AT9" s="95"/>
      <c r="AV9" s="95"/>
      <c r="AX9" s="95"/>
      <c r="AZ9" s="95"/>
      <c r="BB9" s="95"/>
      <c r="BD9" s="95"/>
    </row>
    <row r="10" spans="2:56" ht="24.75" customHeight="1" x14ac:dyDescent="0.3">
      <c r="B10" s="12" t="s">
        <v>6</v>
      </c>
      <c r="C10" s="7"/>
      <c r="D10" s="8"/>
      <c r="E10" s="63">
        <v>6</v>
      </c>
      <c r="F10" s="24">
        <f>E10*100/E7</f>
        <v>0.5714285714285714</v>
      </c>
      <c r="G10" s="16">
        <v>7</v>
      </c>
      <c r="H10" s="23">
        <f>G10*100/G7</f>
        <v>0.73221757322175729</v>
      </c>
      <c r="I10" s="25">
        <v>11</v>
      </c>
      <c r="J10" s="23">
        <f>I10*100/I7</f>
        <v>1.2731481481481481</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c r="BB10" s="95"/>
      <c r="BD10" s="95"/>
    </row>
    <row r="11" spans="2:56" ht="24.75" customHeight="1" x14ac:dyDescent="0.3">
      <c r="B11" s="11" t="s">
        <v>7</v>
      </c>
      <c r="C11" s="7"/>
      <c r="D11" s="8"/>
      <c r="E11" s="7"/>
      <c r="F11" s="8"/>
      <c r="G11" s="7"/>
      <c r="H11" s="8"/>
      <c r="I11" s="7"/>
      <c r="J11" s="8"/>
      <c r="K11" s="7"/>
      <c r="L11" s="8"/>
      <c r="M11" s="7"/>
      <c r="N11" s="8"/>
      <c r="O11" s="7"/>
      <c r="P11" s="8"/>
      <c r="Q11" s="8"/>
      <c r="R11" s="8"/>
      <c r="S11" s="25">
        <v>8</v>
      </c>
      <c r="T11" s="24">
        <f>S11*100/S7</f>
        <v>0.92272202998846597</v>
      </c>
      <c r="U11" s="16">
        <v>2</v>
      </c>
      <c r="V11" s="23">
        <f>U11*100/U7</f>
        <v>0.23557126030624265</v>
      </c>
      <c r="W11" s="7"/>
      <c r="X11" s="8"/>
      <c r="Y11" s="7"/>
      <c r="Z11" s="8"/>
      <c r="AA11" s="7"/>
      <c r="AB11" s="8"/>
      <c r="AC11" s="7"/>
      <c r="AD11" s="8"/>
      <c r="AF11" s="95"/>
      <c r="AH11" s="95"/>
      <c r="AJ11" s="95"/>
      <c r="AL11" s="95"/>
      <c r="AN11" s="95"/>
      <c r="AP11" s="95"/>
      <c r="AR11" s="95"/>
      <c r="AT11" s="95"/>
      <c r="AV11" s="95"/>
      <c r="AX11" s="95"/>
      <c r="AZ11" s="95"/>
      <c r="BB11" s="95"/>
      <c r="BD11" s="95"/>
    </row>
    <row r="12" spans="2:56" ht="24.75" customHeight="1" x14ac:dyDescent="0.3">
      <c r="B12" s="12" t="s">
        <v>29</v>
      </c>
      <c r="C12" s="16">
        <v>348</v>
      </c>
      <c r="D12" s="23">
        <f>C12*100/C7</f>
        <v>46.711409395973156</v>
      </c>
      <c r="E12" s="16">
        <v>194</v>
      </c>
      <c r="F12" s="23">
        <f>E12*100/E7</f>
        <v>18.476190476190474</v>
      </c>
      <c r="G12" s="16">
        <v>230</v>
      </c>
      <c r="H12" s="23">
        <f>G12*100/G7</f>
        <v>24.05857740585774</v>
      </c>
      <c r="I12" s="22">
        <v>270</v>
      </c>
      <c r="J12" s="23">
        <f>I12*100/I7</f>
        <v>31.25</v>
      </c>
      <c r="K12" s="7"/>
      <c r="L12" s="8"/>
      <c r="M12" s="8"/>
      <c r="N12" s="8"/>
      <c r="O12" s="8"/>
      <c r="P12" s="8"/>
      <c r="Q12" s="8"/>
      <c r="R12" s="8"/>
      <c r="S12" s="7"/>
      <c r="T12" s="8"/>
      <c r="U12" s="7"/>
      <c r="V12" s="8"/>
      <c r="W12" s="7"/>
      <c r="X12" s="8"/>
      <c r="Y12" s="7"/>
      <c r="Z12" s="8"/>
      <c r="AA12" s="7"/>
      <c r="AB12" s="8"/>
      <c r="AC12" s="7"/>
      <c r="AD12" s="8"/>
      <c r="AF12" s="95"/>
      <c r="AH12" s="95"/>
      <c r="AJ12" s="95"/>
      <c r="AL12" s="95"/>
      <c r="AN12" s="95"/>
      <c r="AP12" s="95"/>
      <c r="AR12" s="95"/>
      <c r="AT12" s="95"/>
      <c r="AV12" s="95"/>
      <c r="AX12" s="95"/>
      <c r="AZ12" s="95"/>
      <c r="BB12" s="95"/>
      <c r="BD12" s="95"/>
    </row>
    <row r="13" spans="2:56" ht="24.75" customHeight="1" x14ac:dyDescent="0.3">
      <c r="B13" s="12" t="s">
        <v>8</v>
      </c>
      <c r="C13" s="7"/>
      <c r="D13" s="8"/>
      <c r="E13" s="7"/>
      <c r="F13" s="8"/>
      <c r="G13" s="7"/>
      <c r="H13" s="8"/>
      <c r="I13" s="7"/>
      <c r="J13" s="8"/>
      <c r="K13" s="7"/>
      <c r="L13" s="8"/>
      <c r="M13" s="63">
        <v>279</v>
      </c>
      <c r="N13" s="24">
        <f>M13*100/M7</f>
        <v>32.939787485242029</v>
      </c>
      <c r="O13" s="16">
        <v>107</v>
      </c>
      <c r="P13" s="23">
        <f>O13*100/O7</f>
        <v>11.542610571736786</v>
      </c>
      <c r="Q13" s="8"/>
      <c r="R13" s="8"/>
      <c r="S13" s="25">
        <v>40</v>
      </c>
      <c r="T13" s="24">
        <f>S13*100/S7</f>
        <v>4.6136101499423301</v>
      </c>
      <c r="U13" s="16">
        <v>173</v>
      </c>
      <c r="V13" s="23">
        <f>U13*100/U7</f>
        <v>20.376914016489987</v>
      </c>
      <c r="W13" s="7"/>
      <c r="X13" s="8"/>
      <c r="Y13" s="7"/>
      <c r="Z13" s="8"/>
      <c r="AA13" s="7"/>
      <c r="AB13" s="8"/>
      <c r="AC13" s="7"/>
      <c r="AD13" s="8"/>
      <c r="AF13" s="95"/>
      <c r="AH13" s="95"/>
      <c r="AJ13" s="95"/>
      <c r="AL13" s="95"/>
      <c r="AN13" s="95"/>
      <c r="AP13" s="95"/>
      <c r="AR13" s="95"/>
      <c r="AT13" s="95"/>
      <c r="AV13" s="95"/>
      <c r="AX13" s="95"/>
      <c r="AZ13" s="95"/>
      <c r="BB13" s="95"/>
      <c r="BD13" s="95"/>
    </row>
    <row r="14" spans="2:56" ht="24.75" customHeight="1" x14ac:dyDescent="0.3">
      <c r="B14" s="12" t="s">
        <v>64</v>
      </c>
      <c r="C14" s="7"/>
      <c r="D14" s="8"/>
      <c r="E14" s="7"/>
      <c r="F14" s="8"/>
      <c r="G14" s="7"/>
      <c r="H14" s="8"/>
      <c r="I14" s="7"/>
      <c r="J14" s="8"/>
      <c r="K14" s="25">
        <v>272</v>
      </c>
      <c r="L14" s="24">
        <f>K14*100/K7</f>
        <v>30.255839822024473</v>
      </c>
      <c r="M14" s="9"/>
      <c r="N14" s="8"/>
      <c r="O14" s="8"/>
      <c r="P14" s="8"/>
      <c r="Q14" s="8"/>
      <c r="R14" s="8"/>
      <c r="S14" s="8"/>
      <c r="T14" s="8"/>
      <c r="U14" s="8"/>
      <c r="V14" s="8"/>
      <c r="W14" s="7"/>
      <c r="X14" s="8"/>
      <c r="Y14" s="7"/>
      <c r="Z14" s="8"/>
      <c r="AA14" s="7"/>
      <c r="AB14" s="8"/>
      <c r="AC14" s="7"/>
      <c r="AD14" s="8"/>
      <c r="AF14" s="95"/>
      <c r="AH14" s="95"/>
      <c r="AJ14" s="95"/>
      <c r="AL14" s="95"/>
      <c r="AN14" s="95"/>
      <c r="AP14" s="95"/>
      <c r="AR14" s="95"/>
      <c r="AT14" s="95"/>
      <c r="AV14" s="95"/>
      <c r="AX14" s="95"/>
      <c r="AZ14" s="95"/>
      <c r="BB14" s="95"/>
      <c r="BD14" s="95"/>
    </row>
    <row r="15" spans="2:56" ht="24.75" customHeight="1" x14ac:dyDescent="0.3">
      <c r="B15" s="12" t="s">
        <v>10</v>
      </c>
      <c r="C15" s="7"/>
      <c r="D15" s="8"/>
      <c r="E15" s="7"/>
      <c r="F15" s="8"/>
      <c r="G15" s="7"/>
      <c r="H15" s="8"/>
      <c r="I15" s="7"/>
      <c r="J15" s="8"/>
      <c r="K15" s="7"/>
      <c r="L15" s="7"/>
      <c r="M15" s="9"/>
      <c r="N15" s="8"/>
      <c r="O15" s="8"/>
      <c r="P15" s="8"/>
      <c r="Q15" s="8"/>
      <c r="R15" s="8"/>
      <c r="S15" s="8"/>
      <c r="T15" s="8"/>
      <c r="U15" s="8"/>
      <c r="V15" s="8"/>
      <c r="W15" s="7"/>
      <c r="X15" s="8"/>
      <c r="Y15" s="7"/>
      <c r="Z15" s="8"/>
      <c r="AA15" s="7"/>
      <c r="AB15" s="8"/>
      <c r="AC15" s="25">
        <v>376</v>
      </c>
      <c r="AD15" s="24">
        <f>AC15*100/AC7</f>
        <v>52.587412587412587</v>
      </c>
      <c r="AF15" s="95"/>
      <c r="AH15" s="95"/>
      <c r="AJ15" s="95"/>
      <c r="AL15" s="95"/>
      <c r="AN15" s="95"/>
      <c r="AP15" s="95"/>
      <c r="AR15" s="95"/>
      <c r="AT15" s="95"/>
      <c r="AV15" s="95"/>
      <c r="AX15" s="95"/>
      <c r="AZ15" s="95"/>
      <c r="BB15" s="95"/>
      <c r="BD15" s="95"/>
    </row>
    <row r="16" spans="2:56" ht="24.75" customHeight="1" x14ac:dyDescent="0.3">
      <c r="B16" s="12" t="s">
        <v>11</v>
      </c>
      <c r="C16" s="7"/>
      <c r="D16" s="8"/>
      <c r="E16" s="7"/>
      <c r="F16" s="8"/>
      <c r="G16" s="7"/>
      <c r="H16" s="8"/>
      <c r="I16" s="7"/>
      <c r="J16" s="8"/>
      <c r="K16" s="7"/>
      <c r="L16" s="8"/>
      <c r="M16" s="8"/>
      <c r="N16" s="8"/>
      <c r="O16" s="8"/>
      <c r="P16" s="8"/>
      <c r="Q16" s="8"/>
      <c r="R16" s="8"/>
      <c r="S16" s="7"/>
      <c r="T16" s="8"/>
      <c r="U16" s="8"/>
      <c r="V16" s="8"/>
      <c r="W16" s="7"/>
      <c r="X16" s="8"/>
      <c r="Y16" s="7"/>
      <c r="Z16" s="8"/>
      <c r="AA16" s="63">
        <v>88</v>
      </c>
      <c r="AB16" s="24">
        <f>AA16*100/AA7</f>
        <v>12.64367816091954</v>
      </c>
      <c r="AC16" s="8"/>
      <c r="AD16" s="8"/>
      <c r="AF16" s="95"/>
      <c r="AH16" s="95"/>
      <c r="AJ16" s="95"/>
      <c r="AL16" s="95"/>
      <c r="AN16" s="95"/>
      <c r="AP16" s="95"/>
      <c r="AR16" s="95"/>
      <c r="AT16" s="95"/>
      <c r="AV16" s="95"/>
      <c r="AX16" s="95"/>
      <c r="AZ16" s="95"/>
      <c r="BB16" s="95"/>
      <c r="BD16" s="95"/>
    </row>
    <row r="17" spans="2:56" ht="24.75" customHeight="1" x14ac:dyDescent="0.3">
      <c r="B17" s="12" t="s">
        <v>15</v>
      </c>
      <c r="C17" s="7"/>
      <c r="D17" s="8"/>
      <c r="E17" s="7"/>
      <c r="F17" s="8"/>
      <c r="G17" s="7"/>
      <c r="H17" s="8"/>
      <c r="I17" s="7"/>
      <c r="J17" s="8"/>
      <c r="K17" s="8"/>
      <c r="L17" s="8"/>
      <c r="M17" s="25">
        <v>5</v>
      </c>
      <c r="N17" s="24">
        <f>M17*100/M7</f>
        <v>0.59031877213695394</v>
      </c>
      <c r="O17" s="7"/>
      <c r="P17" s="8"/>
      <c r="Q17" s="16">
        <v>21</v>
      </c>
      <c r="R17" s="23">
        <f>Q17*100/Q7</f>
        <v>2.4822695035460991</v>
      </c>
      <c r="S17" s="25">
        <v>9</v>
      </c>
      <c r="T17" s="24">
        <f>S17*100/S7</f>
        <v>1.0380622837370241</v>
      </c>
      <c r="U17" s="16">
        <v>7</v>
      </c>
      <c r="V17" s="23">
        <f>U17*100/U7</f>
        <v>0.82449941107184921</v>
      </c>
      <c r="W17" s="25">
        <v>19</v>
      </c>
      <c r="X17" s="24">
        <f>W17*100/W7</f>
        <v>2.3661270236612704</v>
      </c>
      <c r="Y17" s="25">
        <v>19</v>
      </c>
      <c r="Z17" s="24">
        <f>Y17*100/Y7</f>
        <v>2.7298850574712645</v>
      </c>
      <c r="AA17" s="25">
        <v>7</v>
      </c>
      <c r="AB17" s="24">
        <f>AA17*100/AA7</f>
        <v>1.0057471264367817</v>
      </c>
      <c r="AC17" s="25">
        <v>9</v>
      </c>
      <c r="AD17" s="24">
        <f>AC17*100/AC7</f>
        <v>1.2587412587412588</v>
      </c>
      <c r="AF17" s="95"/>
      <c r="AH17" s="95"/>
      <c r="AJ17" s="95"/>
      <c r="AL17" s="95"/>
      <c r="AN17" s="95"/>
      <c r="AP17" s="95"/>
      <c r="AR17" s="95"/>
      <c r="AT17" s="95"/>
      <c r="AV17" s="95"/>
      <c r="AX17" s="95"/>
      <c r="AZ17" s="95"/>
      <c r="BB17" s="95"/>
      <c r="BD17" s="95"/>
    </row>
    <row r="18" spans="2:56" ht="24.75" customHeight="1" x14ac:dyDescent="0.3">
      <c r="B18" s="12" t="s">
        <v>19</v>
      </c>
      <c r="C18" s="16">
        <v>311</v>
      </c>
      <c r="D18" s="23">
        <f>C18*100/C7</f>
        <v>41.744966442953022</v>
      </c>
      <c r="E18" s="16">
        <v>763</v>
      </c>
      <c r="F18" s="23">
        <f>E18*100/E7</f>
        <v>72.666666666666671</v>
      </c>
      <c r="G18" s="16">
        <v>624</v>
      </c>
      <c r="H18" s="23">
        <f>G18*100/G7</f>
        <v>65.271966527196653</v>
      </c>
      <c r="I18" s="16">
        <v>494</v>
      </c>
      <c r="J18" s="23">
        <f>I18*100/I7</f>
        <v>57.175925925925924</v>
      </c>
      <c r="K18" s="16">
        <v>601</v>
      </c>
      <c r="L18" s="23">
        <f>K18*100/K7</f>
        <v>66.852057842046719</v>
      </c>
      <c r="M18" s="16">
        <v>392</v>
      </c>
      <c r="N18" s="23">
        <f>M18*100/M7</f>
        <v>46.280991735537192</v>
      </c>
      <c r="O18" s="16">
        <v>469</v>
      </c>
      <c r="P18" s="23">
        <f>O18*100/O7</f>
        <v>50.593311758360301</v>
      </c>
      <c r="Q18" s="16">
        <v>509</v>
      </c>
      <c r="R18" s="23">
        <f>Q18*100/Q7</f>
        <v>60.16548463356974</v>
      </c>
      <c r="S18" s="25">
        <v>449</v>
      </c>
      <c r="T18" s="24">
        <f>S18*100/S7</f>
        <v>51.787773933102656</v>
      </c>
      <c r="U18" s="16">
        <v>466</v>
      </c>
      <c r="V18" s="23">
        <f>U18*100/U7</f>
        <v>54.888103651354534</v>
      </c>
      <c r="W18" s="25">
        <v>255</v>
      </c>
      <c r="X18" s="24">
        <f>W18*100/W7</f>
        <v>31.755915317559154</v>
      </c>
      <c r="Y18" s="7"/>
      <c r="Z18" s="8"/>
      <c r="AA18" s="7"/>
      <c r="AB18" s="8"/>
      <c r="AC18" s="7"/>
      <c r="AD18" s="8"/>
      <c r="AF18" s="95"/>
      <c r="AH18" s="95"/>
      <c r="AJ18" s="95"/>
      <c r="AL18" s="95"/>
      <c r="AN18" s="95"/>
      <c r="AP18" s="95"/>
      <c r="AR18" s="95"/>
      <c r="AT18" s="95"/>
      <c r="AV18" s="95"/>
      <c r="AX18" s="95"/>
      <c r="AZ18" s="95"/>
      <c r="BB18" s="95"/>
      <c r="BD18" s="95"/>
    </row>
    <row r="19" spans="2:56" ht="24.75" customHeight="1" x14ac:dyDescent="0.3">
      <c r="B19" s="12" t="s">
        <v>47</v>
      </c>
      <c r="C19" s="7"/>
      <c r="D19" s="8"/>
      <c r="E19" s="7"/>
      <c r="F19" s="8"/>
      <c r="G19" s="7"/>
      <c r="H19" s="8"/>
      <c r="I19" s="7"/>
      <c r="J19" s="8"/>
      <c r="K19" s="7"/>
      <c r="L19" s="8"/>
      <c r="M19" s="7"/>
      <c r="N19" s="8"/>
      <c r="O19" s="7"/>
      <c r="P19" s="8"/>
      <c r="Q19" s="7"/>
      <c r="R19" s="8"/>
      <c r="S19" s="7"/>
      <c r="T19" s="8"/>
      <c r="U19" s="7"/>
      <c r="V19" s="8"/>
      <c r="W19" s="7"/>
      <c r="X19" s="8"/>
      <c r="Y19" s="7"/>
      <c r="Z19" s="8"/>
      <c r="AA19" s="63">
        <v>514</v>
      </c>
      <c r="AB19" s="24">
        <f>AA19*100/AA7</f>
        <v>73.850574712643677</v>
      </c>
      <c r="AC19" s="63">
        <v>285</v>
      </c>
      <c r="AD19" s="24">
        <f>AC19*100/AC7</f>
        <v>39.86013986013986</v>
      </c>
      <c r="AF19" s="95"/>
      <c r="AH19" s="95"/>
      <c r="AJ19" s="95"/>
      <c r="AL19" s="95"/>
      <c r="AN19" s="95"/>
      <c r="AP19" s="95"/>
      <c r="AR19" s="95"/>
      <c r="AT19" s="95"/>
      <c r="AV19" s="95"/>
      <c r="AX19" s="95"/>
      <c r="AZ19" s="95"/>
      <c r="BB19" s="95"/>
      <c r="BD19" s="95"/>
    </row>
    <row r="20" spans="2:56" ht="24.75" customHeight="1" x14ac:dyDescent="0.3">
      <c r="B20" s="12" t="s">
        <v>20</v>
      </c>
      <c r="C20" s="25">
        <v>57</v>
      </c>
      <c r="D20" s="24">
        <f>C20*100/C7</f>
        <v>7.651006711409396</v>
      </c>
      <c r="E20" s="16">
        <v>49</v>
      </c>
      <c r="F20" s="23">
        <f>E20*100/E7</f>
        <v>4.666666666666667</v>
      </c>
      <c r="G20" s="16">
        <v>58</v>
      </c>
      <c r="H20" s="23">
        <f>G20*100/G7</f>
        <v>6.0669456066945608</v>
      </c>
      <c r="I20" s="16">
        <v>53</v>
      </c>
      <c r="J20" s="23">
        <f>I20*100/I7</f>
        <v>6.1342592592592595</v>
      </c>
      <c r="K20" s="7"/>
      <c r="L20" s="8"/>
      <c r="M20" s="16">
        <v>136</v>
      </c>
      <c r="N20" s="23">
        <f>M20*100/M7</f>
        <v>16.056670602125148</v>
      </c>
      <c r="O20" s="16">
        <v>273</v>
      </c>
      <c r="P20" s="23">
        <f>O20*100/O7</f>
        <v>29.449838187702266</v>
      </c>
      <c r="Q20" s="7"/>
      <c r="R20" s="7"/>
      <c r="S20" s="25">
        <v>312</v>
      </c>
      <c r="T20" s="24">
        <f>S20*100/S7</f>
        <v>35.98615916955017</v>
      </c>
      <c r="U20" s="16">
        <v>170</v>
      </c>
      <c r="V20" s="23">
        <f>U20*100/U7</f>
        <v>20.023557126030624</v>
      </c>
      <c r="W20" s="7"/>
      <c r="X20" s="8"/>
      <c r="Y20" s="25">
        <v>75</v>
      </c>
      <c r="Z20" s="24">
        <f>Y20*100/Y7</f>
        <v>10.775862068965518</v>
      </c>
      <c r="AA20" s="63">
        <v>36</v>
      </c>
      <c r="AB20" s="24">
        <f>AA20*100/AA7</f>
        <v>5.1724137931034484</v>
      </c>
      <c r="AC20" s="63">
        <v>28</v>
      </c>
      <c r="AD20" s="24">
        <f>AC20*100/AC7</f>
        <v>3.9160839160839163</v>
      </c>
      <c r="AF20" s="95"/>
      <c r="AH20" s="95"/>
      <c r="AJ20" s="95"/>
      <c r="AL20" s="95"/>
      <c r="AN20" s="95"/>
      <c r="AP20" s="95"/>
      <c r="AR20" s="95"/>
      <c r="AT20" s="95"/>
      <c r="AV20" s="95"/>
      <c r="AX20" s="95"/>
      <c r="AZ20" s="95"/>
      <c r="BB20" s="95"/>
      <c r="BD20" s="95"/>
    </row>
    <row r="21" spans="2:56" ht="24.75" customHeight="1" x14ac:dyDescent="0.3">
      <c r="B21" s="12" t="s">
        <v>52</v>
      </c>
      <c r="C21" s="7"/>
      <c r="D21" s="8"/>
      <c r="E21" s="7"/>
      <c r="F21" s="8"/>
      <c r="G21" s="7"/>
      <c r="H21" s="8"/>
      <c r="I21" s="7"/>
      <c r="J21" s="8"/>
      <c r="K21" s="7"/>
      <c r="L21" s="8"/>
      <c r="M21" s="7"/>
      <c r="N21" s="8"/>
      <c r="O21" s="7"/>
      <c r="P21" s="7"/>
      <c r="Q21" s="16">
        <v>237</v>
      </c>
      <c r="R21" s="23">
        <f>Q21*100/Q7</f>
        <v>28.01418439716312</v>
      </c>
      <c r="S21" s="7"/>
      <c r="T21" s="8"/>
      <c r="U21" s="7"/>
      <c r="V21" s="8"/>
      <c r="W21" s="7"/>
      <c r="X21" s="8"/>
      <c r="Y21" s="7"/>
      <c r="Z21" s="8"/>
      <c r="AA21" s="9"/>
      <c r="AB21" s="8"/>
      <c r="AC21" s="9"/>
      <c r="AD21" s="8"/>
      <c r="AF21" s="95"/>
      <c r="AH21" s="95"/>
      <c r="AJ21" s="95"/>
      <c r="AL21" s="95"/>
      <c r="AN21" s="95"/>
      <c r="AP21" s="95"/>
      <c r="AR21" s="95"/>
      <c r="AT21" s="95"/>
      <c r="AV21" s="95"/>
      <c r="AX21" s="95"/>
      <c r="AZ21" s="95"/>
      <c r="BB21" s="95"/>
      <c r="BD21" s="95"/>
    </row>
    <row r="22" spans="2:56" ht="24.75" customHeight="1" x14ac:dyDescent="0.3">
      <c r="B22" s="12" t="s">
        <v>22</v>
      </c>
      <c r="C22" s="7"/>
      <c r="D22" s="8"/>
      <c r="E22" s="7"/>
      <c r="F22" s="8"/>
      <c r="G22" s="7"/>
      <c r="H22" s="8"/>
      <c r="I22" s="7"/>
      <c r="J22" s="8"/>
      <c r="K22" s="7"/>
      <c r="L22" s="8"/>
      <c r="M22" s="7"/>
      <c r="N22" s="8"/>
      <c r="O22" s="7"/>
      <c r="P22" s="8"/>
      <c r="Q22" s="7"/>
      <c r="R22" s="7"/>
      <c r="S22" s="7"/>
      <c r="T22" s="8"/>
      <c r="U22" s="7"/>
      <c r="V22" s="8"/>
      <c r="W22" s="7"/>
      <c r="X22" s="8"/>
      <c r="Y22" s="25">
        <v>16</v>
      </c>
      <c r="Z22" s="24">
        <f>Y22*100/Y7</f>
        <v>2.2988505747126435</v>
      </c>
      <c r="AA22" s="63">
        <v>13</v>
      </c>
      <c r="AB22" s="24">
        <f>AA22*100/AA7</f>
        <v>1.867816091954023</v>
      </c>
      <c r="AC22" s="8"/>
      <c r="AD22" s="8"/>
      <c r="AF22" s="95"/>
      <c r="AH22" s="95"/>
      <c r="AJ22" s="95"/>
      <c r="AL22" s="95"/>
      <c r="AN22" s="95"/>
      <c r="AP22" s="95"/>
      <c r="AR22" s="95"/>
      <c r="AT22" s="95"/>
      <c r="AV22" s="95"/>
      <c r="AX22" s="95"/>
      <c r="AZ22" s="95"/>
      <c r="BB22" s="95"/>
      <c r="BD22" s="95"/>
    </row>
    <row r="23" spans="2:56" ht="24.75" customHeight="1" x14ac:dyDescent="0.3">
      <c r="B23" s="12" t="s">
        <v>65</v>
      </c>
      <c r="C23" s="7"/>
      <c r="D23" s="8"/>
      <c r="E23" s="7"/>
      <c r="F23" s="8"/>
      <c r="G23" s="7"/>
      <c r="H23" s="8"/>
      <c r="I23" s="7"/>
      <c r="J23" s="8"/>
      <c r="K23" s="7"/>
      <c r="L23" s="8"/>
      <c r="M23" s="7"/>
      <c r="N23" s="8"/>
      <c r="O23" s="7"/>
      <c r="P23" s="8"/>
      <c r="Q23" s="7"/>
      <c r="R23" s="7"/>
      <c r="S23" s="7"/>
      <c r="T23" s="8"/>
      <c r="U23" s="7"/>
      <c r="V23" s="8"/>
      <c r="W23" s="25">
        <v>502</v>
      </c>
      <c r="X23" s="24">
        <f>W23*100/W7</f>
        <v>62.515566625155664</v>
      </c>
      <c r="Y23" s="25">
        <v>559</v>
      </c>
      <c r="Z23" s="24">
        <f>Y23*100/Y7</f>
        <v>80.316091954022994</v>
      </c>
      <c r="AA23" s="7"/>
      <c r="AB23" s="8"/>
      <c r="AC23" s="7"/>
      <c r="AD23" s="8"/>
      <c r="AF23" s="95"/>
      <c r="AH23" s="95"/>
      <c r="AJ23" s="95"/>
      <c r="AL23" s="95"/>
      <c r="AN23" s="95"/>
      <c r="AP23" s="95"/>
      <c r="AR23" s="95"/>
      <c r="AT23" s="95"/>
      <c r="AV23" s="95"/>
      <c r="AX23" s="95"/>
      <c r="AZ23" s="95"/>
      <c r="BB23" s="95"/>
      <c r="BD23" s="95"/>
    </row>
    <row r="24" spans="2:56" ht="24.75" customHeight="1" x14ac:dyDescent="0.3">
      <c r="B24" s="12" t="s">
        <v>24</v>
      </c>
      <c r="C24" s="7"/>
      <c r="D24" s="8"/>
      <c r="E24" s="8"/>
      <c r="F24" s="8"/>
      <c r="G24" s="8"/>
      <c r="H24" s="8"/>
      <c r="I24" s="7"/>
      <c r="J24" s="8"/>
      <c r="K24" s="7"/>
      <c r="L24" s="8"/>
      <c r="M24" s="25">
        <v>8</v>
      </c>
      <c r="N24" s="24">
        <f>M24*100/M7</f>
        <v>0.94451003541912637</v>
      </c>
      <c r="O24" s="16">
        <v>16</v>
      </c>
      <c r="P24" s="23">
        <f>O24*100/O7</f>
        <v>1.7259978425026969</v>
      </c>
      <c r="Q24" s="25">
        <v>22</v>
      </c>
      <c r="R24" s="24">
        <f>Q24*100/Q7</f>
        <v>2.6004728132387709</v>
      </c>
      <c r="S24" s="7"/>
      <c r="T24" s="8"/>
      <c r="U24" s="7"/>
      <c r="V24" s="8"/>
      <c r="W24" s="8"/>
      <c r="X24" s="8"/>
      <c r="Y24" s="8"/>
      <c r="Z24" s="8"/>
      <c r="AA24" s="8"/>
      <c r="AB24" s="8"/>
      <c r="AC24" s="8"/>
      <c r="AD24" s="8"/>
      <c r="AF24" s="95"/>
      <c r="AH24" s="95"/>
      <c r="AJ24" s="95"/>
      <c r="AL24" s="95"/>
      <c r="AN24" s="95"/>
      <c r="AP24" s="95"/>
      <c r="AR24" s="95"/>
      <c r="AT24" s="95"/>
      <c r="AV24" s="95"/>
      <c r="AX24" s="95"/>
      <c r="AZ24" s="95"/>
      <c r="BB24" s="95"/>
      <c r="BD24" s="95"/>
    </row>
    <row r="25" spans="2:56" ht="3.75" customHeight="1" x14ac:dyDescent="0.3">
      <c r="B25" s="13"/>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row>
    <row r="26" spans="2:56" ht="14.25" customHeight="1" x14ac:dyDescent="0.3">
      <c r="B26" s="6" t="s">
        <v>439</v>
      </c>
      <c r="C26" s="19"/>
      <c r="D26" s="5"/>
      <c r="E26" s="19"/>
      <c r="F26" s="5"/>
      <c r="G26" s="19"/>
      <c r="H26" s="5"/>
      <c r="I26" s="19"/>
      <c r="J26" s="5"/>
      <c r="K26" s="19"/>
      <c r="L26" s="5"/>
      <c r="M26" s="19"/>
      <c r="N26" s="5"/>
      <c r="O26" s="19"/>
      <c r="P26" s="5"/>
      <c r="Q26" s="19"/>
      <c r="R26" s="5"/>
      <c r="S26" s="19"/>
      <c r="T26" s="5"/>
      <c r="U26" s="19"/>
      <c r="V26" s="5"/>
      <c r="W26" s="19"/>
      <c r="X26" s="5"/>
      <c r="Y26" s="19"/>
      <c r="Z26" s="5"/>
      <c r="AA26" s="19"/>
      <c r="AC26" s="19"/>
    </row>
    <row r="27" spans="2:56" ht="14.25" customHeight="1" x14ac:dyDescent="0.3">
      <c r="B27" s="1"/>
    </row>
    <row r="28" spans="2:56" ht="30" customHeight="1" x14ac:dyDescent="0.3">
      <c r="B28" s="115" t="s">
        <v>128</v>
      </c>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row>
    <row r="29" spans="2:56" ht="15" customHeight="1" x14ac:dyDescent="0.3">
      <c r="B29" s="15" t="s">
        <v>27</v>
      </c>
      <c r="C29" s="125">
        <v>1976</v>
      </c>
      <c r="D29" s="126"/>
      <c r="E29" s="125" t="s">
        <v>72</v>
      </c>
      <c r="F29" s="126"/>
      <c r="G29" s="125">
        <v>1982</v>
      </c>
      <c r="H29" s="126"/>
      <c r="I29" s="125">
        <v>1985</v>
      </c>
      <c r="J29" s="126"/>
      <c r="K29" s="129">
        <v>1989</v>
      </c>
      <c r="L29" s="126"/>
      <c r="M29" s="129">
        <v>1993</v>
      </c>
      <c r="N29" s="126"/>
      <c r="O29" s="129">
        <v>1997</v>
      </c>
      <c r="P29" s="126"/>
      <c r="Q29" s="125">
        <v>2001</v>
      </c>
      <c r="R29" s="126"/>
      <c r="S29" s="129" t="s">
        <v>70</v>
      </c>
      <c r="T29" s="130"/>
      <c r="U29" s="125">
        <v>2009</v>
      </c>
      <c r="V29" s="126"/>
      <c r="W29" s="129">
        <v>2013</v>
      </c>
      <c r="X29" s="126"/>
      <c r="Y29" s="129">
        <v>2017</v>
      </c>
      <c r="Z29" s="126"/>
      <c r="AA29" s="125">
        <v>2021</v>
      </c>
      <c r="AB29" s="130"/>
      <c r="AC29" s="125">
        <v>2025</v>
      </c>
      <c r="AD29" s="130"/>
    </row>
    <row r="30" spans="2:56" ht="15" customHeight="1" x14ac:dyDescent="0.3">
      <c r="B30" s="134" t="s">
        <v>0</v>
      </c>
      <c r="C30" s="132">
        <v>44907</v>
      </c>
      <c r="D30" s="128"/>
      <c r="E30" s="132">
        <v>44911</v>
      </c>
      <c r="F30" s="128"/>
      <c r="G30" s="132">
        <v>44907</v>
      </c>
      <c r="H30" s="128"/>
      <c r="I30" s="132">
        <v>44910</v>
      </c>
      <c r="J30" s="128"/>
      <c r="K30" s="135">
        <v>44912</v>
      </c>
      <c r="L30" s="128"/>
      <c r="M30" s="135">
        <v>44907</v>
      </c>
      <c r="N30" s="128"/>
      <c r="O30" s="135">
        <v>44909</v>
      </c>
      <c r="P30" s="128"/>
      <c r="Q30" s="132">
        <v>44911</v>
      </c>
      <c r="R30" s="128"/>
      <c r="S30" s="119">
        <v>44843</v>
      </c>
      <c r="T30" s="118"/>
      <c r="U30" s="137">
        <v>44845</v>
      </c>
      <c r="V30" s="127"/>
      <c r="W30" s="135">
        <v>44833</v>
      </c>
      <c r="X30" s="128"/>
      <c r="Y30" s="135">
        <v>44835</v>
      </c>
      <c r="Z30" s="128"/>
      <c r="AA30" s="132">
        <v>44830</v>
      </c>
      <c r="AB30" s="133"/>
      <c r="AC30" s="132">
        <v>45942</v>
      </c>
      <c r="AD30" s="133"/>
    </row>
    <row r="31" spans="2:56" ht="14.25" customHeight="1" x14ac:dyDescent="0.3">
      <c r="B31" s="133"/>
      <c r="C31" s="71" t="s">
        <v>4</v>
      </c>
      <c r="D31" s="71" t="s">
        <v>5</v>
      </c>
      <c r="E31" s="71" t="s">
        <v>4</v>
      </c>
      <c r="F31" s="71" t="s">
        <v>5</v>
      </c>
      <c r="G31" s="71" t="s">
        <v>4</v>
      </c>
      <c r="H31" s="71" t="s">
        <v>5</v>
      </c>
      <c r="I31" s="71" t="s">
        <v>4</v>
      </c>
      <c r="J31" s="71" t="s">
        <v>5</v>
      </c>
      <c r="K31" s="71" t="s">
        <v>4</v>
      </c>
      <c r="L31" s="67" t="s">
        <v>5</v>
      </c>
      <c r="M31" s="71" t="s">
        <v>4</v>
      </c>
      <c r="N31" s="67" t="s">
        <v>5</v>
      </c>
      <c r="O31" s="71" t="s">
        <v>4</v>
      </c>
      <c r="P31" s="71" t="s">
        <v>5</v>
      </c>
      <c r="Q31" s="68" t="s">
        <v>4</v>
      </c>
      <c r="R31" s="72" t="s">
        <v>5</v>
      </c>
      <c r="S31" s="72" t="s">
        <v>4</v>
      </c>
      <c r="T31" s="72" t="s">
        <v>5</v>
      </c>
      <c r="U31" s="71" t="s">
        <v>4</v>
      </c>
      <c r="V31" s="71" t="s">
        <v>5</v>
      </c>
      <c r="W31" s="72" t="s">
        <v>4</v>
      </c>
      <c r="X31" s="71" t="s">
        <v>5</v>
      </c>
      <c r="Y31" s="68" t="s">
        <v>4</v>
      </c>
      <c r="Z31" s="71" t="s">
        <v>5</v>
      </c>
      <c r="AA31" s="68" t="s">
        <v>4</v>
      </c>
      <c r="AB31" s="71" t="s">
        <v>5</v>
      </c>
      <c r="AC31" s="68" t="s">
        <v>4</v>
      </c>
      <c r="AD31" s="71" t="s">
        <v>5</v>
      </c>
    </row>
    <row r="32" spans="2:56" ht="24.75" customHeight="1" x14ac:dyDescent="0.3">
      <c r="B32" s="10" t="s">
        <v>1</v>
      </c>
      <c r="C32" s="16">
        <v>990</v>
      </c>
      <c r="D32" s="23">
        <v>100</v>
      </c>
      <c r="E32" s="16">
        <v>988</v>
      </c>
      <c r="F32" s="23">
        <v>100</v>
      </c>
      <c r="G32" s="16">
        <v>1087</v>
      </c>
      <c r="H32" s="23">
        <v>100</v>
      </c>
      <c r="I32" s="16">
        <v>1167</v>
      </c>
      <c r="J32" s="23">
        <v>100</v>
      </c>
      <c r="K32" s="16">
        <v>1218</v>
      </c>
      <c r="L32" s="23">
        <v>100</v>
      </c>
      <c r="M32" s="16">
        <v>1249</v>
      </c>
      <c r="N32" s="23">
        <v>100</v>
      </c>
      <c r="O32" s="16">
        <v>1307</v>
      </c>
      <c r="P32" s="23">
        <v>100</v>
      </c>
      <c r="Q32" s="16">
        <v>1310</v>
      </c>
      <c r="R32" s="23">
        <v>100</v>
      </c>
      <c r="S32" s="25">
        <v>1369</v>
      </c>
      <c r="T32" s="24">
        <v>100</v>
      </c>
      <c r="U32" s="16">
        <v>1422</v>
      </c>
      <c r="V32" s="23">
        <v>100</v>
      </c>
      <c r="W32" s="25">
        <v>1366</v>
      </c>
      <c r="X32" s="24">
        <v>100</v>
      </c>
      <c r="Y32" s="25">
        <v>1326</v>
      </c>
      <c r="Z32" s="24">
        <v>100</v>
      </c>
      <c r="AA32" s="25">
        <v>1280</v>
      </c>
      <c r="AB32" s="24">
        <v>100</v>
      </c>
      <c r="AC32" s="25">
        <v>1252</v>
      </c>
      <c r="AD32" s="24">
        <v>100</v>
      </c>
      <c r="AF32" s="95"/>
      <c r="AH32" s="95"/>
      <c r="AJ32" s="95"/>
      <c r="AL32" s="95"/>
      <c r="AN32" s="95"/>
      <c r="AP32" s="95"/>
      <c r="AR32" s="95"/>
      <c r="AT32" s="95"/>
      <c r="AV32" s="95"/>
      <c r="AX32" s="95"/>
      <c r="AZ32" s="95"/>
      <c r="BB32" s="95"/>
      <c r="BD32" s="95"/>
    </row>
    <row r="33" spans="2:56" ht="24.75" customHeight="1" x14ac:dyDescent="0.3">
      <c r="B33" s="11" t="s">
        <v>28</v>
      </c>
      <c r="C33" s="16">
        <v>606</v>
      </c>
      <c r="D33" s="23">
        <f>C33*100/C32</f>
        <v>61.212121212121211</v>
      </c>
      <c r="E33" s="16">
        <v>776</v>
      </c>
      <c r="F33" s="23">
        <f>E33*100/E32</f>
        <v>78.542510121457497</v>
      </c>
      <c r="G33" s="16">
        <v>798</v>
      </c>
      <c r="H33" s="23">
        <f>G33*100/G32</f>
        <v>73.413063477460895</v>
      </c>
      <c r="I33" s="22">
        <v>691</v>
      </c>
      <c r="J33" s="23">
        <f>I33*100/I32</f>
        <v>59.211653813196229</v>
      </c>
      <c r="K33" s="16">
        <v>690</v>
      </c>
      <c r="L33" s="23">
        <f>K33*100/K32</f>
        <v>56.650246305418719</v>
      </c>
      <c r="M33" s="16">
        <v>750</v>
      </c>
      <c r="N33" s="23">
        <f>M33*100/M32</f>
        <v>60.048038430744597</v>
      </c>
      <c r="O33" s="16">
        <v>824</v>
      </c>
      <c r="P33" s="23">
        <f>O33*100/O32</f>
        <v>63.045141545524103</v>
      </c>
      <c r="Q33" s="16">
        <v>806</v>
      </c>
      <c r="R33" s="23">
        <f>Q33*100/Q32</f>
        <v>61.526717557251906</v>
      </c>
      <c r="S33" s="25">
        <v>873</v>
      </c>
      <c r="T33" s="24">
        <f>S33*100/S32</f>
        <v>63.769174579985389</v>
      </c>
      <c r="U33" s="16">
        <v>851</v>
      </c>
      <c r="V33" s="23">
        <f>U33*100/U32</f>
        <v>59.845288326300988</v>
      </c>
      <c r="W33" s="25">
        <v>790</v>
      </c>
      <c r="X33" s="24">
        <f>W33*100/W32</f>
        <v>57.833089311859446</v>
      </c>
      <c r="Y33" s="25">
        <v>723</v>
      </c>
      <c r="Z33" s="24">
        <f>Y33*100/Y32</f>
        <v>54.524886877828052</v>
      </c>
      <c r="AA33" s="25">
        <v>737</v>
      </c>
      <c r="AB33" s="24">
        <f>AA33*100/AA32</f>
        <v>57.578125</v>
      </c>
      <c r="AC33" s="25">
        <v>774</v>
      </c>
      <c r="AD33" s="24">
        <f>AC33*100/AC32</f>
        <v>61.821086261980831</v>
      </c>
      <c r="AF33" s="95"/>
      <c r="AH33" s="95"/>
      <c r="AJ33" s="95"/>
      <c r="AL33" s="95"/>
      <c r="AN33" s="95"/>
      <c r="AP33" s="95"/>
      <c r="AR33" s="95"/>
      <c r="AT33" s="95"/>
      <c r="AV33" s="95"/>
      <c r="AX33" s="95"/>
      <c r="AZ33" s="95"/>
      <c r="BB33" s="95"/>
      <c r="BD33" s="95"/>
    </row>
    <row r="34" spans="2:56" ht="24.75" customHeight="1" x14ac:dyDescent="0.3">
      <c r="B34" s="11" t="s">
        <v>2</v>
      </c>
      <c r="C34" s="16">
        <v>4</v>
      </c>
      <c r="D34" s="23">
        <f t="shared" ref="D34" si="2">C34*100/C33</f>
        <v>0.66006600660066006</v>
      </c>
      <c r="E34" s="16">
        <v>4</v>
      </c>
      <c r="F34" s="23">
        <f t="shared" ref="F34" si="3">E34*100/E33</f>
        <v>0.51546391752577314</v>
      </c>
      <c r="G34" s="16">
        <v>5</v>
      </c>
      <c r="H34" s="23">
        <f>G34*100/G33</f>
        <v>0.62656641604010022</v>
      </c>
      <c r="I34" s="16">
        <v>9</v>
      </c>
      <c r="J34" s="23">
        <f>I34*100/I33</f>
        <v>1.3024602026049203</v>
      </c>
      <c r="K34" s="16">
        <v>9</v>
      </c>
      <c r="L34" s="23">
        <f>K34*100/K33</f>
        <v>1.3043478260869565</v>
      </c>
      <c r="M34" s="16">
        <v>6</v>
      </c>
      <c r="N34" s="23">
        <f>M34*100/M33</f>
        <v>0.8</v>
      </c>
      <c r="O34" s="16">
        <v>13</v>
      </c>
      <c r="P34" s="23">
        <f>O34*100/O33</f>
        <v>1.5776699029126213</v>
      </c>
      <c r="Q34" s="16">
        <v>12</v>
      </c>
      <c r="R34" s="23">
        <f>Q34*100/Q33</f>
        <v>1.4888337468982631</v>
      </c>
      <c r="S34" s="25">
        <v>12</v>
      </c>
      <c r="T34" s="24">
        <f>S34*100/S33</f>
        <v>1.3745704467353952</v>
      </c>
      <c r="U34" s="16">
        <v>11</v>
      </c>
      <c r="V34" s="23">
        <f>U34*100/U33</f>
        <v>1.2925969447708578</v>
      </c>
      <c r="W34" s="25">
        <v>4</v>
      </c>
      <c r="X34" s="24">
        <f>W34*100/W33</f>
        <v>0.50632911392405067</v>
      </c>
      <c r="Y34" s="25">
        <v>13</v>
      </c>
      <c r="Z34" s="24">
        <f>Y34*100/Y33</f>
        <v>1.7980636237897649</v>
      </c>
      <c r="AA34" s="25">
        <v>14</v>
      </c>
      <c r="AB34" s="24">
        <f>AA34*100/AA33</f>
        <v>1.8995929443690638</v>
      </c>
      <c r="AC34" s="25">
        <v>3</v>
      </c>
      <c r="AD34" s="24">
        <f>AC34*100/AC33</f>
        <v>0.38759689922480622</v>
      </c>
      <c r="AF34" s="95"/>
      <c r="AH34" s="95"/>
      <c r="AJ34" s="95"/>
      <c r="AL34" s="95"/>
      <c r="AN34" s="95"/>
      <c r="AP34" s="95"/>
      <c r="AR34" s="95"/>
      <c r="AT34" s="95"/>
      <c r="AV34" s="95"/>
      <c r="AX34" s="95"/>
      <c r="AZ34" s="95"/>
      <c r="BB34" s="95"/>
      <c r="BD34" s="95"/>
    </row>
    <row r="35" spans="2:56" ht="24.75" customHeight="1" x14ac:dyDescent="0.3">
      <c r="B35" s="6" t="s">
        <v>3</v>
      </c>
      <c r="C35" s="22">
        <v>19</v>
      </c>
      <c r="D35" s="23">
        <f>C35*100/C33</f>
        <v>3.1353135313531353</v>
      </c>
      <c r="E35" s="16">
        <v>21</v>
      </c>
      <c r="F35" s="23">
        <f>E35*100/E33</f>
        <v>2.7061855670103094</v>
      </c>
      <c r="G35" s="16">
        <v>22</v>
      </c>
      <c r="H35" s="23">
        <f>G35*100/G33</f>
        <v>2.7568922305764412</v>
      </c>
      <c r="I35" s="16">
        <v>7</v>
      </c>
      <c r="J35" s="23">
        <f>I35*100/I33</f>
        <v>1.0130246020260492</v>
      </c>
      <c r="K35" s="16">
        <v>11</v>
      </c>
      <c r="L35" s="23">
        <f>K35*100/K33</f>
        <v>1.5942028985507246</v>
      </c>
      <c r="M35" s="16">
        <v>14</v>
      </c>
      <c r="N35" s="23">
        <f>M35*100/M33</f>
        <v>1.8666666666666667</v>
      </c>
      <c r="O35" s="16">
        <v>17</v>
      </c>
      <c r="P35" s="23">
        <f>O35*100/O33</f>
        <v>2.063106796116505</v>
      </c>
      <c r="Q35" s="16">
        <v>19</v>
      </c>
      <c r="R35" s="23">
        <f>Q35*100/Q33</f>
        <v>2.3573200992555829</v>
      </c>
      <c r="S35" s="25">
        <v>22</v>
      </c>
      <c r="T35" s="24">
        <f>S35*100/S33</f>
        <v>2.5200458190148911</v>
      </c>
      <c r="U35" s="16">
        <v>10</v>
      </c>
      <c r="V35" s="23">
        <f>U35*100/U33</f>
        <v>1.1750881316098707</v>
      </c>
      <c r="W35" s="25">
        <v>18</v>
      </c>
      <c r="X35" s="24">
        <f>W35*100/W33</f>
        <v>2.278481012658228</v>
      </c>
      <c r="Y35" s="25">
        <v>31</v>
      </c>
      <c r="Z35" s="24">
        <f>Y35*100/Y33</f>
        <v>4.2876901798063622</v>
      </c>
      <c r="AA35" s="25">
        <v>36</v>
      </c>
      <c r="AB35" s="24">
        <f>AA35*100/AA33</f>
        <v>4.8846675712347354</v>
      </c>
      <c r="AC35" s="25">
        <v>16</v>
      </c>
      <c r="AD35" s="24">
        <f>AC35*100/AC33</f>
        <v>2.0671834625322996</v>
      </c>
      <c r="AF35" s="95"/>
      <c r="AH35" s="95"/>
      <c r="AJ35" s="95"/>
      <c r="AL35" s="95"/>
      <c r="AN35" s="95"/>
      <c r="AP35" s="95"/>
      <c r="AR35" s="95"/>
      <c r="AT35" s="95"/>
      <c r="AV35" s="95"/>
      <c r="AX35" s="95"/>
      <c r="AZ35" s="95"/>
      <c r="BB35" s="95"/>
      <c r="BD35" s="95"/>
    </row>
    <row r="36" spans="2:56" ht="24.75" customHeight="1" x14ac:dyDescent="0.3">
      <c r="B36" s="6" t="s">
        <v>130</v>
      </c>
      <c r="C36" s="22">
        <f>-SUM(C34:C35)-SUM(C37:C50)+C33</f>
        <v>0</v>
      </c>
      <c r="D36" s="23">
        <f>-SUM(D34:D35)-SUM(D37:D50)+D32</f>
        <v>0</v>
      </c>
      <c r="E36" s="22">
        <f t="shared" ref="E36" si="4">-SUM(E34:E35)-SUM(E37:E50)+E33</f>
        <v>57</v>
      </c>
      <c r="F36" s="23">
        <f t="shared" ref="F36" si="5">-SUM(F34:F35)-SUM(F37:F50)+F32</f>
        <v>7.3453608247422721</v>
      </c>
      <c r="G36" s="22">
        <f t="shared" ref="G36" si="6">-SUM(G34:G35)-SUM(G37:G50)+G33</f>
        <v>0</v>
      </c>
      <c r="H36" s="23">
        <f t="shared" ref="H36" si="7">-SUM(H34:H35)-SUM(H37:H50)+H32</f>
        <v>0</v>
      </c>
      <c r="I36" s="22">
        <f t="shared" ref="I36" si="8">-SUM(I34:I35)-SUM(I37:I50)+I33</f>
        <v>0</v>
      </c>
      <c r="J36" s="23">
        <f t="shared" ref="J36" si="9">-SUM(J34:J35)-SUM(J37:J50)+J32</f>
        <v>0</v>
      </c>
      <c r="K36" s="22">
        <f t="shared" ref="K36" si="10">-SUM(K34:K35)-SUM(K37:K50)+K33</f>
        <v>0</v>
      </c>
      <c r="L36" s="23">
        <f t="shared" ref="L36" si="11">-SUM(L34:L35)-SUM(L37:L50)+L32</f>
        <v>0</v>
      </c>
      <c r="M36" s="22">
        <f t="shared" ref="M36" si="12">-SUM(M34:M35)-SUM(M37:M50)+M33</f>
        <v>0</v>
      </c>
      <c r="N36" s="23">
        <f t="shared" ref="N36" si="13">-SUM(N34:N35)-SUM(N37:N50)+N32</f>
        <v>0</v>
      </c>
      <c r="O36" s="22">
        <f t="shared" ref="O36" si="14">-SUM(O34:O35)-SUM(O37:O50)+O33</f>
        <v>0</v>
      </c>
      <c r="P36" s="23">
        <f t="shared" ref="P36" si="15">-SUM(P34:P35)-SUM(P37:P50)+P32</f>
        <v>0</v>
      </c>
      <c r="Q36" s="22">
        <f t="shared" ref="Q36" si="16">-SUM(Q34:Q35)-SUM(Q37:Q50)+Q33</f>
        <v>0</v>
      </c>
      <c r="R36" s="23">
        <f t="shared" ref="R36" si="17">-SUM(R34:R35)-SUM(R37:R50)+R32</f>
        <v>0</v>
      </c>
      <c r="S36" s="22">
        <f t="shared" ref="S36" si="18">-SUM(S34:S35)-SUM(S37:S50)+S33</f>
        <v>4</v>
      </c>
      <c r="T36" s="23">
        <f t="shared" ref="T36" si="19">-SUM(T34:T35)-SUM(T37:T50)+T32</f>
        <v>0.45819014891179677</v>
      </c>
      <c r="U36" s="22">
        <f t="shared" ref="U36" si="20">-SUM(U34:U35)-SUM(U37:U50)+U33</f>
        <v>0</v>
      </c>
      <c r="V36" s="23">
        <f t="shared" ref="V36" si="21">-SUM(V34:V35)-SUM(V37:V50)+V32</f>
        <v>0</v>
      </c>
      <c r="W36" s="22">
        <f t="shared" ref="W36" si="22">-SUM(W34:W35)-SUM(W37:W50)+W33</f>
        <v>0</v>
      </c>
      <c r="X36" s="23">
        <f t="shared" ref="X36" si="23">-SUM(X34:X35)-SUM(X37:X50)+X32</f>
        <v>0</v>
      </c>
      <c r="Y36" s="22">
        <f t="shared" ref="Y36" si="24">-SUM(Y34:Y35)-SUM(Y37:Y50)+Y33</f>
        <v>0</v>
      </c>
      <c r="Z36" s="23">
        <f t="shared" ref="Z36" si="25">-SUM(Z34:Z35)-SUM(Z37:Z50)+Z32</f>
        <v>0</v>
      </c>
      <c r="AA36" s="22">
        <f t="shared" ref="AA36" si="26">-SUM(AA34:AA35)-SUM(AA37:AA50)+AA33</f>
        <v>0</v>
      </c>
      <c r="AB36" s="23">
        <f t="shared" ref="AB36:AD36" si="27">-SUM(AB34:AB35)-SUM(AB37:AB50)+AB32</f>
        <v>0</v>
      </c>
      <c r="AC36" s="22">
        <v>0</v>
      </c>
      <c r="AD36" s="23">
        <f t="shared" si="27"/>
        <v>0</v>
      </c>
      <c r="AF36" s="95"/>
      <c r="AH36" s="95"/>
      <c r="AJ36" s="95"/>
      <c r="AL36" s="95"/>
      <c r="AN36" s="95"/>
      <c r="AP36" s="95"/>
      <c r="AR36" s="95"/>
      <c r="AT36" s="95"/>
      <c r="AV36" s="95"/>
      <c r="AX36" s="95"/>
      <c r="AZ36" s="95"/>
      <c r="BB36" s="95"/>
      <c r="BD36" s="95"/>
    </row>
    <row r="37" spans="2:56" ht="24.75" customHeight="1" x14ac:dyDescent="0.3">
      <c r="B37" s="12" t="s">
        <v>6</v>
      </c>
      <c r="C37" s="7"/>
      <c r="D37" s="8"/>
      <c r="E37" s="63">
        <v>77</v>
      </c>
      <c r="F37" s="24">
        <f>E37*100/E33</f>
        <v>9.9226804123711343</v>
      </c>
      <c r="G37" s="16">
        <v>14</v>
      </c>
      <c r="H37" s="23">
        <f>G37*100/G33</f>
        <v>1.7543859649122806</v>
      </c>
      <c r="I37" s="25">
        <v>10</v>
      </c>
      <c r="J37" s="23">
        <f>I37*100/I33</f>
        <v>1.4471780028943559</v>
      </c>
      <c r="K37" s="7"/>
      <c r="L37" s="8"/>
      <c r="M37" s="7"/>
      <c r="N37" s="8"/>
      <c r="O37" s="7"/>
      <c r="P37" s="8"/>
      <c r="Q37" s="7"/>
      <c r="R37" s="8"/>
      <c r="S37" s="7"/>
      <c r="T37" s="8"/>
      <c r="U37" s="7"/>
      <c r="V37" s="8"/>
      <c r="W37" s="7"/>
      <c r="X37" s="8"/>
      <c r="Y37" s="7"/>
      <c r="Z37" s="8"/>
      <c r="AA37" s="7"/>
      <c r="AB37" s="8"/>
      <c r="AC37" s="7"/>
      <c r="AD37" s="8"/>
      <c r="AF37" s="95"/>
      <c r="AH37" s="95"/>
      <c r="AJ37" s="95"/>
      <c r="AL37" s="95"/>
      <c r="AN37" s="95"/>
      <c r="AP37" s="95"/>
      <c r="AR37" s="95"/>
      <c r="AT37" s="95"/>
      <c r="AV37" s="95"/>
      <c r="AX37" s="95"/>
      <c r="AZ37" s="95"/>
      <c r="BB37" s="95"/>
      <c r="BD37" s="95"/>
    </row>
    <row r="38" spans="2:56" ht="24.75" customHeight="1" x14ac:dyDescent="0.3">
      <c r="B38" s="11" t="s">
        <v>7</v>
      </c>
      <c r="C38" s="7"/>
      <c r="D38" s="8"/>
      <c r="E38" s="7"/>
      <c r="F38" s="8"/>
      <c r="G38" s="7"/>
      <c r="H38" s="8"/>
      <c r="I38" s="7"/>
      <c r="J38" s="8"/>
      <c r="K38" s="7"/>
      <c r="L38" s="8"/>
      <c r="M38" s="7"/>
      <c r="N38" s="8"/>
      <c r="O38" s="7"/>
      <c r="P38" s="8"/>
      <c r="Q38" s="8"/>
      <c r="R38" s="8"/>
      <c r="S38" s="25">
        <v>7</v>
      </c>
      <c r="T38" s="24">
        <f>S38*100/S33</f>
        <v>0.80183276059564723</v>
      </c>
      <c r="U38" s="16">
        <v>7</v>
      </c>
      <c r="V38" s="23">
        <f>U38*100/U33</f>
        <v>0.82256169212690955</v>
      </c>
      <c r="W38" s="16">
        <v>14</v>
      </c>
      <c r="X38" s="23">
        <f>W38*100/W33</f>
        <v>1.7721518987341771</v>
      </c>
      <c r="Y38" s="7"/>
      <c r="Z38" s="8"/>
      <c r="AA38" s="7"/>
      <c r="AB38" s="8"/>
      <c r="AC38" s="7"/>
      <c r="AD38" s="8"/>
      <c r="AF38" s="95"/>
      <c r="AH38" s="95"/>
      <c r="AJ38" s="95"/>
      <c r="AL38" s="95"/>
      <c r="AN38" s="95"/>
      <c r="AP38" s="95"/>
      <c r="AR38" s="95"/>
      <c r="AT38" s="95"/>
      <c r="AV38" s="95"/>
      <c r="AX38" s="95"/>
      <c r="AZ38" s="95"/>
      <c r="BB38" s="95"/>
      <c r="BD38" s="95"/>
    </row>
    <row r="39" spans="2:56" ht="24.75" customHeight="1" x14ac:dyDescent="0.3">
      <c r="B39" s="12" t="s">
        <v>29</v>
      </c>
      <c r="C39" s="16">
        <v>58</v>
      </c>
      <c r="D39" s="23">
        <f>C39*100/C33</f>
        <v>9.5709570957095718</v>
      </c>
      <c r="E39" s="7"/>
      <c r="F39" s="8"/>
      <c r="G39" s="16">
        <v>69</v>
      </c>
      <c r="H39" s="23">
        <f>G39*100/G33</f>
        <v>8.6466165413533833</v>
      </c>
      <c r="I39" s="22">
        <v>81</v>
      </c>
      <c r="J39" s="23">
        <f>I39*100/I33</f>
        <v>11.722141823444284</v>
      </c>
      <c r="K39" s="25">
        <v>150</v>
      </c>
      <c r="L39" s="24">
        <f>K39*100/K33</f>
        <v>21.739130434782609</v>
      </c>
      <c r="M39" s="8"/>
      <c r="N39" s="8"/>
      <c r="O39" s="8"/>
      <c r="P39" s="8"/>
      <c r="Q39" s="8"/>
      <c r="R39" s="8"/>
      <c r="S39" s="7"/>
      <c r="T39" s="8"/>
      <c r="U39" s="7"/>
      <c r="V39" s="8"/>
      <c r="W39" s="7"/>
      <c r="X39" s="8"/>
      <c r="Y39" s="7"/>
      <c r="Z39" s="8"/>
      <c r="AA39" s="7"/>
      <c r="AB39" s="8"/>
      <c r="AC39" s="7"/>
      <c r="AD39" s="8"/>
      <c r="AF39" s="95"/>
      <c r="AH39" s="95"/>
      <c r="AJ39" s="95"/>
      <c r="AL39" s="95"/>
      <c r="AN39" s="95"/>
      <c r="AP39" s="95"/>
      <c r="AR39" s="95"/>
      <c r="AT39" s="95"/>
      <c r="AV39" s="95"/>
      <c r="AX39" s="95"/>
      <c r="AZ39" s="95"/>
      <c r="BB39" s="95"/>
      <c r="BD39" s="95"/>
    </row>
    <row r="40" spans="2:56" ht="24.75" customHeight="1" x14ac:dyDescent="0.3">
      <c r="B40" s="12" t="s">
        <v>8</v>
      </c>
      <c r="C40" s="7"/>
      <c r="D40" s="8"/>
      <c r="E40" s="7"/>
      <c r="F40" s="8"/>
      <c r="G40" s="7"/>
      <c r="H40" s="8"/>
      <c r="I40" s="7"/>
      <c r="J40" s="8"/>
      <c r="K40" s="7"/>
      <c r="L40" s="8"/>
      <c r="M40" s="63">
        <v>51</v>
      </c>
      <c r="N40" s="24">
        <f>M40*100/M33</f>
        <v>6.8</v>
      </c>
      <c r="O40" s="16">
        <v>29</v>
      </c>
      <c r="P40" s="23">
        <f>O40*100/O33</f>
        <v>3.5194174757281553</v>
      </c>
      <c r="Q40" s="8"/>
      <c r="R40" s="8"/>
      <c r="S40" s="25">
        <v>19</v>
      </c>
      <c r="T40" s="24">
        <f>S40*100/S33</f>
        <v>2.1764032073310422</v>
      </c>
      <c r="U40" s="16">
        <v>54</v>
      </c>
      <c r="V40" s="23">
        <f>U40*100/U33</f>
        <v>6.3454759106933016</v>
      </c>
      <c r="W40" s="7"/>
      <c r="X40" s="8"/>
      <c r="Y40" s="7"/>
      <c r="Z40" s="8"/>
      <c r="AA40" s="7"/>
      <c r="AB40" s="8"/>
      <c r="AC40" s="7"/>
      <c r="AD40" s="8"/>
      <c r="AF40" s="95"/>
      <c r="AH40" s="95"/>
      <c r="AJ40" s="95"/>
      <c r="AL40" s="95"/>
      <c r="AN40" s="95"/>
      <c r="AP40" s="95"/>
      <c r="AR40" s="95"/>
      <c r="AT40" s="95"/>
      <c r="AV40" s="95"/>
      <c r="AX40" s="95"/>
      <c r="AZ40" s="95"/>
      <c r="BB40" s="95"/>
      <c r="BD40" s="95"/>
    </row>
    <row r="41" spans="2:56" ht="24.75" customHeight="1" x14ac:dyDescent="0.3">
      <c r="B41" s="12" t="s">
        <v>10</v>
      </c>
      <c r="C41" s="7"/>
      <c r="D41" s="8"/>
      <c r="E41" s="7"/>
      <c r="F41" s="8"/>
      <c r="G41" s="7"/>
      <c r="H41" s="8"/>
      <c r="I41" s="7"/>
      <c r="J41" s="8"/>
      <c r="K41" s="7"/>
      <c r="L41" s="7"/>
      <c r="M41" s="9"/>
      <c r="N41" s="8"/>
      <c r="O41" s="8"/>
      <c r="P41" s="8"/>
      <c r="Q41" s="8"/>
      <c r="R41" s="8"/>
      <c r="S41" s="8"/>
      <c r="T41" s="8"/>
      <c r="U41" s="8"/>
      <c r="V41" s="8"/>
      <c r="W41" s="7"/>
      <c r="X41" s="8"/>
      <c r="Y41" s="7"/>
      <c r="Z41" s="8"/>
      <c r="AA41" s="7"/>
      <c r="AB41" s="8"/>
      <c r="AC41" s="25">
        <v>418</v>
      </c>
      <c r="AD41" s="24">
        <f>AC41*100/AC33</f>
        <v>54.00516795865633</v>
      </c>
      <c r="AF41" s="95"/>
      <c r="AH41" s="95"/>
      <c r="AJ41" s="95"/>
      <c r="AL41" s="95"/>
      <c r="AN41" s="95"/>
      <c r="AP41" s="95"/>
      <c r="AR41" s="95"/>
      <c r="AT41" s="95"/>
      <c r="AV41" s="95"/>
      <c r="AX41" s="95"/>
      <c r="AZ41" s="95"/>
      <c r="BB41" s="95"/>
      <c r="BD41" s="95"/>
    </row>
    <row r="42" spans="2:56" ht="24.75" customHeight="1" x14ac:dyDescent="0.3">
      <c r="B42" s="12" t="s">
        <v>11</v>
      </c>
      <c r="C42" s="7"/>
      <c r="D42" s="8"/>
      <c r="E42" s="7"/>
      <c r="F42" s="8"/>
      <c r="G42" s="7"/>
      <c r="H42" s="8"/>
      <c r="I42" s="7"/>
      <c r="J42" s="8"/>
      <c r="K42" s="7"/>
      <c r="L42" s="8"/>
      <c r="M42" s="8"/>
      <c r="N42" s="8"/>
      <c r="O42" s="8"/>
      <c r="P42" s="8"/>
      <c r="Q42" s="8"/>
      <c r="R42" s="8"/>
      <c r="S42" s="7"/>
      <c r="T42" s="8"/>
      <c r="U42" s="8"/>
      <c r="V42" s="8"/>
      <c r="W42" s="7"/>
      <c r="X42" s="8"/>
      <c r="Y42" s="7"/>
      <c r="Z42" s="8"/>
      <c r="AA42" s="63">
        <v>48</v>
      </c>
      <c r="AB42" s="24">
        <f>AA42*100/AA33</f>
        <v>6.5128900949796469</v>
      </c>
      <c r="AC42" s="8"/>
      <c r="AD42" s="8"/>
      <c r="AF42" s="95"/>
      <c r="AH42" s="95"/>
      <c r="AJ42" s="95"/>
      <c r="AL42" s="95"/>
      <c r="AN42" s="95"/>
      <c r="AP42" s="95"/>
      <c r="AR42" s="95"/>
      <c r="AT42" s="95"/>
      <c r="AV42" s="95"/>
      <c r="AX42" s="95"/>
      <c r="AZ42" s="95"/>
      <c r="BB42" s="95"/>
      <c r="BD42" s="95"/>
    </row>
    <row r="43" spans="2:56" ht="24.75" customHeight="1" x14ac:dyDescent="0.3">
      <c r="B43" s="12" t="s">
        <v>15</v>
      </c>
      <c r="C43" s="7"/>
      <c r="D43" s="8"/>
      <c r="E43" s="7"/>
      <c r="F43" s="8"/>
      <c r="G43" s="7"/>
      <c r="H43" s="8"/>
      <c r="I43" s="7"/>
      <c r="J43" s="8"/>
      <c r="K43" s="7"/>
      <c r="L43" s="8"/>
      <c r="M43" s="8"/>
      <c r="N43" s="8"/>
      <c r="O43" s="7"/>
      <c r="P43" s="8"/>
      <c r="Q43" s="16">
        <v>27</v>
      </c>
      <c r="R43" s="23">
        <f>Q43*100/Q33</f>
        <v>3.3498759305210917</v>
      </c>
      <c r="S43" s="25">
        <v>3</v>
      </c>
      <c r="T43" s="24">
        <f>S43*100/S33</f>
        <v>0.3436426116838488</v>
      </c>
      <c r="U43" s="16">
        <v>18</v>
      </c>
      <c r="V43" s="23">
        <f>U43*100/U33</f>
        <v>2.1151586368977675</v>
      </c>
      <c r="W43" s="25">
        <v>7</v>
      </c>
      <c r="X43" s="24">
        <f>W43*100/W33</f>
        <v>0.88607594936708856</v>
      </c>
      <c r="Y43" s="25">
        <v>16</v>
      </c>
      <c r="Z43" s="24">
        <f>Y43*100/Y33</f>
        <v>2.2130013831258646</v>
      </c>
      <c r="AA43" s="25">
        <v>16</v>
      </c>
      <c r="AB43" s="24">
        <f>AA43*100/AA33</f>
        <v>2.1709633649932156</v>
      </c>
      <c r="AC43" s="25">
        <v>9</v>
      </c>
      <c r="AD43" s="24">
        <f>AC43*100/AC33</f>
        <v>1.1627906976744187</v>
      </c>
      <c r="AF43" s="95"/>
      <c r="AH43" s="95"/>
      <c r="AJ43" s="95"/>
      <c r="AL43" s="95"/>
      <c r="AN43" s="95"/>
      <c r="AP43" s="95"/>
      <c r="AR43" s="95"/>
      <c r="AT43" s="95"/>
      <c r="AV43" s="95"/>
      <c r="AX43" s="95"/>
      <c r="AZ43" s="95"/>
      <c r="BB43" s="95"/>
      <c r="BD43" s="95"/>
    </row>
    <row r="44" spans="2:56" ht="24.75" customHeight="1" x14ac:dyDescent="0.3">
      <c r="B44" s="12" t="s">
        <v>19</v>
      </c>
      <c r="C44" s="16">
        <v>353</v>
      </c>
      <c r="D44" s="23">
        <f>C44*100/C33</f>
        <v>58.25082508250825</v>
      </c>
      <c r="E44" s="16">
        <v>524</v>
      </c>
      <c r="F44" s="23">
        <f>E44*100/E33</f>
        <v>67.525773195876283</v>
      </c>
      <c r="G44" s="16">
        <v>443</v>
      </c>
      <c r="H44" s="23">
        <f>G44*100/G33</f>
        <v>55.513784461152881</v>
      </c>
      <c r="I44" s="16">
        <v>421</v>
      </c>
      <c r="J44" s="23">
        <f>I44*100/I33</f>
        <v>60.926193921852388</v>
      </c>
      <c r="K44" s="16">
        <v>502</v>
      </c>
      <c r="L44" s="23">
        <f>K44*100/K33</f>
        <v>72.753623188405797</v>
      </c>
      <c r="M44" s="16">
        <v>402</v>
      </c>
      <c r="N44" s="23">
        <f>M44*100/M33</f>
        <v>53.6</v>
      </c>
      <c r="O44" s="16">
        <v>474</v>
      </c>
      <c r="P44" s="23">
        <f>O44*100/O33</f>
        <v>57.524271844660191</v>
      </c>
      <c r="Q44" s="16">
        <v>457</v>
      </c>
      <c r="R44" s="23">
        <f>Q44*100/Q33</f>
        <v>56.699751861042181</v>
      </c>
      <c r="S44" s="25">
        <v>483</v>
      </c>
      <c r="T44" s="24">
        <f>S44*100/S33</f>
        <v>55.326460481099659</v>
      </c>
      <c r="U44" s="16">
        <v>456</v>
      </c>
      <c r="V44" s="23">
        <f>U44*100/U33</f>
        <v>53.584018801410103</v>
      </c>
      <c r="W44" s="25">
        <v>313</v>
      </c>
      <c r="X44" s="24">
        <f>W44*100/W33</f>
        <v>39.620253164556964</v>
      </c>
      <c r="Y44" s="7"/>
      <c r="Z44" s="8"/>
      <c r="AA44" s="7"/>
      <c r="AB44" s="8"/>
      <c r="AC44" s="7"/>
      <c r="AD44" s="8"/>
      <c r="AF44" s="95"/>
      <c r="AH44" s="95"/>
      <c r="AJ44" s="95"/>
      <c r="AL44" s="95"/>
      <c r="AN44" s="95"/>
      <c r="AP44" s="95"/>
      <c r="AR44" s="95"/>
      <c r="AT44" s="95"/>
      <c r="AV44" s="95"/>
      <c r="AX44" s="95"/>
      <c r="AZ44" s="95"/>
      <c r="BB44" s="95"/>
      <c r="BD44" s="95"/>
    </row>
    <row r="45" spans="2:56" ht="24.75" customHeight="1" x14ac:dyDescent="0.3">
      <c r="B45" s="12" t="s">
        <v>47</v>
      </c>
      <c r="C45" s="7"/>
      <c r="D45" s="8"/>
      <c r="E45" s="7"/>
      <c r="F45" s="8"/>
      <c r="G45" s="7"/>
      <c r="H45" s="8"/>
      <c r="I45" s="7"/>
      <c r="J45" s="8"/>
      <c r="K45" s="7"/>
      <c r="L45" s="8"/>
      <c r="M45" s="7"/>
      <c r="N45" s="8"/>
      <c r="O45" s="7"/>
      <c r="P45" s="8"/>
      <c r="Q45" s="7"/>
      <c r="R45" s="8"/>
      <c r="S45" s="7"/>
      <c r="T45" s="8"/>
      <c r="U45" s="7"/>
      <c r="V45" s="8"/>
      <c r="W45" s="7"/>
      <c r="X45" s="8"/>
      <c r="Y45" s="7"/>
      <c r="Z45" s="8"/>
      <c r="AA45" s="63">
        <v>517</v>
      </c>
      <c r="AB45" s="24">
        <f>AA45*100/AA33</f>
        <v>70.149253731343279</v>
      </c>
      <c r="AC45" s="63">
        <v>282</v>
      </c>
      <c r="AD45" s="24">
        <f>AC45*100/AC33</f>
        <v>36.434108527131784</v>
      </c>
      <c r="AF45" s="95"/>
      <c r="AH45" s="95"/>
      <c r="AJ45" s="95"/>
      <c r="AL45" s="95"/>
      <c r="AN45" s="95"/>
      <c r="AP45" s="95"/>
      <c r="AR45" s="95"/>
      <c r="AT45" s="95"/>
      <c r="AV45" s="95"/>
      <c r="AX45" s="95"/>
      <c r="AZ45" s="95"/>
      <c r="BB45" s="95"/>
      <c r="BD45" s="95"/>
    </row>
    <row r="46" spans="2:56" ht="24.75" customHeight="1" x14ac:dyDescent="0.3">
      <c r="B46" s="12" t="s">
        <v>20</v>
      </c>
      <c r="C46" s="25">
        <v>172</v>
      </c>
      <c r="D46" s="24">
        <f>C46*100/C33</f>
        <v>28.382838283828384</v>
      </c>
      <c r="E46" s="16">
        <v>71</v>
      </c>
      <c r="F46" s="23">
        <f>E46*100/E33</f>
        <v>9.1494845360824737</v>
      </c>
      <c r="G46" s="16">
        <v>224</v>
      </c>
      <c r="H46" s="23">
        <f>G46*100/G33</f>
        <v>28.07017543859649</v>
      </c>
      <c r="I46" s="16">
        <v>143</v>
      </c>
      <c r="J46" s="23">
        <f>I46*100/I33</f>
        <v>20.694645441389291</v>
      </c>
      <c r="K46" s="7"/>
      <c r="L46" s="8"/>
      <c r="M46" s="16">
        <v>265</v>
      </c>
      <c r="N46" s="23">
        <f>M46*100/M33</f>
        <v>35.333333333333336</v>
      </c>
      <c r="O46" s="16">
        <v>277</v>
      </c>
      <c r="P46" s="23">
        <f>O46*100/O33</f>
        <v>33.616504854368934</v>
      </c>
      <c r="Q46" s="7"/>
      <c r="R46" s="7"/>
      <c r="S46" s="25">
        <v>323</v>
      </c>
      <c r="T46" s="24">
        <f>S46*100/S33</f>
        <v>36.998854524627717</v>
      </c>
      <c r="U46" s="16">
        <v>295</v>
      </c>
      <c r="V46" s="23">
        <f>U46*100/U33</f>
        <v>34.665099882491184</v>
      </c>
      <c r="W46" s="7"/>
      <c r="X46" s="8"/>
      <c r="Y46" s="25">
        <v>107</v>
      </c>
      <c r="Z46" s="24">
        <f>Y46*100/Y33</f>
        <v>14.799446749654219</v>
      </c>
      <c r="AA46" s="63">
        <v>94</v>
      </c>
      <c r="AB46" s="24">
        <f>AA46*100/AA33</f>
        <v>12.754409769335142</v>
      </c>
      <c r="AC46" s="63">
        <v>46</v>
      </c>
      <c r="AD46" s="24">
        <f>AC46*100/AC33</f>
        <v>5.9431524547803614</v>
      </c>
      <c r="AF46" s="95"/>
      <c r="AH46" s="95"/>
      <c r="AJ46" s="95"/>
      <c r="AL46" s="95"/>
      <c r="AN46" s="95"/>
      <c r="AP46" s="95"/>
      <c r="AR46" s="95"/>
      <c r="AT46" s="95"/>
      <c r="AV46" s="95"/>
      <c r="AX46" s="95"/>
      <c r="AZ46" s="95"/>
      <c r="BB46" s="95"/>
      <c r="BD46" s="95"/>
    </row>
    <row r="47" spans="2:56" ht="24.75" customHeight="1" x14ac:dyDescent="0.3">
      <c r="B47" s="12" t="s">
        <v>52</v>
      </c>
      <c r="C47" s="7"/>
      <c r="D47" s="8"/>
      <c r="E47" s="7"/>
      <c r="F47" s="8"/>
      <c r="G47" s="7"/>
      <c r="H47" s="8"/>
      <c r="I47" s="7"/>
      <c r="J47" s="8"/>
      <c r="K47" s="7"/>
      <c r="L47" s="8"/>
      <c r="M47" s="7"/>
      <c r="N47" s="8"/>
      <c r="O47" s="7"/>
      <c r="P47" s="7"/>
      <c r="Q47" s="16">
        <v>258</v>
      </c>
      <c r="R47" s="23">
        <f>Q47*100/Q33</f>
        <v>32.009925558312652</v>
      </c>
      <c r="S47" s="7"/>
      <c r="T47" s="8"/>
      <c r="U47" s="7"/>
      <c r="V47" s="8"/>
      <c r="W47" s="7"/>
      <c r="X47" s="8"/>
      <c r="Y47" s="7"/>
      <c r="Z47" s="8"/>
      <c r="AA47" s="9"/>
      <c r="AB47" s="8"/>
      <c r="AC47" s="9"/>
      <c r="AD47" s="8"/>
      <c r="AF47" s="95"/>
      <c r="AH47" s="95"/>
      <c r="AJ47" s="95"/>
      <c r="AL47" s="95"/>
      <c r="AN47" s="95"/>
      <c r="AP47" s="95"/>
      <c r="AR47" s="95"/>
      <c r="AT47" s="95"/>
      <c r="AV47" s="95"/>
      <c r="AX47" s="95"/>
      <c r="AZ47" s="95"/>
      <c r="BB47" s="95"/>
      <c r="BD47" s="95"/>
    </row>
    <row r="48" spans="2:56" ht="24.75" customHeight="1" x14ac:dyDescent="0.3">
      <c r="B48" s="12" t="s">
        <v>22</v>
      </c>
      <c r="C48" s="7"/>
      <c r="D48" s="8"/>
      <c r="E48" s="7"/>
      <c r="F48" s="8"/>
      <c r="G48" s="7"/>
      <c r="H48" s="8"/>
      <c r="I48" s="7"/>
      <c r="J48" s="8"/>
      <c r="K48" s="7"/>
      <c r="L48" s="8"/>
      <c r="M48" s="7"/>
      <c r="N48" s="8"/>
      <c r="O48" s="7"/>
      <c r="P48" s="8"/>
      <c r="Q48" s="7"/>
      <c r="R48" s="7"/>
      <c r="S48" s="7"/>
      <c r="T48" s="8"/>
      <c r="U48" s="7"/>
      <c r="V48" s="8"/>
      <c r="W48" s="7"/>
      <c r="X48" s="8"/>
      <c r="Y48" s="25">
        <v>11</v>
      </c>
      <c r="Z48" s="24">
        <f>Y48*100/Y33</f>
        <v>1.5214384508990317</v>
      </c>
      <c r="AA48" s="63">
        <v>12</v>
      </c>
      <c r="AB48" s="24">
        <f>AA48*100/AA33</f>
        <v>1.6282225237449117</v>
      </c>
      <c r="AC48" s="8"/>
      <c r="AD48" s="8"/>
      <c r="AF48" s="95"/>
      <c r="AH48" s="95"/>
      <c r="AJ48" s="95"/>
      <c r="AL48" s="95"/>
      <c r="AN48" s="95"/>
      <c r="AP48" s="95"/>
      <c r="AR48" s="95"/>
      <c r="AT48" s="95"/>
      <c r="AV48" s="95"/>
      <c r="AX48" s="95"/>
      <c r="AZ48" s="95"/>
      <c r="BB48" s="95"/>
      <c r="BD48" s="95"/>
    </row>
    <row r="49" spans="2:56" ht="24.75" customHeight="1" x14ac:dyDescent="0.3">
      <c r="B49" s="12" t="s">
        <v>65</v>
      </c>
      <c r="C49" s="7"/>
      <c r="D49" s="8"/>
      <c r="E49" s="7"/>
      <c r="F49" s="8"/>
      <c r="G49" s="7"/>
      <c r="H49" s="8"/>
      <c r="I49" s="7"/>
      <c r="J49" s="8"/>
      <c r="K49" s="7"/>
      <c r="L49" s="8"/>
      <c r="M49" s="7"/>
      <c r="N49" s="8"/>
      <c r="O49" s="7"/>
      <c r="P49" s="8"/>
      <c r="Q49" s="7"/>
      <c r="R49" s="7"/>
      <c r="S49" s="7"/>
      <c r="T49" s="8"/>
      <c r="U49" s="7"/>
      <c r="V49" s="8"/>
      <c r="W49" s="25">
        <v>434</v>
      </c>
      <c r="X49" s="24">
        <f>W49*100/W33</f>
        <v>54.936708860759495</v>
      </c>
      <c r="Y49" s="25">
        <v>545</v>
      </c>
      <c r="Z49" s="24">
        <f>Y49*100/Y33</f>
        <v>75.38035961272476</v>
      </c>
      <c r="AA49" s="7"/>
      <c r="AB49" s="8"/>
      <c r="AC49" s="7"/>
      <c r="AD49" s="8"/>
      <c r="AF49" s="95"/>
      <c r="AH49" s="95"/>
      <c r="AJ49" s="95"/>
      <c r="AL49" s="95"/>
      <c r="AN49" s="95"/>
      <c r="AP49" s="95"/>
      <c r="AR49" s="95"/>
      <c r="AT49" s="95"/>
      <c r="AV49" s="95"/>
      <c r="AX49" s="95"/>
      <c r="AZ49" s="95"/>
      <c r="BB49" s="95"/>
      <c r="BD49" s="95"/>
    </row>
    <row r="50" spans="2:56" ht="24.75" customHeight="1" x14ac:dyDescent="0.3">
      <c r="B50" s="12" t="s">
        <v>24</v>
      </c>
      <c r="C50" s="7"/>
      <c r="D50" s="8"/>
      <c r="E50" s="63">
        <v>22</v>
      </c>
      <c r="F50" s="24">
        <f>E50*100/E33</f>
        <v>2.8350515463917527</v>
      </c>
      <c r="G50" s="22">
        <v>21</v>
      </c>
      <c r="H50" s="23">
        <f>G50*100/G33</f>
        <v>2.6315789473684212</v>
      </c>
      <c r="I50" s="16">
        <v>20</v>
      </c>
      <c r="J50" s="23">
        <f>I50*100/I33</f>
        <v>2.8943560057887119</v>
      </c>
      <c r="K50" s="16">
        <v>18</v>
      </c>
      <c r="L50" s="23">
        <f>K50*100/K33</f>
        <v>2.6086956521739131</v>
      </c>
      <c r="M50" s="25">
        <v>12</v>
      </c>
      <c r="N50" s="24">
        <f>M50*100/M33</f>
        <v>1.6</v>
      </c>
      <c r="O50" s="16">
        <v>14</v>
      </c>
      <c r="P50" s="23">
        <f>O50*100/O33</f>
        <v>1.6990291262135921</v>
      </c>
      <c r="Q50" s="25">
        <v>33</v>
      </c>
      <c r="R50" s="24">
        <f>Q50*100/Q33</f>
        <v>4.0942928039702231</v>
      </c>
      <c r="S50" s="7"/>
      <c r="T50" s="8"/>
      <c r="U50" s="7"/>
      <c r="V50" s="8"/>
      <c r="W50" s="8"/>
      <c r="X50" s="8"/>
      <c r="Y50" s="8"/>
      <c r="Z50" s="8"/>
      <c r="AA50" s="8"/>
      <c r="AB50" s="8"/>
      <c r="AC50" s="8"/>
      <c r="AD50" s="8"/>
      <c r="AF50" s="95"/>
      <c r="AH50" s="95"/>
      <c r="AJ50" s="95"/>
      <c r="AL50" s="95"/>
      <c r="AN50" s="95"/>
      <c r="AP50" s="95"/>
      <c r="AR50" s="95"/>
      <c r="AT50" s="95"/>
      <c r="AV50" s="95"/>
      <c r="AX50" s="95"/>
      <c r="AZ50" s="95"/>
      <c r="BB50" s="95"/>
      <c r="BD50" s="95"/>
    </row>
    <row r="51" spans="2:56" ht="3.75" customHeight="1" x14ac:dyDescent="0.3">
      <c r="B51" s="13"/>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row>
    <row r="52" spans="2:56" ht="14.25" customHeight="1" x14ac:dyDescent="0.3">
      <c r="B52" s="6" t="s">
        <v>439</v>
      </c>
      <c r="C52" s="19"/>
      <c r="D52" s="5"/>
      <c r="E52" s="19"/>
      <c r="F52" s="5"/>
      <c r="G52" s="19"/>
      <c r="H52" s="5"/>
      <c r="I52" s="19"/>
      <c r="J52" s="5"/>
      <c r="K52" s="19"/>
      <c r="L52" s="5"/>
      <c r="M52" s="19"/>
      <c r="N52" s="5"/>
      <c r="O52" s="19"/>
      <c r="P52" s="5"/>
      <c r="Q52" s="19"/>
      <c r="R52" s="5"/>
      <c r="S52" s="19"/>
      <c r="T52" s="5"/>
      <c r="U52" s="19"/>
      <c r="V52" s="5"/>
      <c r="W52" s="19"/>
      <c r="X52" s="5"/>
      <c r="Y52" s="19"/>
      <c r="Z52" s="5"/>
      <c r="AA52" s="19"/>
      <c r="AC52" s="19"/>
    </row>
    <row r="53" spans="2:56" ht="14.25" customHeight="1" x14ac:dyDescent="0.3">
      <c r="B53" s="4" t="s">
        <v>164</v>
      </c>
    </row>
    <row r="54" spans="2:56" ht="14.25" customHeight="1" x14ac:dyDescent="0.3">
      <c r="B54" s="4"/>
    </row>
    <row r="55" spans="2:56" ht="30" customHeight="1" x14ac:dyDescent="0.3">
      <c r="B55" s="115" t="s">
        <v>129</v>
      </c>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row>
    <row r="56" spans="2:56" ht="15" customHeight="1" x14ac:dyDescent="0.3">
      <c r="B56" s="15" t="s">
        <v>27</v>
      </c>
      <c r="C56" s="125">
        <v>1976</v>
      </c>
      <c r="D56" s="126"/>
      <c r="E56" s="125">
        <v>1979</v>
      </c>
      <c r="F56" s="126"/>
      <c r="G56" s="125">
        <v>1982</v>
      </c>
      <c r="H56" s="126"/>
      <c r="I56" s="125">
        <v>1985</v>
      </c>
      <c r="J56" s="126"/>
      <c r="K56" s="129">
        <v>1989</v>
      </c>
      <c r="L56" s="126"/>
      <c r="M56" s="129">
        <v>1993</v>
      </c>
      <c r="N56" s="126"/>
      <c r="O56" s="129">
        <v>1997</v>
      </c>
      <c r="P56" s="126"/>
      <c r="Q56" s="125">
        <v>2001</v>
      </c>
      <c r="R56" s="126"/>
      <c r="S56" s="129">
        <v>2005</v>
      </c>
      <c r="T56" s="130"/>
      <c r="U56" s="125">
        <v>2009</v>
      </c>
      <c r="V56" s="126"/>
      <c r="W56" s="129">
        <v>2013</v>
      </c>
      <c r="X56" s="126"/>
      <c r="Y56" s="129">
        <v>2017</v>
      </c>
      <c r="Z56" s="126"/>
      <c r="AA56" s="125">
        <v>2021</v>
      </c>
      <c r="AB56" s="130"/>
      <c r="AC56" s="125">
        <v>2025</v>
      </c>
      <c r="AD56" s="130"/>
    </row>
    <row r="57" spans="2:56" ht="15" customHeight="1" x14ac:dyDescent="0.3">
      <c r="B57" s="134" t="s">
        <v>0</v>
      </c>
      <c r="C57" s="132">
        <v>44907</v>
      </c>
      <c r="D57" s="128"/>
      <c r="E57" s="132">
        <v>44911</v>
      </c>
      <c r="F57" s="128"/>
      <c r="G57" s="132">
        <v>44907</v>
      </c>
      <c r="H57" s="128"/>
      <c r="I57" s="132">
        <v>44910</v>
      </c>
      <c r="J57" s="128"/>
      <c r="K57" s="135">
        <v>44912</v>
      </c>
      <c r="L57" s="128"/>
      <c r="M57" s="135">
        <v>44907</v>
      </c>
      <c r="N57" s="128"/>
      <c r="O57" s="135">
        <v>44909</v>
      </c>
      <c r="P57" s="128"/>
      <c r="Q57" s="132">
        <v>44911</v>
      </c>
      <c r="R57" s="128"/>
      <c r="S57" s="119">
        <v>44843</v>
      </c>
      <c r="T57" s="118"/>
      <c r="U57" s="137">
        <v>44845</v>
      </c>
      <c r="V57" s="127"/>
      <c r="W57" s="135">
        <v>44833</v>
      </c>
      <c r="X57" s="128"/>
      <c r="Y57" s="135">
        <v>44835</v>
      </c>
      <c r="Z57" s="128"/>
      <c r="AA57" s="132">
        <v>44830</v>
      </c>
      <c r="AB57" s="133"/>
      <c r="AC57" s="132">
        <v>45942</v>
      </c>
      <c r="AD57" s="133"/>
    </row>
    <row r="58" spans="2:56" ht="15" customHeight="1" x14ac:dyDescent="0.3">
      <c r="B58" s="133"/>
      <c r="C58" s="71" t="s">
        <v>4</v>
      </c>
      <c r="D58" s="71" t="s">
        <v>5</v>
      </c>
      <c r="E58" s="71" t="s">
        <v>4</v>
      </c>
      <c r="F58" s="71" t="s">
        <v>5</v>
      </c>
      <c r="G58" s="71" t="s">
        <v>4</v>
      </c>
      <c r="H58" s="71" t="s">
        <v>5</v>
      </c>
      <c r="I58" s="71"/>
      <c r="J58" s="71" t="s">
        <v>5</v>
      </c>
      <c r="K58" s="71" t="s">
        <v>4</v>
      </c>
      <c r="L58" s="67" t="s">
        <v>5</v>
      </c>
      <c r="M58" s="71" t="s">
        <v>4</v>
      </c>
      <c r="N58" s="67" t="s">
        <v>5</v>
      </c>
      <c r="O58" s="71" t="s">
        <v>4</v>
      </c>
      <c r="P58" s="71" t="s">
        <v>5</v>
      </c>
      <c r="Q58" s="68" t="s">
        <v>4</v>
      </c>
      <c r="R58" s="72" t="s">
        <v>5</v>
      </c>
      <c r="S58" s="72" t="s">
        <v>4</v>
      </c>
      <c r="T58" s="72" t="s">
        <v>5</v>
      </c>
      <c r="U58" s="71" t="s">
        <v>4</v>
      </c>
      <c r="V58" s="71" t="s">
        <v>5</v>
      </c>
      <c r="W58" s="72" t="s">
        <v>4</v>
      </c>
      <c r="X58" s="71" t="s">
        <v>5</v>
      </c>
      <c r="Y58" s="68" t="s">
        <v>4</v>
      </c>
      <c r="Z58" s="71" t="s">
        <v>5</v>
      </c>
      <c r="AA58" s="68" t="s">
        <v>4</v>
      </c>
      <c r="AB58" s="71" t="s">
        <v>5</v>
      </c>
      <c r="AC58" s="68" t="s">
        <v>4</v>
      </c>
      <c r="AD58" s="71" t="s">
        <v>5</v>
      </c>
    </row>
    <row r="59" spans="2:56" ht="24.75" customHeight="1" x14ac:dyDescent="0.3">
      <c r="B59" s="6" t="s">
        <v>1</v>
      </c>
      <c r="C59" s="16">
        <v>2517</v>
      </c>
      <c r="D59" s="23">
        <v>100</v>
      </c>
      <c r="E59" s="16">
        <v>2597</v>
      </c>
      <c r="F59" s="23">
        <v>100</v>
      </c>
      <c r="G59" s="16">
        <v>2742</v>
      </c>
      <c r="H59" s="23">
        <v>100</v>
      </c>
      <c r="I59" s="16">
        <v>2825</v>
      </c>
      <c r="J59" s="23">
        <v>100</v>
      </c>
      <c r="K59" s="16">
        <v>3048</v>
      </c>
      <c r="L59" s="23">
        <v>100</v>
      </c>
      <c r="M59" s="16">
        <v>2974</v>
      </c>
      <c r="N59" s="23">
        <v>100</v>
      </c>
      <c r="O59" s="16">
        <v>3031</v>
      </c>
      <c r="P59" s="23">
        <v>100</v>
      </c>
      <c r="Q59" s="16">
        <v>3070</v>
      </c>
      <c r="R59" s="23">
        <v>100</v>
      </c>
      <c r="S59" s="25">
        <v>3276</v>
      </c>
      <c r="T59" s="24">
        <v>100</v>
      </c>
      <c r="U59" s="16">
        <v>3633</v>
      </c>
      <c r="V59" s="23">
        <v>100</v>
      </c>
      <c r="W59" s="25">
        <v>3581</v>
      </c>
      <c r="X59" s="24">
        <v>100</v>
      </c>
      <c r="Y59" s="25">
        <v>3449</v>
      </c>
      <c r="Z59" s="24">
        <v>100</v>
      </c>
      <c r="AA59" s="25">
        <v>3417</v>
      </c>
      <c r="AB59" s="24">
        <v>100</v>
      </c>
      <c r="AC59" s="25">
        <v>3420</v>
      </c>
      <c r="AD59" s="24">
        <v>100</v>
      </c>
      <c r="AF59" s="95"/>
      <c r="AH59" s="95"/>
      <c r="AJ59" s="95"/>
      <c r="AL59" s="95"/>
      <c r="AN59" s="95"/>
      <c r="AP59" s="95"/>
      <c r="AR59" s="95"/>
      <c r="AT59" s="95"/>
      <c r="AV59" s="95"/>
      <c r="AX59" s="95"/>
      <c r="AZ59" s="95"/>
      <c r="BB59" s="95"/>
      <c r="BD59" s="95"/>
    </row>
    <row r="60" spans="2:56" ht="24.75" customHeight="1" x14ac:dyDescent="0.3">
      <c r="B60" s="87" t="s">
        <v>28</v>
      </c>
      <c r="C60" s="16">
        <v>1236</v>
      </c>
      <c r="D60" s="23">
        <f>C60*100/C59</f>
        <v>49.106078665077476</v>
      </c>
      <c r="E60" s="16">
        <v>1953</v>
      </c>
      <c r="F60" s="23">
        <f>E60*100/E59</f>
        <v>75.202156334231802</v>
      </c>
      <c r="G60" s="16">
        <v>1808</v>
      </c>
      <c r="H60" s="23">
        <f>G60*100/G59</f>
        <v>65.937272064186729</v>
      </c>
      <c r="I60" s="16">
        <v>1680</v>
      </c>
      <c r="J60" s="23">
        <f>I60*100/I59</f>
        <v>59.469026548672566</v>
      </c>
      <c r="K60" s="16">
        <v>1792</v>
      </c>
      <c r="L60" s="23">
        <f>K60*100/K59</f>
        <v>58.792650918635168</v>
      </c>
      <c r="M60" s="16">
        <v>1756</v>
      </c>
      <c r="N60" s="23">
        <f>M60*100/M59</f>
        <v>59.045057162071288</v>
      </c>
      <c r="O60" s="16">
        <v>1802</v>
      </c>
      <c r="P60" s="23">
        <f>O60*100/O59</f>
        <v>59.452325965028045</v>
      </c>
      <c r="Q60" s="16">
        <v>1776</v>
      </c>
      <c r="R60" s="23">
        <f>Q60*100/Q59</f>
        <v>57.850162866449509</v>
      </c>
      <c r="S60" s="25">
        <v>2152</v>
      </c>
      <c r="T60" s="24">
        <f>S60*100/S59</f>
        <v>65.689865689865684</v>
      </c>
      <c r="U60" s="16">
        <v>2080</v>
      </c>
      <c r="V60" s="23">
        <f>U60*100/U59</f>
        <v>57.252958987063032</v>
      </c>
      <c r="W60" s="25">
        <v>2087</v>
      </c>
      <c r="X60" s="24">
        <f>W60*100/W59</f>
        <v>58.279810108908123</v>
      </c>
      <c r="Y60" s="25">
        <v>1888</v>
      </c>
      <c r="Z60" s="24">
        <f>Y60*100/Y59</f>
        <v>54.740504494056246</v>
      </c>
      <c r="AA60" s="25">
        <v>1889</v>
      </c>
      <c r="AB60" s="24">
        <f>AA60*100/AA59</f>
        <v>55.282411472051507</v>
      </c>
      <c r="AC60" s="25">
        <v>1974</v>
      </c>
      <c r="AD60" s="24">
        <f>AC60*100/AC59</f>
        <v>57.719298245614034</v>
      </c>
      <c r="AF60" s="95"/>
      <c r="AH60" s="95"/>
      <c r="AJ60" s="95"/>
      <c r="AL60" s="95"/>
      <c r="AN60" s="95"/>
      <c r="AP60" s="95"/>
      <c r="AR60" s="95"/>
      <c r="AT60" s="95"/>
      <c r="AV60" s="95"/>
      <c r="AX60" s="95"/>
      <c r="AZ60" s="95"/>
      <c r="BB60" s="95"/>
      <c r="BD60" s="95"/>
    </row>
    <row r="61" spans="2:56" ht="24.75" customHeight="1" x14ac:dyDescent="0.3">
      <c r="B61" s="87" t="s">
        <v>2</v>
      </c>
      <c r="C61" s="16">
        <v>18</v>
      </c>
      <c r="D61" s="23">
        <f t="shared" ref="D61" si="28">C61*100/C60</f>
        <v>1.4563106796116505</v>
      </c>
      <c r="E61" s="16">
        <v>28</v>
      </c>
      <c r="F61" s="23">
        <f t="shared" ref="F61" si="29">E61*100/E60</f>
        <v>1.4336917562724014</v>
      </c>
      <c r="G61" s="16">
        <v>38</v>
      </c>
      <c r="H61" s="23">
        <f>G61*100/G60</f>
        <v>2.1017699115044248</v>
      </c>
      <c r="I61" s="16">
        <v>30</v>
      </c>
      <c r="J61" s="23">
        <f>I61*100/I60</f>
        <v>1.7857142857142858</v>
      </c>
      <c r="K61" s="16">
        <v>31</v>
      </c>
      <c r="L61" s="23">
        <f>K61*100/K60</f>
        <v>1.7299107142857142</v>
      </c>
      <c r="M61" s="16">
        <v>28</v>
      </c>
      <c r="N61" s="23">
        <f>M61*100/M60</f>
        <v>1.5945330296127562</v>
      </c>
      <c r="O61" s="16">
        <v>59</v>
      </c>
      <c r="P61" s="23">
        <f>O61*100/O60</f>
        <v>3.2741398446170922</v>
      </c>
      <c r="Q61" s="16">
        <v>54</v>
      </c>
      <c r="R61" s="23">
        <f>Q61*100/Q60</f>
        <v>3.0405405405405403</v>
      </c>
      <c r="S61" s="25">
        <v>24</v>
      </c>
      <c r="T61" s="24">
        <f>S61*100/S60</f>
        <v>1.1152416356877324</v>
      </c>
      <c r="U61" s="16">
        <v>27</v>
      </c>
      <c r="V61" s="23">
        <f>U61*100/U60</f>
        <v>1.2980769230769231</v>
      </c>
      <c r="W61" s="25">
        <v>14</v>
      </c>
      <c r="X61" s="24">
        <f>W61*100/W60</f>
        <v>0.6708193579300431</v>
      </c>
      <c r="Y61" s="25">
        <v>33</v>
      </c>
      <c r="Z61" s="24">
        <f>Y61*100/Y60</f>
        <v>1.7478813559322033</v>
      </c>
      <c r="AA61" s="25">
        <v>22</v>
      </c>
      <c r="AB61" s="24">
        <f>AA61*100/AA60</f>
        <v>1.1646373742721017</v>
      </c>
      <c r="AC61" s="25">
        <v>12</v>
      </c>
      <c r="AD61" s="24">
        <f>AC61*100/AC60</f>
        <v>0.60790273556231</v>
      </c>
      <c r="AF61" s="95"/>
      <c r="AH61" s="95"/>
      <c r="AJ61" s="95"/>
      <c r="AL61" s="95"/>
      <c r="AN61" s="95"/>
      <c r="AP61" s="95"/>
      <c r="AR61" s="95"/>
      <c r="AT61" s="95"/>
      <c r="AV61" s="95"/>
      <c r="AX61" s="95"/>
      <c r="AZ61" s="95"/>
      <c r="BB61" s="95"/>
      <c r="BD61" s="95"/>
    </row>
    <row r="62" spans="2:56" ht="24.75" customHeight="1" x14ac:dyDescent="0.3">
      <c r="B62" s="87" t="s">
        <v>3</v>
      </c>
      <c r="C62" s="22">
        <v>51</v>
      </c>
      <c r="D62" s="23">
        <f>C62*100/C60</f>
        <v>4.1262135922330101</v>
      </c>
      <c r="E62" s="16">
        <v>63</v>
      </c>
      <c r="F62" s="23">
        <f>E62*100/E60</f>
        <v>3.225806451612903</v>
      </c>
      <c r="G62" s="16">
        <v>82</v>
      </c>
      <c r="H62" s="23">
        <f>G62*100/G60</f>
        <v>4.5353982300884956</v>
      </c>
      <c r="I62" s="16">
        <v>32</v>
      </c>
      <c r="J62" s="23">
        <f>I62*100/I60</f>
        <v>1.9047619047619047</v>
      </c>
      <c r="K62" s="16">
        <v>33</v>
      </c>
      <c r="L62" s="23">
        <f>K62*100/K60</f>
        <v>1.8415178571428572</v>
      </c>
      <c r="M62" s="16">
        <v>40</v>
      </c>
      <c r="N62" s="23">
        <f>M62*100/M60</f>
        <v>2.2779043280182232</v>
      </c>
      <c r="O62" s="16">
        <v>41</v>
      </c>
      <c r="P62" s="23">
        <f>O62*100/O60</f>
        <v>2.2752497225305217</v>
      </c>
      <c r="Q62" s="16">
        <v>39</v>
      </c>
      <c r="R62" s="23">
        <f>Q62*100/Q60</f>
        <v>2.1959459459459461</v>
      </c>
      <c r="S62" s="25">
        <v>35</v>
      </c>
      <c r="T62" s="24">
        <f>S62*100/S60</f>
        <v>1.6263940520446096</v>
      </c>
      <c r="U62" s="16">
        <v>36</v>
      </c>
      <c r="V62" s="23">
        <f>U62*100/U60</f>
        <v>1.7307692307692308</v>
      </c>
      <c r="W62" s="25">
        <v>36</v>
      </c>
      <c r="X62" s="24">
        <f>W62*100/W60</f>
        <v>1.7249640632486822</v>
      </c>
      <c r="Y62" s="25">
        <v>52</v>
      </c>
      <c r="Z62" s="24">
        <f>Y62*100/Y60</f>
        <v>2.7542372881355934</v>
      </c>
      <c r="AA62" s="25">
        <v>56</v>
      </c>
      <c r="AB62" s="24">
        <f>AA62*100/AA60</f>
        <v>2.964531498147168</v>
      </c>
      <c r="AC62" s="25">
        <v>28</v>
      </c>
      <c r="AD62" s="24">
        <f>AC62*100/AC60</f>
        <v>1.4184397163120568</v>
      </c>
      <c r="AF62" s="95"/>
      <c r="AH62" s="95"/>
      <c r="AJ62" s="95"/>
      <c r="AL62" s="95"/>
      <c r="AN62" s="95"/>
      <c r="AP62" s="95"/>
      <c r="AR62" s="95"/>
      <c r="AT62" s="95"/>
      <c r="AV62" s="95"/>
      <c r="AX62" s="95"/>
      <c r="AZ62" s="95"/>
      <c r="BB62" s="95"/>
      <c r="BD62" s="95"/>
    </row>
    <row r="63" spans="2:56" ht="24.75" customHeight="1" x14ac:dyDescent="0.3">
      <c r="B63" s="87" t="s">
        <v>6</v>
      </c>
      <c r="C63" s="7"/>
      <c r="D63" s="8"/>
      <c r="E63" s="8"/>
      <c r="F63" s="8"/>
      <c r="G63" s="16">
        <v>43</v>
      </c>
      <c r="H63" s="23">
        <f>G63*100/G60</f>
        <v>2.3783185840707963</v>
      </c>
      <c r="I63" s="25">
        <v>40</v>
      </c>
      <c r="J63" s="23">
        <f>I63*100/I60</f>
        <v>2.3809523809523809</v>
      </c>
      <c r="K63" s="7"/>
      <c r="L63" s="8"/>
      <c r="M63" s="7"/>
      <c r="N63" s="8"/>
      <c r="O63" s="7"/>
      <c r="P63" s="8"/>
      <c r="Q63" s="7"/>
      <c r="R63" s="8"/>
      <c r="S63" s="7"/>
      <c r="T63" s="8"/>
      <c r="U63" s="7"/>
      <c r="V63" s="8"/>
      <c r="W63" s="7"/>
      <c r="X63" s="8"/>
      <c r="Y63" s="7"/>
      <c r="Z63" s="8"/>
      <c r="AA63" s="7"/>
      <c r="AB63" s="8"/>
      <c r="AC63" s="7"/>
      <c r="AD63" s="8"/>
      <c r="AF63" s="95"/>
      <c r="AH63" s="95"/>
      <c r="AJ63" s="95"/>
      <c r="AL63" s="95"/>
      <c r="AN63" s="95"/>
      <c r="AP63" s="95"/>
      <c r="AR63" s="95"/>
      <c r="AT63" s="95"/>
      <c r="AV63" s="95"/>
      <c r="AX63" s="95"/>
      <c r="AZ63" s="95"/>
      <c r="BB63" s="95"/>
      <c r="BD63" s="95"/>
    </row>
    <row r="64" spans="2:56" ht="24.75" customHeight="1" x14ac:dyDescent="0.3">
      <c r="B64" s="87" t="s">
        <v>7</v>
      </c>
      <c r="C64" s="7"/>
      <c r="D64" s="8"/>
      <c r="E64" s="7"/>
      <c r="F64" s="8"/>
      <c r="G64" s="7"/>
      <c r="H64" s="8"/>
      <c r="I64" s="7"/>
      <c r="J64" s="8"/>
      <c r="K64" s="7"/>
      <c r="L64" s="8"/>
      <c r="M64" s="7"/>
      <c r="N64" s="8"/>
      <c r="O64" s="7"/>
      <c r="P64" s="8"/>
      <c r="Q64" s="8"/>
      <c r="R64" s="8"/>
      <c r="S64" s="25">
        <v>17</v>
      </c>
      <c r="T64" s="24">
        <f>S64*100/S60</f>
        <v>0.78996282527881045</v>
      </c>
      <c r="U64" s="16">
        <v>18</v>
      </c>
      <c r="V64" s="23">
        <f>U64*100/U60</f>
        <v>0.86538461538461542</v>
      </c>
      <c r="W64" s="16">
        <v>26</v>
      </c>
      <c r="X64" s="23">
        <f>W64*100/W60</f>
        <v>1.2458073790129371</v>
      </c>
      <c r="Y64" s="7"/>
      <c r="Z64" s="8"/>
      <c r="AA64" s="7"/>
      <c r="AB64" s="8"/>
      <c r="AC64" s="7"/>
      <c r="AD64" s="8"/>
      <c r="AF64" s="95"/>
      <c r="AH64" s="95"/>
      <c r="AJ64" s="95"/>
      <c r="AL64" s="95"/>
      <c r="AN64" s="95"/>
      <c r="AP64" s="95"/>
      <c r="AR64" s="95"/>
      <c r="AT64" s="95"/>
      <c r="AV64" s="95"/>
      <c r="AX64" s="95"/>
      <c r="AZ64" s="95"/>
      <c r="BB64" s="95"/>
      <c r="BD64" s="95"/>
    </row>
    <row r="65" spans="2:56" ht="24.75" customHeight="1" x14ac:dyDescent="0.3">
      <c r="B65" s="87" t="s">
        <v>29</v>
      </c>
      <c r="C65" s="16">
        <v>230</v>
      </c>
      <c r="D65" s="23">
        <f>C65*100/C60</f>
        <v>18.608414239482201</v>
      </c>
      <c r="E65" s="16">
        <v>309</v>
      </c>
      <c r="F65" s="23">
        <f>E65*100/E60</f>
        <v>15.821812596006144</v>
      </c>
      <c r="G65" s="16">
        <v>416</v>
      </c>
      <c r="H65" s="23">
        <f>G65*100/G60</f>
        <v>23.008849557522122</v>
      </c>
      <c r="I65" s="22">
        <v>514</v>
      </c>
      <c r="J65" s="23">
        <f>I65*100/I60</f>
        <v>30.595238095238095</v>
      </c>
      <c r="K65" s="25">
        <v>536</v>
      </c>
      <c r="L65" s="24">
        <f>K65*100/K60</f>
        <v>29.910714285714285</v>
      </c>
      <c r="M65" s="8"/>
      <c r="N65" s="8"/>
      <c r="O65" s="8"/>
      <c r="P65" s="8"/>
      <c r="Q65" s="8"/>
      <c r="R65" s="8"/>
      <c r="S65" s="7"/>
      <c r="T65" s="8"/>
      <c r="U65" s="7"/>
      <c r="V65" s="8"/>
      <c r="W65" s="7"/>
      <c r="X65" s="8"/>
      <c r="Y65" s="7"/>
      <c r="Z65" s="8"/>
      <c r="AA65" s="7"/>
      <c r="AB65" s="8"/>
      <c r="AC65" s="7"/>
      <c r="AD65" s="8"/>
      <c r="AF65" s="95"/>
      <c r="AH65" s="95"/>
      <c r="AJ65" s="95"/>
      <c r="AL65" s="95"/>
      <c r="AN65" s="95"/>
      <c r="AP65" s="95"/>
      <c r="AR65" s="95"/>
      <c r="AT65" s="95"/>
      <c r="AV65" s="95"/>
      <c r="AX65" s="95"/>
      <c r="AZ65" s="95"/>
      <c r="BB65" s="95"/>
      <c r="BD65" s="95"/>
    </row>
    <row r="66" spans="2:56" ht="24.75" customHeight="1" x14ac:dyDescent="0.3">
      <c r="B66" s="87" t="s">
        <v>8</v>
      </c>
      <c r="C66" s="7"/>
      <c r="D66" s="8"/>
      <c r="E66" s="7"/>
      <c r="F66" s="8"/>
      <c r="G66" s="7"/>
      <c r="H66" s="8"/>
      <c r="I66" s="9"/>
      <c r="J66" s="8"/>
      <c r="K66" s="7"/>
      <c r="L66" s="8"/>
      <c r="M66" s="63">
        <v>266</v>
      </c>
      <c r="N66" s="24">
        <f>M66*100/M60</f>
        <v>15.148063781321184</v>
      </c>
      <c r="O66" s="16">
        <v>108</v>
      </c>
      <c r="P66" s="23">
        <f>O66*100/O60</f>
        <v>5.9933407325194228</v>
      </c>
      <c r="Q66" s="8"/>
      <c r="R66" s="8"/>
      <c r="S66" s="25">
        <v>36</v>
      </c>
      <c r="T66" s="24">
        <f>S66*100/S60</f>
        <v>1.6728624535315986</v>
      </c>
      <c r="U66" s="16">
        <v>258</v>
      </c>
      <c r="V66" s="23">
        <f>U66*100/U60</f>
        <v>12.403846153846153</v>
      </c>
      <c r="W66" s="7"/>
      <c r="X66" s="8"/>
      <c r="Y66" s="7"/>
      <c r="Z66" s="8"/>
      <c r="AA66" s="7"/>
      <c r="AB66" s="8"/>
      <c r="AC66" s="7"/>
      <c r="AD66" s="8"/>
      <c r="AF66" s="95"/>
      <c r="AH66" s="95"/>
      <c r="AJ66" s="95"/>
      <c r="AL66" s="95"/>
      <c r="AN66" s="95"/>
      <c r="AP66" s="95"/>
      <c r="AR66" s="95"/>
      <c r="AT66" s="95"/>
      <c r="AV66" s="95"/>
      <c r="AX66" s="95"/>
      <c r="AZ66" s="95"/>
      <c r="BB66" s="95"/>
      <c r="BD66" s="95"/>
    </row>
    <row r="67" spans="2:56" ht="24.75" customHeight="1" x14ac:dyDescent="0.3">
      <c r="B67" s="12" t="s">
        <v>10</v>
      </c>
      <c r="C67" s="7"/>
      <c r="D67" s="8"/>
      <c r="E67" s="7"/>
      <c r="F67" s="8"/>
      <c r="G67" s="7"/>
      <c r="H67" s="8"/>
      <c r="I67" s="7"/>
      <c r="J67" s="8"/>
      <c r="K67" s="7"/>
      <c r="L67" s="7"/>
      <c r="M67" s="9"/>
      <c r="N67" s="8"/>
      <c r="O67" s="8"/>
      <c r="P67" s="8"/>
      <c r="Q67" s="8"/>
      <c r="R67" s="8"/>
      <c r="S67" s="8"/>
      <c r="T67" s="8"/>
      <c r="U67" s="8"/>
      <c r="V67" s="8"/>
      <c r="W67" s="7"/>
      <c r="X67" s="8"/>
      <c r="Y67" s="7"/>
      <c r="Z67" s="8"/>
      <c r="AA67" s="7"/>
      <c r="AB67" s="8"/>
      <c r="AC67" s="25">
        <v>885</v>
      </c>
      <c r="AD67" s="24">
        <f>AC67*100/AC60</f>
        <v>44.832826747720368</v>
      </c>
      <c r="AF67" s="95"/>
      <c r="AH67" s="95"/>
      <c r="AJ67" s="95"/>
      <c r="AL67" s="95"/>
      <c r="AN67" s="95"/>
      <c r="AP67" s="95"/>
      <c r="AR67" s="95"/>
      <c r="AT67" s="95"/>
      <c r="AV67" s="95"/>
      <c r="AX67" s="95"/>
      <c r="AZ67" s="95"/>
      <c r="BB67" s="95"/>
      <c r="BD67" s="95"/>
    </row>
    <row r="68" spans="2:56" ht="24.75" customHeight="1" x14ac:dyDescent="0.3">
      <c r="B68" s="87" t="s">
        <v>11</v>
      </c>
      <c r="C68" s="7"/>
      <c r="D68" s="8"/>
      <c r="E68" s="7"/>
      <c r="F68" s="8"/>
      <c r="G68" s="7"/>
      <c r="H68" s="8"/>
      <c r="I68" s="9"/>
      <c r="J68" s="8"/>
      <c r="K68" s="7"/>
      <c r="L68" s="8"/>
      <c r="M68" s="8"/>
      <c r="N68" s="8"/>
      <c r="O68" s="8"/>
      <c r="P68" s="8"/>
      <c r="Q68" s="8"/>
      <c r="R68" s="8"/>
      <c r="S68" s="7"/>
      <c r="T68" s="8"/>
      <c r="U68" s="8"/>
      <c r="V68" s="8"/>
      <c r="W68" s="7"/>
      <c r="X68" s="8"/>
      <c r="Y68" s="7"/>
      <c r="Z68" s="8"/>
      <c r="AA68" s="63">
        <v>302</v>
      </c>
      <c r="AB68" s="24">
        <f>AA68*100/AA60</f>
        <v>15.987294865007941</v>
      </c>
      <c r="AC68" s="8"/>
      <c r="AD68" s="8"/>
      <c r="AF68" s="95"/>
      <c r="AH68" s="95"/>
      <c r="AJ68" s="95"/>
      <c r="AL68" s="95"/>
      <c r="AN68" s="95"/>
      <c r="AP68" s="95"/>
      <c r="AR68" s="95"/>
      <c r="AT68" s="95"/>
      <c r="AV68" s="95"/>
      <c r="AX68" s="95"/>
      <c r="AZ68" s="95"/>
      <c r="BB68" s="95"/>
      <c r="BD68" s="95"/>
    </row>
    <row r="69" spans="2:56" ht="24.75" customHeight="1" x14ac:dyDescent="0.3">
      <c r="B69" s="87" t="s">
        <v>15</v>
      </c>
      <c r="C69" s="7"/>
      <c r="D69" s="8"/>
      <c r="E69" s="7"/>
      <c r="F69" s="8"/>
      <c r="G69" s="7"/>
      <c r="H69" s="8"/>
      <c r="I69" s="9"/>
      <c r="J69" s="8"/>
      <c r="K69" s="16">
        <v>29</v>
      </c>
      <c r="L69" s="23">
        <f>K69*100/K60</f>
        <v>1.6183035714285714</v>
      </c>
      <c r="M69" s="7"/>
      <c r="N69" s="8"/>
      <c r="O69" s="7"/>
      <c r="P69" s="8"/>
      <c r="Q69" s="16">
        <v>22</v>
      </c>
      <c r="R69" s="23">
        <f>Q69*100/Q60</f>
        <v>1.2387387387387387</v>
      </c>
      <c r="S69" s="25">
        <v>11</v>
      </c>
      <c r="T69" s="24">
        <f>S69*100/S60</f>
        <v>0.51115241635687736</v>
      </c>
      <c r="U69" s="16">
        <v>17</v>
      </c>
      <c r="V69" s="23">
        <f>U69*100/U60</f>
        <v>0.81730769230769229</v>
      </c>
      <c r="W69" s="25">
        <v>20</v>
      </c>
      <c r="X69" s="24">
        <f>W69*100/W60</f>
        <v>0.95831336847149018</v>
      </c>
      <c r="Y69" s="25">
        <v>26</v>
      </c>
      <c r="Z69" s="24">
        <f>Y69*100/Y60</f>
        <v>1.3771186440677967</v>
      </c>
      <c r="AA69" s="25">
        <v>23</v>
      </c>
      <c r="AB69" s="24">
        <f>AA69*100/AA60</f>
        <v>1.2175754367390152</v>
      </c>
      <c r="AC69" s="25">
        <v>16</v>
      </c>
      <c r="AD69" s="24">
        <f>AC69*100/AC60</f>
        <v>0.81053698074974667</v>
      </c>
      <c r="AF69" s="95"/>
      <c r="AH69" s="95"/>
      <c r="AJ69" s="95"/>
      <c r="AL69" s="95"/>
      <c r="AN69" s="95"/>
      <c r="AP69" s="95"/>
      <c r="AR69" s="95"/>
      <c r="AT69" s="95"/>
      <c r="AV69" s="95"/>
      <c r="AX69" s="95"/>
      <c r="AZ69" s="95"/>
      <c r="BB69" s="95"/>
      <c r="BD69" s="95"/>
    </row>
    <row r="70" spans="2:56" ht="24.75" customHeight="1" x14ac:dyDescent="0.3">
      <c r="B70" s="87" t="s">
        <v>19</v>
      </c>
      <c r="C70" s="16">
        <v>775</v>
      </c>
      <c r="D70" s="23">
        <f>C70*100/C60</f>
        <v>62.702265372168284</v>
      </c>
      <c r="E70" s="16">
        <v>1390</v>
      </c>
      <c r="F70" s="23">
        <f>E70*100/E60</f>
        <v>71.172555043522792</v>
      </c>
      <c r="G70" s="16">
        <v>1011</v>
      </c>
      <c r="H70" s="23">
        <f>G70*100/G60</f>
        <v>55.918141592920357</v>
      </c>
      <c r="I70" s="22">
        <v>919</v>
      </c>
      <c r="J70" s="23">
        <f>I70*100/I60</f>
        <v>54.702380952380949</v>
      </c>
      <c r="K70" s="16">
        <v>1163</v>
      </c>
      <c r="L70" s="23">
        <f>K70*100/K60</f>
        <v>64.899553571428569</v>
      </c>
      <c r="M70" s="16">
        <v>1025</v>
      </c>
      <c r="N70" s="23">
        <f>M70*100/M60</f>
        <v>58.371298405466973</v>
      </c>
      <c r="O70" s="16">
        <v>1145</v>
      </c>
      <c r="P70" s="23">
        <f>O70*100/O60</f>
        <v>63.540510543840178</v>
      </c>
      <c r="Q70" s="16">
        <v>1197</v>
      </c>
      <c r="R70" s="23">
        <f>Q70*100/Q60</f>
        <v>67.398648648648646</v>
      </c>
      <c r="S70" s="25">
        <v>1116</v>
      </c>
      <c r="T70" s="24">
        <f>S70*100/S60</f>
        <v>51.858736059479554</v>
      </c>
      <c r="U70" s="16">
        <v>978</v>
      </c>
      <c r="V70" s="23">
        <f>U70*100/U60</f>
        <v>47.019230769230766</v>
      </c>
      <c r="W70" s="25">
        <v>713</v>
      </c>
      <c r="X70" s="24">
        <f>W70*100/W60</f>
        <v>34.163871586008625</v>
      </c>
      <c r="Y70" s="7"/>
      <c r="Z70" s="8"/>
      <c r="AA70" s="7"/>
      <c r="AB70" s="8"/>
      <c r="AC70" s="7"/>
      <c r="AD70" s="8"/>
      <c r="AF70" s="95"/>
      <c r="AH70" s="95"/>
      <c r="AJ70" s="95"/>
      <c r="AL70" s="95"/>
      <c r="AN70" s="95"/>
      <c r="AP70" s="95"/>
      <c r="AR70" s="95"/>
      <c r="AT70" s="95"/>
      <c r="AV70" s="95"/>
      <c r="AX70" s="95"/>
      <c r="AZ70" s="95"/>
      <c r="BB70" s="95"/>
      <c r="BD70" s="95"/>
    </row>
    <row r="71" spans="2:56" ht="24.75" customHeight="1" x14ac:dyDescent="0.3">
      <c r="B71" s="87" t="s">
        <v>47</v>
      </c>
      <c r="C71" s="7"/>
      <c r="D71" s="8"/>
      <c r="E71" s="7"/>
      <c r="F71" s="8"/>
      <c r="G71" s="7"/>
      <c r="H71" s="8"/>
      <c r="I71" s="9"/>
      <c r="J71" s="8"/>
      <c r="K71" s="7"/>
      <c r="L71" s="8"/>
      <c r="M71" s="7"/>
      <c r="N71" s="8"/>
      <c r="O71" s="7"/>
      <c r="P71" s="8"/>
      <c r="Q71" s="7"/>
      <c r="R71" s="8"/>
      <c r="S71" s="7"/>
      <c r="T71" s="8"/>
      <c r="U71" s="7"/>
      <c r="V71" s="8"/>
      <c r="W71" s="7"/>
      <c r="X71" s="8"/>
      <c r="Y71" s="7"/>
      <c r="Z71" s="8"/>
      <c r="AA71" s="25">
        <v>1274</v>
      </c>
      <c r="AB71" s="24">
        <f>AA71*100/AA60</f>
        <v>67.443091582848069</v>
      </c>
      <c r="AC71" s="25">
        <v>858</v>
      </c>
      <c r="AD71" s="24">
        <f>AC71*100/AC60</f>
        <v>43.465045592705167</v>
      </c>
      <c r="AF71" s="95"/>
      <c r="AH71" s="95"/>
      <c r="AJ71" s="95"/>
      <c r="AL71" s="95"/>
      <c r="AN71" s="95"/>
      <c r="AP71" s="95"/>
      <c r="AR71" s="95"/>
      <c r="AT71" s="95"/>
      <c r="AV71" s="95"/>
      <c r="AX71" s="95"/>
      <c r="AZ71" s="95"/>
      <c r="BB71" s="95"/>
      <c r="BD71" s="95"/>
    </row>
    <row r="72" spans="2:56" ht="24.75" customHeight="1" x14ac:dyDescent="0.3">
      <c r="B72" s="87" t="s">
        <v>20</v>
      </c>
      <c r="C72" s="25">
        <v>162</v>
      </c>
      <c r="D72" s="24">
        <f>C72*100/C60</f>
        <v>13.106796116504855</v>
      </c>
      <c r="E72" s="16">
        <v>163</v>
      </c>
      <c r="F72" s="23">
        <f>E72*100/E60</f>
        <v>8.3461341525857655</v>
      </c>
      <c r="G72" s="16">
        <v>218</v>
      </c>
      <c r="H72" s="23">
        <f>G72*100/G60</f>
        <v>12.057522123893806</v>
      </c>
      <c r="I72" s="22">
        <v>145</v>
      </c>
      <c r="J72" s="23">
        <f>I72*100/I60</f>
        <v>8.6309523809523814</v>
      </c>
      <c r="K72" s="7"/>
      <c r="L72" s="8"/>
      <c r="M72" s="16">
        <v>362</v>
      </c>
      <c r="N72" s="23">
        <f>M72*100/M60</f>
        <v>20.615034168564922</v>
      </c>
      <c r="O72" s="16">
        <v>425</v>
      </c>
      <c r="P72" s="23">
        <f>O72*100/O60</f>
        <v>23.584905660377359</v>
      </c>
      <c r="Q72" s="7"/>
      <c r="R72" s="7"/>
      <c r="S72" s="25">
        <v>913</v>
      </c>
      <c r="T72" s="24">
        <f>S72*100/S60</f>
        <v>42.42565055762082</v>
      </c>
      <c r="U72" s="16">
        <v>746</v>
      </c>
      <c r="V72" s="23">
        <f>U72*100/U60</f>
        <v>35.865384615384613</v>
      </c>
      <c r="W72" s="7"/>
      <c r="X72" s="8"/>
      <c r="Y72" s="25">
        <v>323</v>
      </c>
      <c r="Z72" s="24">
        <f>Y72*100/Y60</f>
        <v>17.108050847457626</v>
      </c>
      <c r="AA72" s="63">
        <v>175</v>
      </c>
      <c r="AB72" s="24">
        <f>AA72*100/AA60</f>
        <v>9.264160931709899</v>
      </c>
      <c r="AC72" s="63">
        <v>175</v>
      </c>
      <c r="AD72" s="24">
        <f>AC72*100/AC60</f>
        <v>8.8652482269503547</v>
      </c>
      <c r="AF72" s="95"/>
      <c r="AH72" s="95"/>
      <c r="AJ72" s="95"/>
      <c r="AL72" s="95"/>
      <c r="AN72" s="95"/>
      <c r="AP72" s="95"/>
      <c r="AR72" s="95"/>
      <c r="AT72" s="95"/>
      <c r="AV72" s="95"/>
      <c r="AX72" s="95"/>
      <c r="AZ72" s="95"/>
      <c r="BB72" s="95"/>
      <c r="BD72" s="95"/>
    </row>
    <row r="73" spans="2:56" ht="24.75" customHeight="1" x14ac:dyDescent="0.3">
      <c r="B73" s="87" t="s">
        <v>52</v>
      </c>
      <c r="C73" s="7"/>
      <c r="D73" s="8"/>
      <c r="E73" s="7"/>
      <c r="F73" s="8"/>
      <c r="G73" s="7"/>
      <c r="H73" s="8"/>
      <c r="I73" s="9"/>
      <c r="J73" s="8"/>
      <c r="K73" s="7"/>
      <c r="L73" s="8"/>
      <c r="M73" s="7"/>
      <c r="N73" s="8"/>
      <c r="O73" s="7"/>
      <c r="P73" s="7"/>
      <c r="Q73" s="16">
        <v>408</v>
      </c>
      <c r="R73" s="23">
        <f>Q73*100/Q60</f>
        <v>22.972972972972972</v>
      </c>
      <c r="S73" s="7"/>
      <c r="T73" s="8"/>
      <c r="U73" s="7"/>
      <c r="V73" s="8"/>
      <c r="W73" s="7"/>
      <c r="X73" s="8"/>
      <c r="Y73" s="7"/>
      <c r="Z73" s="8"/>
      <c r="AA73" s="9"/>
      <c r="AB73" s="8"/>
      <c r="AC73" s="9"/>
      <c r="AD73" s="8"/>
      <c r="AF73" s="95"/>
      <c r="AH73" s="95"/>
      <c r="AJ73" s="95"/>
      <c r="AL73" s="95"/>
      <c r="AN73" s="95"/>
      <c r="AP73" s="95"/>
      <c r="AR73" s="95"/>
      <c r="AT73" s="95"/>
      <c r="AV73" s="95"/>
      <c r="AX73" s="95"/>
      <c r="AZ73" s="95"/>
      <c r="BB73" s="95"/>
      <c r="BD73" s="95"/>
    </row>
    <row r="74" spans="2:56" ht="24.75" customHeight="1" x14ac:dyDescent="0.3">
      <c r="B74" s="87" t="s">
        <v>22</v>
      </c>
      <c r="C74" s="7"/>
      <c r="D74" s="8"/>
      <c r="E74" s="7"/>
      <c r="F74" s="8"/>
      <c r="G74" s="7"/>
      <c r="H74" s="8"/>
      <c r="I74" s="9"/>
      <c r="J74" s="8"/>
      <c r="K74" s="7"/>
      <c r="L74" s="8"/>
      <c r="M74" s="7"/>
      <c r="N74" s="8"/>
      <c r="O74" s="7"/>
      <c r="P74" s="8"/>
      <c r="Q74" s="7"/>
      <c r="R74" s="7"/>
      <c r="S74" s="7"/>
      <c r="T74" s="8"/>
      <c r="U74" s="7"/>
      <c r="V74" s="8"/>
      <c r="W74" s="7"/>
      <c r="X74" s="8"/>
      <c r="Y74" s="25">
        <v>26</v>
      </c>
      <c r="Z74" s="24">
        <f>Y74*100/Y60</f>
        <v>1.3771186440677967</v>
      </c>
      <c r="AA74" s="63">
        <v>37</v>
      </c>
      <c r="AB74" s="24">
        <f>AA74*100/AA60</f>
        <v>1.9587083112758072</v>
      </c>
      <c r="AC74" s="8"/>
      <c r="AD74" s="8"/>
      <c r="AF74" s="95"/>
      <c r="AH74" s="95"/>
      <c r="AJ74" s="95"/>
      <c r="AL74" s="95"/>
      <c r="AN74" s="95"/>
      <c r="AP74" s="95"/>
      <c r="AR74" s="95"/>
      <c r="AT74" s="95"/>
      <c r="AV74" s="95"/>
      <c r="AX74" s="95"/>
      <c r="AZ74" s="95"/>
      <c r="BB74" s="95"/>
      <c r="BD74" s="95"/>
    </row>
    <row r="75" spans="2:56" ht="24.75" customHeight="1" x14ac:dyDescent="0.3">
      <c r="B75" s="87" t="s">
        <v>65</v>
      </c>
      <c r="C75" s="7"/>
      <c r="D75" s="8"/>
      <c r="E75" s="7"/>
      <c r="F75" s="8"/>
      <c r="G75" s="7"/>
      <c r="H75" s="8"/>
      <c r="I75" s="9"/>
      <c r="J75" s="8"/>
      <c r="K75" s="7"/>
      <c r="L75" s="8"/>
      <c r="M75" s="7"/>
      <c r="N75" s="8"/>
      <c r="O75" s="7"/>
      <c r="P75" s="8"/>
      <c r="Q75" s="7"/>
      <c r="R75" s="7"/>
      <c r="S75" s="7"/>
      <c r="T75" s="8"/>
      <c r="U75" s="7"/>
      <c r="V75" s="8"/>
      <c r="W75" s="25">
        <v>1278</v>
      </c>
      <c r="X75" s="24">
        <f>W75*100/W60</f>
        <v>61.236224245328224</v>
      </c>
      <c r="Y75" s="25">
        <v>1428</v>
      </c>
      <c r="Z75" s="24">
        <f>Y75*100/Y60</f>
        <v>75.63559322033899</v>
      </c>
      <c r="AA75" s="7"/>
      <c r="AB75" s="8"/>
      <c r="AC75" s="7"/>
      <c r="AD75" s="8"/>
      <c r="AF75" s="95"/>
      <c r="AH75" s="95"/>
      <c r="AJ75" s="95"/>
      <c r="AL75" s="95"/>
      <c r="AN75" s="95"/>
      <c r="AP75" s="95"/>
      <c r="AR75" s="95"/>
      <c r="AT75" s="95"/>
      <c r="AV75" s="95"/>
      <c r="AX75" s="95"/>
      <c r="AZ75" s="95"/>
      <c r="BB75" s="95"/>
      <c r="BD75" s="95"/>
    </row>
    <row r="76" spans="2:56" ht="24.75" customHeight="1" x14ac:dyDescent="0.3">
      <c r="B76" s="6" t="s">
        <v>24</v>
      </c>
      <c r="C76" s="7"/>
      <c r="D76" s="8"/>
      <c r="E76" s="8"/>
      <c r="F76" s="8"/>
      <c r="G76" s="8"/>
      <c r="H76" s="8"/>
      <c r="I76" s="9"/>
      <c r="J76" s="8"/>
      <c r="K76" s="7"/>
      <c r="L76" s="8"/>
      <c r="M76" s="25">
        <v>35</v>
      </c>
      <c r="N76" s="24">
        <f>M76*100/M60</f>
        <v>1.9931662870159452</v>
      </c>
      <c r="O76" s="16">
        <v>24</v>
      </c>
      <c r="P76" s="23">
        <f>O76*100/O60</f>
        <v>1.3318534961154274</v>
      </c>
      <c r="Q76" s="25">
        <v>56</v>
      </c>
      <c r="R76" s="24">
        <f>Q76*100/Q60</f>
        <v>3.1531531531531534</v>
      </c>
      <c r="S76" s="7"/>
      <c r="T76" s="8"/>
      <c r="U76" s="7"/>
      <c r="V76" s="8"/>
      <c r="W76" s="8"/>
      <c r="X76" s="8"/>
      <c r="Y76" s="8"/>
      <c r="Z76" s="8"/>
      <c r="AA76" s="8"/>
      <c r="AB76" s="8"/>
      <c r="AC76" s="8"/>
      <c r="AD76" s="8"/>
      <c r="AF76" s="95"/>
      <c r="AH76" s="95"/>
      <c r="AJ76" s="95"/>
      <c r="AL76" s="95"/>
      <c r="AN76" s="95"/>
      <c r="AP76" s="95"/>
      <c r="AR76" s="95"/>
      <c r="AT76" s="95"/>
      <c r="AV76" s="95"/>
      <c r="AX76" s="95"/>
      <c r="AZ76" s="95"/>
      <c r="BB76" s="95"/>
      <c r="BD76" s="95"/>
    </row>
    <row r="77" spans="2:56" ht="3.75" customHeight="1" x14ac:dyDescent="0.3">
      <c r="B77" s="13"/>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row>
    <row r="78" spans="2:56" ht="14.25" customHeight="1" x14ac:dyDescent="0.3">
      <c r="B78" s="6" t="s">
        <v>439</v>
      </c>
      <c r="C78" s="18"/>
      <c r="D78" s="5"/>
      <c r="E78" s="18"/>
      <c r="F78" s="5"/>
      <c r="G78" s="18"/>
      <c r="H78" s="5"/>
      <c r="I78" s="18"/>
      <c r="J78" s="5"/>
      <c r="K78" s="18"/>
      <c r="L78" s="5"/>
      <c r="M78" s="18"/>
      <c r="N78" s="5"/>
      <c r="O78" s="18"/>
      <c r="P78" s="5"/>
      <c r="Q78" s="18"/>
      <c r="R78" s="5"/>
      <c r="S78" s="18"/>
      <c r="T78" s="5"/>
      <c r="U78" s="18"/>
      <c r="V78" s="5"/>
      <c r="W78" s="18"/>
      <c r="X78" s="5"/>
      <c r="Y78" s="18"/>
      <c r="Z78" s="5"/>
      <c r="AA78" s="18"/>
      <c r="AB78" s="5"/>
      <c r="AC78" s="18"/>
      <c r="AD78" s="5"/>
    </row>
    <row r="79" spans="2:56" ht="30.75" customHeight="1" x14ac:dyDescent="0.3">
      <c r="C79" s="19"/>
      <c r="E79" s="19"/>
      <c r="G79" s="19"/>
      <c r="I79" s="19"/>
      <c r="K79" s="19"/>
      <c r="M79" s="19"/>
      <c r="O79" s="19"/>
      <c r="Q79" s="19"/>
      <c r="S79" s="19"/>
      <c r="U79" s="19"/>
      <c r="W79" s="19"/>
      <c r="Y79" s="19"/>
      <c r="AA79" s="19"/>
      <c r="AC79" s="19"/>
    </row>
    <row r="80" spans="2:56" ht="30.75" customHeight="1" x14ac:dyDescent="0.3">
      <c r="C80" s="19"/>
      <c r="E80" s="19"/>
      <c r="G80" s="19"/>
      <c r="I80" s="19"/>
      <c r="K80" s="19"/>
      <c r="M80" s="19"/>
      <c r="O80" s="19"/>
      <c r="Q80" s="19"/>
      <c r="S80" s="19"/>
      <c r="U80" s="19"/>
      <c r="W80" s="19"/>
      <c r="Y80" s="19"/>
      <c r="AA80" s="19"/>
      <c r="AC80" s="19"/>
    </row>
  </sheetData>
  <mergeCells count="91">
    <mergeCell ref="AA29:AB29"/>
    <mergeCell ref="AA30:AB30"/>
    <mergeCell ref="AA56:AB56"/>
    <mergeCell ref="AA57:AB57"/>
    <mergeCell ref="B4:B5"/>
    <mergeCell ref="C4:D4"/>
    <mergeCell ref="E4:F4"/>
    <mergeCell ref="G4:H4"/>
    <mergeCell ref="W4:X4"/>
    <mergeCell ref="S4:T4"/>
    <mergeCell ref="I4:J4"/>
    <mergeCell ref="AA4:AB4"/>
    <mergeCell ref="Y29:Z29"/>
    <mergeCell ref="K30:L30"/>
    <mergeCell ref="S29:T29"/>
    <mergeCell ref="U29:V29"/>
    <mergeCell ref="B2:AD2"/>
    <mergeCell ref="C3:D3"/>
    <mergeCell ref="E3:F3"/>
    <mergeCell ref="G3:H3"/>
    <mergeCell ref="I3:J3"/>
    <mergeCell ref="K3:L3"/>
    <mergeCell ref="M3:N3"/>
    <mergeCell ref="O3:P3"/>
    <mergeCell ref="Q3:R3"/>
    <mergeCell ref="S3:T3"/>
    <mergeCell ref="U3:V3"/>
    <mergeCell ref="W3:X3"/>
    <mergeCell ref="AC3:AD3"/>
    <mergeCell ref="Y3:Z3"/>
    <mergeCell ref="AA3:AB3"/>
    <mergeCell ref="AC29:AD29"/>
    <mergeCell ref="Y4:Z4"/>
    <mergeCell ref="AC4:AD4"/>
    <mergeCell ref="B28:AD28"/>
    <mergeCell ref="C29:D29"/>
    <mergeCell ref="E29:F29"/>
    <mergeCell ref="G29:H29"/>
    <mergeCell ref="I29:J29"/>
    <mergeCell ref="K29:L29"/>
    <mergeCell ref="M29:N29"/>
    <mergeCell ref="O29:P29"/>
    <mergeCell ref="M4:N4"/>
    <mergeCell ref="O4:P4"/>
    <mergeCell ref="Q4:R4"/>
    <mergeCell ref="W29:X29"/>
    <mergeCell ref="Q29:R29"/>
    <mergeCell ref="U4:V4"/>
    <mergeCell ref="K4:L4"/>
    <mergeCell ref="B30:B31"/>
    <mergeCell ref="C30:D30"/>
    <mergeCell ref="E30:F30"/>
    <mergeCell ref="G30:H30"/>
    <mergeCell ref="I30:J30"/>
    <mergeCell ref="Y30:Z30"/>
    <mergeCell ref="AC30:AD30"/>
    <mergeCell ref="B55:AD55"/>
    <mergeCell ref="C56:D56"/>
    <mergeCell ref="E56:F56"/>
    <mergeCell ref="G56:H56"/>
    <mergeCell ref="I56:J56"/>
    <mergeCell ref="K56:L56"/>
    <mergeCell ref="M56:N56"/>
    <mergeCell ref="O56:P56"/>
    <mergeCell ref="M30:N30"/>
    <mergeCell ref="O30:P30"/>
    <mergeCell ref="Q30:R30"/>
    <mergeCell ref="S30:T30"/>
    <mergeCell ref="U30:V30"/>
    <mergeCell ref="W30:X30"/>
    <mergeCell ref="S56:T56"/>
    <mergeCell ref="U56:V56"/>
    <mergeCell ref="W56:X56"/>
    <mergeCell ref="Y56:Z56"/>
    <mergeCell ref="AC56:AD56"/>
    <mergeCell ref="B1:AD1"/>
    <mergeCell ref="Y57:Z57"/>
    <mergeCell ref="AC57:AD57"/>
    <mergeCell ref="M57:N57"/>
    <mergeCell ref="O57:P57"/>
    <mergeCell ref="Q57:R57"/>
    <mergeCell ref="S57:T57"/>
    <mergeCell ref="U57:V57"/>
    <mergeCell ref="W57:X57"/>
    <mergeCell ref="B57:B58"/>
    <mergeCell ref="C57:D57"/>
    <mergeCell ref="E57:F57"/>
    <mergeCell ref="G57:H57"/>
    <mergeCell ref="I57:J57"/>
    <mergeCell ref="K57:L57"/>
    <mergeCell ref="Q56:R56"/>
  </mergeCells>
  <conditionalFormatting sqref="C26">
    <cfRule type="cellIs" dxfId="169" priority="81" operator="greaterThan">
      <formula>0</formula>
    </cfRule>
  </conditionalFormatting>
  <conditionalFormatting sqref="C52">
    <cfRule type="cellIs" dxfId="168" priority="55" operator="greaterThan">
      <formula>0</formula>
    </cfRule>
  </conditionalFormatting>
  <conditionalFormatting sqref="C79">
    <cfRule type="cellIs" dxfId="167" priority="30" operator="lessThan">
      <formula>0</formula>
    </cfRule>
  </conditionalFormatting>
  <conditionalFormatting sqref="C80">
    <cfRule type="cellIs" dxfId="166" priority="29" operator="greaterThan">
      <formula>0</formula>
    </cfRule>
  </conditionalFormatting>
  <conditionalFormatting sqref="E26">
    <cfRule type="cellIs" dxfId="165" priority="79" operator="greaterThan">
      <formula>0</formula>
    </cfRule>
  </conditionalFormatting>
  <conditionalFormatting sqref="E52">
    <cfRule type="cellIs" dxfId="164" priority="53" operator="greaterThan">
      <formula>0</formula>
    </cfRule>
  </conditionalFormatting>
  <conditionalFormatting sqref="E79">
    <cfRule type="cellIs" dxfId="163" priority="28" operator="lessThan">
      <formula>0</formula>
    </cfRule>
  </conditionalFormatting>
  <conditionalFormatting sqref="E80">
    <cfRule type="cellIs" dxfId="162" priority="27" operator="greaterThan">
      <formula>0</formula>
    </cfRule>
  </conditionalFormatting>
  <conditionalFormatting sqref="G26">
    <cfRule type="cellIs" dxfId="161" priority="77" operator="greaterThan">
      <formula>0</formula>
    </cfRule>
  </conditionalFormatting>
  <conditionalFormatting sqref="G52">
    <cfRule type="cellIs" dxfId="160" priority="51" operator="greaterThan">
      <formula>0</formula>
    </cfRule>
  </conditionalFormatting>
  <conditionalFormatting sqref="G79">
    <cfRule type="cellIs" dxfId="159" priority="26" operator="lessThan">
      <formula>0</formula>
    </cfRule>
  </conditionalFormatting>
  <conditionalFormatting sqref="G80">
    <cfRule type="cellIs" dxfId="158" priority="25" operator="greaterThan">
      <formula>0</formula>
    </cfRule>
  </conditionalFormatting>
  <conditionalFormatting sqref="I26">
    <cfRule type="cellIs" dxfId="157" priority="75" operator="greaterThan">
      <formula>0</formula>
    </cfRule>
  </conditionalFormatting>
  <conditionalFormatting sqref="I52">
    <cfRule type="cellIs" dxfId="156" priority="49" operator="greaterThan">
      <formula>0</formula>
    </cfRule>
  </conditionalFormatting>
  <conditionalFormatting sqref="I79">
    <cfRule type="cellIs" dxfId="155" priority="24" operator="lessThan">
      <formula>0</formula>
    </cfRule>
  </conditionalFormatting>
  <conditionalFormatting sqref="I80">
    <cfRule type="cellIs" dxfId="154" priority="23" operator="greaterThan">
      <formula>0</formula>
    </cfRule>
  </conditionalFormatting>
  <conditionalFormatting sqref="K26">
    <cfRule type="cellIs" dxfId="153" priority="73" operator="greaterThan">
      <formula>0</formula>
    </cfRule>
  </conditionalFormatting>
  <conditionalFormatting sqref="K52">
    <cfRule type="cellIs" dxfId="152" priority="47" operator="greaterThan">
      <formula>0</formula>
    </cfRule>
  </conditionalFormatting>
  <conditionalFormatting sqref="K79">
    <cfRule type="cellIs" dxfId="151" priority="22" operator="lessThan">
      <formula>0</formula>
    </cfRule>
  </conditionalFormatting>
  <conditionalFormatting sqref="K80">
    <cfRule type="cellIs" dxfId="150" priority="21" operator="greaterThan">
      <formula>0</formula>
    </cfRule>
  </conditionalFormatting>
  <conditionalFormatting sqref="M26">
    <cfRule type="cellIs" dxfId="149" priority="71" operator="greaterThan">
      <formula>0</formula>
    </cfRule>
  </conditionalFormatting>
  <conditionalFormatting sqref="M52">
    <cfRule type="cellIs" dxfId="148" priority="45" operator="greaterThan">
      <formula>0</formula>
    </cfRule>
  </conditionalFormatting>
  <conditionalFormatting sqref="M79">
    <cfRule type="cellIs" dxfId="147" priority="20" operator="lessThan">
      <formula>0</formula>
    </cfRule>
  </conditionalFormatting>
  <conditionalFormatting sqref="M80">
    <cfRule type="cellIs" dxfId="146" priority="19" operator="greaterThan">
      <formula>0</formula>
    </cfRule>
  </conditionalFormatting>
  <conditionalFormatting sqref="O26">
    <cfRule type="cellIs" dxfId="145" priority="69" operator="greaterThan">
      <formula>0</formula>
    </cfRule>
  </conditionalFormatting>
  <conditionalFormatting sqref="O52">
    <cfRule type="cellIs" dxfId="144" priority="43" operator="greaterThan">
      <formula>0</formula>
    </cfRule>
  </conditionalFormatting>
  <conditionalFormatting sqref="O79">
    <cfRule type="cellIs" dxfId="143" priority="18" operator="lessThan">
      <formula>0</formula>
    </cfRule>
  </conditionalFormatting>
  <conditionalFormatting sqref="O80">
    <cfRule type="cellIs" dxfId="142" priority="17" operator="greaterThan">
      <formula>0</formula>
    </cfRule>
  </conditionalFormatting>
  <conditionalFormatting sqref="Q26">
    <cfRule type="cellIs" dxfId="141" priority="67" operator="greaterThan">
      <formula>0</formula>
    </cfRule>
  </conditionalFormatting>
  <conditionalFormatting sqref="Q52">
    <cfRule type="cellIs" dxfId="140" priority="41" operator="greaterThan">
      <formula>0</formula>
    </cfRule>
  </conditionalFormatting>
  <conditionalFormatting sqref="Q79">
    <cfRule type="cellIs" dxfId="139" priority="16" operator="lessThan">
      <formula>0</formula>
    </cfRule>
  </conditionalFormatting>
  <conditionalFormatting sqref="Q80">
    <cfRule type="cellIs" dxfId="138" priority="15" operator="greaterThan">
      <formula>0</formula>
    </cfRule>
  </conditionalFormatting>
  <conditionalFormatting sqref="S26">
    <cfRule type="cellIs" dxfId="137" priority="65" operator="greaterThan">
      <formula>0</formula>
    </cfRule>
  </conditionalFormatting>
  <conditionalFormatting sqref="S52">
    <cfRule type="cellIs" dxfId="136" priority="39" operator="greaterThan">
      <formula>0</formula>
    </cfRule>
  </conditionalFormatting>
  <conditionalFormatting sqref="S79">
    <cfRule type="cellIs" dxfId="135" priority="14" operator="lessThan">
      <formula>0</formula>
    </cfRule>
  </conditionalFormatting>
  <conditionalFormatting sqref="S80">
    <cfRule type="cellIs" dxfId="134" priority="13" operator="greaterThan">
      <formula>0</formula>
    </cfRule>
  </conditionalFormatting>
  <conditionalFormatting sqref="U26">
    <cfRule type="cellIs" dxfId="133" priority="63" operator="greaterThan">
      <formula>0</formula>
    </cfRule>
  </conditionalFormatting>
  <conditionalFormatting sqref="U52">
    <cfRule type="cellIs" dxfId="132" priority="37" operator="greaterThan">
      <formula>0</formula>
    </cfRule>
  </conditionalFormatting>
  <conditionalFormatting sqref="U79">
    <cfRule type="cellIs" dxfId="131" priority="12" operator="lessThan">
      <formula>0</formula>
    </cfRule>
  </conditionalFormatting>
  <conditionalFormatting sqref="U80">
    <cfRule type="cellIs" dxfId="130" priority="11" operator="greaterThan">
      <formula>0</formula>
    </cfRule>
  </conditionalFormatting>
  <conditionalFormatting sqref="W26">
    <cfRule type="cellIs" dxfId="129" priority="61" operator="greaterThan">
      <formula>0</formula>
    </cfRule>
  </conditionalFormatting>
  <conditionalFormatting sqref="W52">
    <cfRule type="cellIs" dxfId="128" priority="35" operator="greaterThan">
      <formula>0</formula>
    </cfRule>
  </conditionalFormatting>
  <conditionalFormatting sqref="W79">
    <cfRule type="cellIs" dxfId="127" priority="10" operator="lessThan">
      <formula>0</formula>
    </cfRule>
  </conditionalFormatting>
  <conditionalFormatting sqref="W80">
    <cfRule type="cellIs" dxfId="126" priority="9" operator="greaterThan">
      <formula>0</formula>
    </cfRule>
  </conditionalFormatting>
  <conditionalFormatting sqref="Y26">
    <cfRule type="cellIs" dxfId="125" priority="59" operator="greaterThan">
      <formula>0</formula>
    </cfRule>
  </conditionalFormatting>
  <conditionalFormatting sqref="Y52">
    <cfRule type="cellIs" dxfId="124" priority="33" operator="greaterThan">
      <formula>0</formula>
    </cfRule>
  </conditionalFormatting>
  <conditionalFormatting sqref="Y79">
    <cfRule type="cellIs" dxfId="123" priority="8" operator="lessThan">
      <formula>0</formula>
    </cfRule>
  </conditionalFormatting>
  <conditionalFormatting sqref="Y80">
    <cfRule type="cellIs" dxfId="122" priority="7" operator="greaterThan">
      <formula>0</formula>
    </cfRule>
  </conditionalFormatting>
  <conditionalFormatting sqref="AA26">
    <cfRule type="cellIs" dxfId="121" priority="4" operator="greaterThan">
      <formula>0</formula>
    </cfRule>
  </conditionalFormatting>
  <conditionalFormatting sqref="AA52">
    <cfRule type="cellIs" dxfId="120" priority="3" operator="greaterThan">
      <formula>0</formula>
    </cfRule>
  </conditionalFormatting>
  <conditionalFormatting sqref="AA79">
    <cfRule type="cellIs" dxfId="119" priority="2" operator="lessThan">
      <formula>0</formula>
    </cfRule>
  </conditionalFormatting>
  <conditionalFormatting sqref="AA80">
    <cfRule type="cellIs" dxfId="118" priority="1" operator="greaterThan">
      <formula>0</formula>
    </cfRule>
  </conditionalFormatting>
  <conditionalFormatting sqref="AC26">
    <cfRule type="cellIs" dxfId="117" priority="57" operator="greaterThan">
      <formula>0</formula>
    </cfRule>
  </conditionalFormatting>
  <conditionalFormatting sqref="AC52">
    <cfRule type="cellIs" dxfId="116" priority="31" operator="greaterThan">
      <formula>0</formula>
    </cfRule>
  </conditionalFormatting>
  <conditionalFormatting sqref="AC79">
    <cfRule type="cellIs" dxfId="115" priority="6" operator="lessThan">
      <formula>0</formula>
    </cfRule>
  </conditionalFormatting>
  <conditionalFormatting sqref="AC80">
    <cfRule type="cellIs" dxfId="114" priority="5" operator="greaterThan">
      <formula>0</formula>
    </cfRule>
  </conditionalFormatting>
  <hyperlinks>
    <hyperlink ref="AF3" location="ÍNDICE!A1" display="(Voltar ao Índice)" xr:uid="{6B10087D-CF3A-4D8F-8FF4-A6F2101BECD0}"/>
  </hyperlinks>
  <printOptions horizontalCentered="1"/>
  <pageMargins left="0.47244094488188981" right="0.47244094488188981" top="0.6692913385826772" bottom="0.6692913385826772" header="0" footer="0"/>
  <pageSetup paperSize="9" scale="50" fitToHeight="3" orientation="landscape" verticalDpi="0" r:id="rId1"/>
  <ignoredErrors>
    <ignoredError sqref="D36:E36 G36:AA36" formula="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BD35"/>
  <sheetViews>
    <sheetView showGridLines="0" zoomScaleNormal="100" workbookViewId="0">
      <pane xSplit="2" ySplit="4" topLeftCell="C5"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365</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x14ac:dyDescent="0.3">
      <c r="B2" s="15" t="s">
        <v>27</v>
      </c>
      <c r="C2" s="125">
        <v>1976</v>
      </c>
      <c r="D2" s="126"/>
      <c r="E2" s="125" t="s">
        <v>77</v>
      </c>
      <c r="F2" s="126"/>
      <c r="G2" s="125">
        <v>1982</v>
      </c>
      <c r="H2" s="126"/>
      <c r="I2" s="125">
        <v>1985</v>
      </c>
      <c r="J2" s="126"/>
      <c r="K2" s="129">
        <v>1989</v>
      </c>
      <c r="L2" s="126"/>
      <c r="M2" s="125">
        <v>1993</v>
      </c>
      <c r="N2" s="126"/>
      <c r="O2" s="129">
        <v>1997</v>
      </c>
      <c r="P2" s="126"/>
      <c r="Q2" s="125">
        <v>2001</v>
      </c>
      <c r="R2" s="126"/>
      <c r="S2" s="129">
        <v>2005</v>
      </c>
      <c r="T2" s="130"/>
      <c r="U2" s="125">
        <v>2009</v>
      </c>
      <c r="V2" s="126"/>
      <c r="W2" s="129">
        <v>2013</v>
      </c>
      <c r="X2" s="126"/>
      <c r="Y2" s="129">
        <v>2017</v>
      </c>
      <c r="Z2" s="126"/>
      <c r="AA2" s="125">
        <v>2021</v>
      </c>
      <c r="AB2" s="130"/>
      <c r="AC2" s="125">
        <v>2025</v>
      </c>
      <c r="AD2" s="130"/>
    </row>
    <row r="3" spans="2:56" ht="15" customHeight="1" x14ac:dyDescent="0.3">
      <c r="B3" s="134" t="s">
        <v>0</v>
      </c>
      <c r="C3" s="132">
        <v>44907</v>
      </c>
      <c r="D3" s="128"/>
      <c r="E3" s="132">
        <v>44911</v>
      </c>
      <c r="F3" s="128"/>
      <c r="G3" s="132">
        <v>44907</v>
      </c>
      <c r="H3" s="128"/>
      <c r="I3" s="132">
        <v>44910</v>
      </c>
      <c r="J3" s="128"/>
      <c r="K3" s="135">
        <v>44912</v>
      </c>
      <c r="L3" s="128"/>
      <c r="M3" s="123">
        <v>44907</v>
      </c>
      <c r="N3" s="124"/>
      <c r="O3" s="135">
        <v>44909</v>
      </c>
      <c r="P3" s="128"/>
      <c r="Q3" s="132">
        <v>44911</v>
      </c>
      <c r="R3" s="128"/>
      <c r="S3" s="119">
        <v>44843</v>
      </c>
      <c r="T3" s="118"/>
      <c r="U3" s="137">
        <v>44845</v>
      </c>
      <c r="V3" s="127"/>
      <c r="W3" s="135">
        <v>44833</v>
      </c>
      <c r="X3" s="128"/>
      <c r="Y3" s="135">
        <v>44835</v>
      </c>
      <c r="Z3" s="128"/>
      <c r="AA3" s="132">
        <v>44830</v>
      </c>
      <c r="AB3" s="133"/>
      <c r="AC3" s="132">
        <v>45942</v>
      </c>
      <c r="AD3" s="133"/>
      <c r="AF3" s="105" t="s">
        <v>371</v>
      </c>
    </row>
    <row r="4" spans="2:56" x14ac:dyDescent="0.3">
      <c r="B4" s="133"/>
      <c r="C4" s="71" t="s">
        <v>4</v>
      </c>
      <c r="D4" s="71" t="s">
        <v>5</v>
      </c>
      <c r="E4" s="71" t="s">
        <v>4</v>
      </c>
      <c r="F4" s="71" t="s">
        <v>5</v>
      </c>
      <c r="G4" s="71" t="s">
        <v>4</v>
      </c>
      <c r="H4" s="71" t="s">
        <v>5</v>
      </c>
      <c r="I4" s="71" t="s">
        <v>4</v>
      </c>
      <c r="J4" s="71" t="s">
        <v>5</v>
      </c>
      <c r="K4" s="71" t="s">
        <v>4</v>
      </c>
      <c r="L4" s="67" t="s">
        <v>5</v>
      </c>
      <c r="M4" s="71" t="s">
        <v>4</v>
      </c>
      <c r="N4" s="67" t="s">
        <v>5</v>
      </c>
      <c r="O4" s="68" t="s">
        <v>4</v>
      </c>
      <c r="P4" s="71" t="s">
        <v>5</v>
      </c>
      <c r="Q4" s="68" t="s">
        <v>4</v>
      </c>
      <c r="R4" s="72" t="s">
        <v>5</v>
      </c>
      <c r="S4" s="72" t="s">
        <v>4</v>
      </c>
      <c r="T4" s="72" t="s">
        <v>5</v>
      </c>
      <c r="U4" s="72" t="s">
        <v>4</v>
      </c>
      <c r="V4" s="71" t="s">
        <v>5</v>
      </c>
      <c r="W4" s="72" t="s">
        <v>4</v>
      </c>
      <c r="X4" s="71" t="s">
        <v>5</v>
      </c>
      <c r="Y4" s="68" t="s">
        <v>4</v>
      </c>
      <c r="Z4" s="71" t="s">
        <v>5</v>
      </c>
      <c r="AA4" s="75" t="s">
        <v>4</v>
      </c>
      <c r="AB4" s="75" t="s">
        <v>5</v>
      </c>
      <c r="AC4" s="75" t="s">
        <v>4</v>
      </c>
      <c r="AD4" s="75" t="s">
        <v>5</v>
      </c>
    </row>
    <row r="5" spans="2:56" ht="25" customHeight="1" x14ac:dyDescent="0.3">
      <c r="B5" s="10" t="s">
        <v>1</v>
      </c>
      <c r="C5" s="16">
        <v>2466</v>
      </c>
      <c r="D5" s="23">
        <v>100</v>
      </c>
      <c r="E5" s="16">
        <v>2536</v>
      </c>
      <c r="F5" s="23">
        <v>100</v>
      </c>
      <c r="G5" s="16">
        <v>2771</v>
      </c>
      <c r="H5" s="23">
        <v>100</v>
      </c>
      <c r="I5" s="16">
        <v>2973</v>
      </c>
      <c r="J5" s="23">
        <v>100</v>
      </c>
      <c r="K5" s="16">
        <v>3329</v>
      </c>
      <c r="L5" s="23">
        <v>100</v>
      </c>
      <c r="M5" s="16">
        <v>3623</v>
      </c>
      <c r="N5" s="23">
        <v>100</v>
      </c>
      <c r="O5" s="16">
        <v>3934</v>
      </c>
      <c r="P5" s="23">
        <v>100</v>
      </c>
      <c r="Q5" s="16">
        <v>4162</v>
      </c>
      <c r="R5" s="23">
        <v>100</v>
      </c>
      <c r="S5" s="25">
        <v>4355</v>
      </c>
      <c r="T5" s="24">
        <v>100</v>
      </c>
      <c r="U5" s="16">
        <v>5269</v>
      </c>
      <c r="V5" s="23">
        <v>100</v>
      </c>
      <c r="W5" s="25">
        <v>5707</v>
      </c>
      <c r="X5" s="24">
        <v>100</v>
      </c>
      <c r="Y5" s="25">
        <v>5278</v>
      </c>
      <c r="Z5" s="24">
        <v>100</v>
      </c>
      <c r="AA5" s="25">
        <v>5236</v>
      </c>
      <c r="AB5" s="24">
        <v>100</v>
      </c>
      <c r="AC5" s="25">
        <v>5687</v>
      </c>
      <c r="AD5" s="24">
        <v>100</v>
      </c>
      <c r="AF5" s="95"/>
      <c r="AH5" s="95"/>
      <c r="AJ5" s="95"/>
      <c r="AL5" s="95"/>
      <c r="AN5" s="95"/>
      <c r="AP5" s="95"/>
      <c r="AR5" s="95"/>
      <c r="AT5" s="95"/>
      <c r="AV5" s="95"/>
      <c r="AX5" s="95"/>
      <c r="AZ5" s="95"/>
      <c r="BB5" s="95"/>
      <c r="BD5" s="95"/>
    </row>
    <row r="6" spans="2:56" ht="25" customHeight="1" x14ac:dyDescent="0.3">
      <c r="B6" s="11" t="s">
        <v>28</v>
      </c>
      <c r="C6" s="16">
        <v>1773</v>
      </c>
      <c r="D6" s="23">
        <f>C6*100/C5</f>
        <v>71.897810218978108</v>
      </c>
      <c r="E6" s="16">
        <v>2229</v>
      </c>
      <c r="F6" s="23">
        <f>E6*100/E5</f>
        <v>87.894321766561518</v>
      </c>
      <c r="G6" s="16">
        <v>2287</v>
      </c>
      <c r="H6" s="23">
        <f>G6*100/G5</f>
        <v>82.53338145073981</v>
      </c>
      <c r="I6" s="16">
        <v>2084</v>
      </c>
      <c r="J6" s="23">
        <f>I6*100/I5</f>
        <v>70.097544567776652</v>
      </c>
      <c r="K6" s="16">
        <v>2519</v>
      </c>
      <c r="L6" s="23">
        <f>K6*100/K5</f>
        <v>75.668368879543408</v>
      </c>
      <c r="M6" s="16">
        <v>2885</v>
      </c>
      <c r="N6" s="23">
        <f>M6*100/M5</f>
        <v>79.630140767319901</v>
      </c>
      <c r="O6" s="16">
        <v>3057</v>
      </c>
      <c r="P6" s="23">
        <f>O6*100/O5</f>
        <v>77.707168276563294</v>
      </c>
      <c r="Q6" s="16">
        <v>2974</v>
      </c>
      <c r="R6" s="23">
        <f>Q6*100/Q5</f>
        <v>71.456030754444981</v>
      </c>
      <c r="S6" s="25">
        <v>3159</v>
      </c>
      <c r="T6" s="24">
        <f>S6*100/S5</f>
        <v>72.537313432835816</v>
      </c>
      <c r="U6" s="16">
        <v>3273</v>
      </c>
      <c r="V6" s="23">
        <f>U6*100/U5</f>
        <v>62.118048965648129</v>
      </c>
      <c r="W6" s="25">
        <v>3583</v>
      </c>
      <c r="X6" s="24">
        <f>W6*100/W5</f>
        <v>62.78254774837918</v>
      </c>
      <c r="Y6" s="25">
        <v>3382</v>
      </c>
      <c r="Z6" s="24">
        <f>Y6*100/Y5</f>
        <v>64.077302008336488</v>
      </c>
      <c r="AA6" s="25">
        <v>3619</v>
      </c>
      <c r="AB6" s="24">
        <f>AA6*100/AA5</f>
        <v>69.117647058823536</v>
      </c>
      <c r="AC6" s="25">
        <v>3627</v>
      </c>
      <c r="AD6" s="24">
        <f>AC6*100/AC5</f>
        <v>63.777035343766485</v>
      </c>
      <c r="AF6" s="95"/>
      <c r="AH6" s="95"/>
      <c r="AJ6" s="95"/>
      <c r="AL6" s="95"/>
      <c r="AN6" s="95"/>
      <c r="AP6" s="95"/>
      <c r="AR6" s="95"/>
      <c r="AT6" s="95"/>
      <c r="AV6" s="95"/>
      <c r="AX6" s="95"/>
      <c r="AZ6" s="95"/>
      <c r="BB6" s="95"/>
      <c r="BD6" s="95"/>
    </row>
    <row r="7" spans="2:56" ht="25" customHeight="1" x14ac:dyDescent="0.3">
      <c r="B7" s="11" t="s">
        <v>2</v>
      </c>
      <c r="C7" s="16">
        <v>20</v>
      </c>
      <c r="D7" s="23">
        <f t="shared" ref="D7" si="0">C7*100/C6</f>
        <v>1.1280315848843767</v>
      </c>
      <c r="E7" s="16">
        <v>37</v>
      </c>
      <c r="F7" s="23">
        <f t="shared" ref="F7" si="1">E7*100/E6</f>
        <v>1.6599371915657246</v>
      </c>
      <c r="G7" s="16">
        <v>38</v>
      </c>
      <c r="H7" s="23">
        <f>G7*100/G6</f>
        <v>1.6615653694796677</v>
      </c>
      <c r="I7" s="16">
        <v>43</v>
      </c>
      <c r="J7" s="23">
        <f>I7*100/I6</f>
        <v>2.0633397312859887</v>
      </c>
      <c r="K7" s="16">
        <v>52</v>
      </c>
      <c r="L7" s="23">
        <f>K7*100/K6</f>
        <v>2.0643112346169117</v>
      </c>
      <c r="M7" s="16">
        <v>39</v>
      </c>
      <c r="N7" s="23">
        <f>M7*100/M6</f>
        <v>1.3518197573656845</v>
      </c>
      <c r="O7" s="16">
        <v>39</v>
      </c>
      <c r="P7" s="23">
        <f>O7*100/O6</f>
        <v>1.2757605495583906</v>
      </c>
      <c r="Q7" s="16">
        <v>48</v>
      </c>
      <c r="R7" s="23">
        <f>Q7*100/Q6</f>
        <v>1.6139878950907869</v>
      </c>
      <c r="S7" s="25">
        <v>51</v>
      </c>
      <c r="T7" s="24">
        <f>S7*100/S6</f>
        <v>1.6144349477682811</v>
      </c>
      <c r="U7" s="16">
        <v>44</v>
      </c>
      <c r="V7" s="23">
        <f>U7*100/U6</f>
        <v>1.3443324167430493</v>
      </c>
      <c r="W7" s="25">
        <v>59</v>
      </c>
      <c r="X7" s="24">
        <f>W7*100/W6</f>
        <v>1.6466648060284677</v>
      </c>
      <c r="Y7" s="25">
        <v>33</v>
      </c>
      <c r="Z7" s="24">
        <f>Y7*100/Y6</f>
        <v>0.97575399172087518</v>
      </c>
      <c r="AA7" s="25">
        <v>33</v>
      </c>
      <c r="AB7" s="24">
        <f>AA7*100/AA6</f>
        <v>0.91185410334346506</v>
      </c>
      <c r="AC7" s="25">
        <v>36</v>
      </c>
      <c r="AD7" s="24">
        <f>AC7*100/AC6</f>
        <v>0.99255583126550873</v>
      </c>
      <c r="AF7" s="95"/>
      <c r="AH7" s="95"/>
      <c r="AJ7" s="95"/>
      <c r="AL7" s="95"/>
      <c r="AN7" s="95"/>
      <c r="AP7" s="95"/>
      <c r="AR7" s="95"/>
      <c r="AT7" s="95"/>
      <c r="AV7" s="95"/>
      <c r="AX7" s="95"/>
      <c r="AZ7" s="95"/>
      <c r="BB7" s="95"/>
      <c r="BD7" s="95"/>
    </row>
    <row r="8" spans="2:56" ht="25" customHeight="1" x14ac:dyDescent="0.3">
      <c r="B8" s="6" t="s">
        <v>3</v>
      </c>
      <c r="C8" s="22">
        <v>24</v>
      </c>
      <c r="D8" s="23">
        <f>C8*100/C6</f>
        <v>1.3536379018612521</v>
      </c>
      <c r="E8" s="16">
        <v>13</v>
      </c>
      <c r="F8" s="23">
        <f>E8*100/E6</f>
        <v>0.58322117541498431</v>
      </c>
      <c r="G8" s="16">
        <v>36</v>
      </c>
      <c r="H8" s="23">
        <f>G8*100/G6</f>
        <v>1.5741145605596851</v>
      </c>
      <c r="I8" s="16">
        <v>25</v>
      </c>
      <c r="J8" s="23">
        <f>I8*100/I6</f>
        <v>1.199616122840691</v>
      </c>
      <c r="K8" s="16">
        <v>24</v>
      </c>
      <c r="L8" s="23">
        <f>K8*100/K6</f>
        <v>0.95275903136165141</v>
      </c>
      <c r="M8" s="16">
        <v>29</v>
      </c>
      <c r="N8" s="23">
        <f>M8*100/M6</f>
        <v>1.0051993067590987</v>
      </c>
      <c r="O8" s="16">
        <v>28</v>
      </c>
      <c r="P8" s="23">
        <f>O8*100/O6</f>
        <v>0.91593065096499837</v>
      </c>
      <c r="Q8" s="16">
        <v>19</v>
      </c>
      <c r="R8" s="23">
        <f>Q8*100/Q6</f>
        <v>0.63887020847343645</v>
      </c>
      <c r="S8" s="25">
        <v>33</v>
      </c>
      <c r="T8" s="24">
        <f>S8*100/S6</f>
        <v>1.0446343779677112</v>
      </c>
      <c r="U8" s="16">
        <v>41</v>
      </c>
      <c r="V8" s="23">
        <f>U8*100/U6</f>
        <v>1.2526733883287504</v>
      </c>
      <c r="W8" s="25">
        <v>87</v>
      </c>
      <c r="X8" s="24">
        <f>W8*100/W6</f>
        <v>2.4281328495674015</v>
      </c>
      <c r="Y8" s="25">
        <v>83</v>
      </c>
      <c r="Z8" s="24">
        <f>Y8*100/Y6</f>
        <v>2.4541691306918985</v>
      </c>
      <c r="AA8" s="25">
        <v>64</v>
      </c>
      <c r="AB8" s="24">
        <f>AA8*100/AA6</f>
        <v>1.768444321635811</v>
      </c>
      <c r="AC8" s="25">
        <v>42</v>
      </c>
      <c r="AD8" s="24">
        <f>AC8*100/AC6</f>
        <v>1.1579818031430935</v>
      </c>
      <c r="AF8" s="95"/>
      <c r="AH8" s="95"/>
      <c r="AJ8" s="95"/>
      <c r="AL8" s="95"/>
      <c r="AN8" s="95"/>
      <c r="AP8" s="95"/>
      <c r="AR8" s="95"/>
      <c r="AT8" s="95"/>
      <c r="AV8" s="95"/>
      <c r="AX8" s="95"/>
      <c r="AZ8" s="95"/>
      <c r="BB8" s="95"/>
      <c r="BD8" s="95"/>
    </row>
    <row r="9" spans="2:56" ht="25" customHeight="1" x14ac:dyDescent="0.3">
      <c r="B9" s="6" t="s">
        <v>130</v>
      </c>
      <c r="C9" s="22">
        <f>-SUM(C7:C8)-SUM(C10:C22)+C6</f>
        <v>0</v>
      </c>
      <c r="D9" s="23">
        <f>-SUM(D7:D8)-SUM(D10:D22)+D5</f>
        <v>0</v>
      </c>
      <c r="E9" s="22">
        <f t="shared" ref="E9" si="2">-SUM(E7:E8)-SUM(E10:E22)+E6</f>
        <v>11</v>
      </c>
      <c r="F9" s="23">
        <f t="shared" ref="F9" si="3">-SUM(F7:F8)-SUM(F10:F22)+F5</f>
        <v>0.49349484073574956</v>
      </c>
      <c r="G9" s="22">
        <f t="shared" ref="G9" si="4">-SUM(G7:G8)-SUM(G10:G22)+G6</f>
        <v>0</v>
      </c>
      <c r="H9" s="23">
        <f t="shared" ref="H9" si="5">-SUM(H7:H8)-SUM(H10:H22)+H5</f>
        <v>0</v>
      </c>
      <c r="I9" s="22">
        <f t="shared" ref="I9" si="6">-SUM(I7:I8)-SUM(I10:I22)+I6</f>
        <v>0</v>
      </c>
      <c r="J9" s="23">
        <f t="shared" ref="J9" si="7">-SUM(J7:J8)-SUM(J10:J22)+J5</f>
        <v>0</v>
      </c>
      <c r="K9" s="22">
        <f t="shared" ref="K9" si="8">-SUM(K7:K8)-SUM(K10:K22)+K6</f>
        <v>0</v>
      </c>
      <c r="L9" s="23">
        <f t="shared" ref="L9" si="9">-SUM(L7:L8)-SUM(L10:L22)+L5</f>
        <v>0</v>
      </c>
      <c r="M9" s="22">
        <f t="shared" ref="M9" si="10">-SUM(M7:M8)-SUM(M10:M22)+M6</f>
        <v>0</v>
      </c>
      <c r="N9" s="23">
        <f t="shared" ref="N9" si="11">-SUM(N7:N8)-SUM(N10:N22)+N5</f>
        <v>0</v>
      </c>
      <c r="O9" s="22">
        <f t="shared" ref="O9" si="12">-SUM(O7:O8)-SUM(O10:O22)+O6</f>
        <v>0</v>
      </c>
      <c r="P9" s="23">
        <f t="shared" ref="P9" si="13">-SUM(P7:P8)-SUM(P10:P22)+P5</f>
        <v>0</v>
      </c>
      <c r="Q9" s="22">
        <f t="shared" ref="Q9" si="14">-SUM(Q7:Q8)-SUM(Q10:Q22)+Q6</f>
        <v>0</v>
      </c>
      <c r="R9" s="23">
        <f t="shared" ref="R9" si="15">-SUM(R7:R8)-SUM(R10:R22)+R5</f>
        <v>0</v>
      </c>
      <c r="S9" s="22">
        <f t="shared" ref="S9" si="16">-SUM(S7:S8)-SUM(S10:S22)+S6</f>
        <v>0</v>
      </c>
      <c r="T9" s="23">
        <f t="shared" ref="T9" si="17">-SUM(T7:T8)-SUM(T10:T22)+T5</f>
        <v>0</v>
      </c>
      <c r="U9" s="22">
        <f t="shared" ref="U9" si="18">-SUM(U7:U8)-SUM(U10:U22)+U6</f>
        <v>0</v>
      </c>
      <c r="V9" s="23">
        <f t="shared" ref="V9" si="19">-SUM(V7:V8)-SUM(V10:V22)+V5</f>
        <v>0</v>
      </c>
      <c r="W9" s="22">
        <f t="shared" ref="W9" si="20">-SUM(W7:W8)-SUM(W10:W22)+W6</f>
        <v>0</v>
      </c>
      <c r="X9" s="23">
        <f t="shared" ref="X9" si="21">-SUM(X7:X8)-SUM(X10:X22)+X5</f>
        <v>0</v>
      </c>
      <c r="Y9" s="22">
        <f t="shared" ref="Y9" si="22">-SUM(Y7:Y8)-SUM(Y10:Y22)+Y6</f>
        <v>0</v>
      </c>
      <c r="Z9" s="23">
        <f t="shared" ref="Z9" si="23">-SUM(Z7:Z8)-SUM(Z10:Z22)+Z5</f>
        <v>0</v>
      </c>
      <c r="AA9" s="22">
        <f t="shared" ref="AA9" si="24">-SUM(AA7:AA8)-SUM(AA10:AA22)+AA6</f>
        <v>0</v>
      </c>
      <c r="AB9" s="23">
        <f t="shared" ref="AB9:AD9" si="25">-SUM(AB7:AB8)-SUM(AB10:AB22)+AB5</f>
        <v>0</v>
      </c>
      <c r="AC9" s="22">
        <v>0</v>
      </c>
      <c r="AD9" s="23">
        <f t="shared" si="25"/>
        <v>0</v>
      </c>
      <c r="AF9" s="95"/>
      <c r="AH9" s="95"/>
      <c r="AJ9" s="95"/>
      <c r="AL9" s="95"/>
      <c r="AN9" s="95"/>
      <c r="AP9" s="95"/>
      <c r="AR9" s="95"/>
      <c r="AT9" s="95"/>
      <c r="AV9" s="95"/>
      <c r="AX9" s="95"/>
      <c r="AZ9" s="95"/>
      <c r="BB9" s="95"/>
      <c r="BD9" s="95"/>
    </row>
    <row r="10" spans="2:56" ht="25" customHeight="1" x14ac:dyDescent="0.3">
      <c r="B10" s="12" t="s">
        <v>6</v>
      </c>
      <c r="C10" s="7"/>
      <c r="D10" s="9"/>
      <c r="E10" s="16">
        <v>21</v>
      </c>
      <c r="F10" s="23">
        <f>E10*100/E6</f>
        <v>0.94212651413189774</v>
      </c>
      <c r="G10" s="16">
        <v>25</v>
      </c>
      <c r="H10" s="23">
        <f>G10*100/G6</f>
        <v>1.0931351114997814</v>
      </c>
      <c r="I10" s="25">
        <v>16</v>
      </c>
      <c r="J10" s="24">
        <f>I10*100/I6</f>
        <v>0.76775431861804222</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c r="BB10" s="95"/>
      <c r="BD10" s="95"/>
    </row>
    <row r="11" spans="2:56" ht="25" customHeight="1" x14ac:dyDescent="0.3">
      <c r="B11" s="11" t="s">
        <v>7</v>
      </c>
      <c r="C11" s="7"/>
      <c r="D11" s="9"/>
      <c r="E11" s="7"/>
      <c r="F11" s="8"/>
      <c r="G11" s="7"/>
      <c r="H11" s="8"/>
      <c r="I11" s="7"/>
      <c r="J11" s="8"/>
      <c r="K11" s="7"/>
      <c r="L11" s="8"/>
      <c r="M11" s="7"/>
      <c r="N11" s="8"/>
      <c r="O11" s="7"/>
      <c r="P11" s="8"/>
      <c r="Q11" s="8"/>
      <c r="R11" s="8"/>
      <c r="S11" s="25">
        <v>30</v>
      </c>
      <c r="T11" s="24">
        <f>S11*100/S6</f>
        <v>0.94966761633428298</v>
      </c>
      <c r="U11" s="16">
        <v>54</v>
      </c>
      <c r="V11" s="23">
        <f>U11*100/U6</f>
        <v>1.6498625114573786</v>
      </c>
      <c r="W11" s="7"/>
      <c r="X11" s="8"/>
      <c r="Y11" s="25">
        <v>53</v>
      </c>
      <c r="Z11" s="24">
        <f>Y11*100/Y6</f>
        <v>1.5671200473092843</v>
      </c>
      <c r="AA11" s="7"/>
      <c r="AB11" s="8"/>
      <c r="AC11" s="7"/>
      <c r="AD11" s="8"/>
      <c r="AF11" s="95"/>
      <c r="AH11" s="95"/>
      <c r="AJ11" s="95"/>
      <c r="AL11" s="95"/>
      <c r="AN11" s="95"/>
      <c r="AP11" s="95"/>
      <c r="AR11" s="95"/>
      <c r="AT11" s="95"/>
      <c r="AV11" s="95"/>
      <c r="AX11" s="95"/>
      <c r="AZ11" s="95"/>
      <c r="BB11" s="95"/>
      <c r="BD11" s="95"/>
    </row>
    <row r="12" spans="2:56" ht="25" customHeight="1" x14ac:dyDescent="0.3">
      <c r="B12" s="12" t="s">
        <v>29</v>
      </c>
      <c r="C12" s="16">
        <v>66</v>
      </c>
      <c r="D12" s="23">
        <f>C12*100/C6</f>
        <v>3.7225042301184432</v>
      </c>
      <c r="E12" s="7"/>
      <c r="F12" s="8"/>
      <c r="G12" s="7"/>
      <c r="H12" s="8"/>
      <c r="I12" s="7"/>
      <c r="J12" s="8"/>
      <c r="K12" s="7"/>
      <c r="L12" s="8"/>
      <c r="M12" s="8"/>
      <c r="N12" s="8"/>
      <c r="O12" s="8"/>
      <c r="P12" s="8"/>
      <c r="Q12" s="8"/>
      <c r="R12" s="8"/>
      <c r="S12" s="7"/>
      <c r="T12" s="8"/>
      <c r="U12" s="8"/>
      <c r="V12" s="8"/>
      <c r="W12" s="7"/>
      <c r="X12" s="8"/>
      <c r="Y12" s="7"/>
      <c r="Z12" s="8"/>
      <c r="AA12" s="7"/>
      <c r="AB12" s="8"/>
      <c r="AC12" s="7"/>
      <c r="AD12" s="8"/>
      <c r="AF12" s="95"/>
      <c r="AH12" s="95"/>
      <c r="AJ12" s="95"/>
      <c r="AL12" s="95"/>
      <c r="AN12" s="95"/>
      <c r="AP12" s="95"/>
      <c r="AR12" s="95"/>
      <c r="AT12" s="95"/>
      <c r="AV12" s="95"/>
      <c r="AX12" s="95"/>
      <c r="AZ12" s="95"/>
      <c r="BB12" s="95"/>
      <c r="BD12" s="95"/>
    </row>
    <row r="13" spans="2:56" ht="25" customHeight="1" x14ac:dyDescent="0.3">
      <c r="B13" s="12" t="s">
        <v>8</v>
      </c>
      <c r="C13" s="7"/>
      <c r="D13" s="7"/>
      <c r="E13" s="7"/>
      <c r="F13" s="8"/>
      <c r="G13" s="7"/>
      <c r="H13" s="8"/>
      <c r="I13" s="7"/>
      <c r="J13" s="8"/>
      <c r="K13" s="7"/>
      <c r="L13" s="8"/>
      <c r="M13" s="16">
        <v>66</v>
      </c>
      <c r="N13" s="23">
        <f>M13*100/M6</f>
        <v>2.287694974003466</v>
      </c>
      <c r="O13" s="16">
        <v>55</v>
      </c>
      <c r="P13" s="23">
        <f>O13*100/O6</f>
        <v>1.7991494929669611</v>
      </c>
      <c r="Q13" s="16">
        <v>36</v>
      </c>
      <c r="R13" s="23">
        <f>Q13*100/Q6</f>
        <v>1.2104909213180901</v>
      </c>
      <c r="S13" s="25">
        <v>34</v>
      </c>
      <c r="T13" s="24">
        <f>S13*100/S6</f>
        <v>1.076289965178854</v>
      </c>
      <c r="U13" s="16">
        <v>107</v>
      </c>
      <c r="V13" s="23">
        <f>U13*100/U6</f>
        <v>3.269172013443324</v>
      </c>
      <c r="W13" s="25">
        <v>479</v>
      </c>
      <c r="X13" s="24">
        <f>W13*100/W6</f>
        <v>13.368685459112475</v>
      </c>
      <c r="Y13" s="25">
        <v>161</v>
      </c>
      <c r="Z13" s="24">
        <f>Y13*100/Y6</f>
        <v>4.7604967474866946</v>
      </c>
      <c r="AA13" s="7"/>
      <c r="AB13" s="8"/>
      <c r="AC13" s="7"/>
      <c r="AD13" s="8"/>
      <c r="AF13" s="95"/>
      <c r="AH13" s="95"/>
      <c r="AJ13" s="95"/>
      <c r="AL13" s="95"/>
      <c r="AN13" s="95"/>
      <c r="AP13" s="95"/>
      <c r="AR13" s="95"/>
      <c r="AT13" s="95"/>
      <c r="AV13" s="95"/>
      <c r="AX13" s="95"/>
      <c r="AZ13" s="95"/>
      <c r="BB13" s="95"/>
      <c r="BD13" s="95"/>
    </row>
    <row r="14" spans="2:56" ht="25" customHeight="1" x14ac:dyDescent="0.3">
      <c r="B14" s="12" t="s">
        <v>56</v>
      </c>
      <c r="C14" s="7"/>
      <c r="D14" s="9"/>
      <c r="E14" s="7"/>
      <c r="F14" s="8"/>
      <c r="G14" s="7"/>
      <c r="H14" s="8"/>
      <c r="I14" s="7"/>
      <c r="J14" s="8"/>
      <c r="K14" s="7"/>
      <c r="L14" s="8"/>
      <c r="M14" s="7"/>
      <c r="N14" s="8"/>
      <c r="O14" s="7"/>
      <c r="P14" s="8"/>
      <c r="Q14" s="7"/>
      <c r="R14" s="8"/>
      <c r="S14" s="7"/>
      <c r="T14" s="8"/>
      <c r="U14" s="25">
        <v>44</v>
      </c>
      <c r="V14" s="24">
        <f>U14*100/U6</f>
        <v>1.3443324167430493</v>
      </c>
      <c r="W14" s="7"/>
      <c r="X14" s="8"/>
      <c r="Y14" s="25">
        <v>420</v>
      </c>
      <c r="Z14" s="24">
        <f>Y14*100/Y6</f>
        <v>12.418687167356595</v>
      </c>
      <c r="AA14" s="7"/>
      <c r="AB14" s="8"/>
      <c r="AC14" s="7"/>
      <c r="AD14" s="8"/>
      <c r="AF14" s="95"/>
      <c r="AH14" s="95"/>
      <c r="AJ14" s="95"/>
      <c r="AL14" s="95"/>
      <c r="AN14" s="95"/>
      <c r="AP14" s="95"/>
      <c r="AR14" s="95"/>
      <c r="AT14" s="95"/>
      <c r="AV14" s="95"/>
      <c r="AX14" s="95"/>
      <c r="AZ14" s="95"/>
      <c r="BB14" s="95"/>
      <c r="BD14" s="95"/>
    </row>
    <row r="15" spans="2:56" ht="25" customHeight="1" x14ac:dyDescent="0.3">
      <c r="B15" s="12" t="s">
        <v>15</v>
      </c>
      <c r="C15" s="7"/>
      <c r="D15" s="9"/>
      <c r="E15" s="7"/>
      <c r="F15" s="8"/>
      <c r="G15" s="7"/>
      <c r="H15" s="8"/>
      <c r="I15" s="7"/>
      <c r="J15" s="8"/>
      <c r="K15" s="16">
        <v>23</v>
      </c>
      <c r="L15" s="23">
        <f>K15*100/K6</f>
        <v>0.9130607383882493</v>
      </c>
      <c r="M15" s="7"/>
      <c r="N15" s="8"/>
      <c r="O15" s="16">
        <v>12</v>
      </c>
      <c r="P15" s="23">
        <f>O15*100/O6</f>
        <v>0.39254170755642787</v>
      </c>
      <c r="Q15" s="16">
        <v>9</v>
      </c>
      <c r="R15" s="23">
        <f>Q15*100/Q6</f>
        <v>0.30262273032952253</v>
      </c>
      <c r="S15" s="25">
        <v>23</v>
      </c>
      <c r="T15" s="24">
        <f>S15*100/S6</f>
        <v>0.72807850585628364</v>
      </c>
      <c r="U15" s="16">
        <v>17</v>
      </c>
      <c r="V15" s="23">
        <f>U15*100/U6</f>
        <v>0.51940116101435996</v>
      </c>
      <c r="W15" s="25">
        <v>59</v>
      </c>
      <c r="X15" s="24">
        <f>W15*100/W6</f>
        <v>1.6466648060284677</v>
      </c>
      <c r="Y15" s="25">
        <v>109</v>
      </c>
      <c r="Z15" s="24">
        <f>Y15*100/Y6</f>
        <v>3.2229450029568301</v>
      </c>
      <c r="AA15" s="25">
        <v>30</v>
      </c>
      <c r="AB15" s="24">
        <f>AA15*100/AA6</f>
        <v>0.82895827576678638</v>
      </c>
      <c r="AC15" s="25">
        <v>34</v>
      </c>
      <c r="AD15" s="24">
        <f>AC15*100/AC6</f>
        <v>0.93741384063964706</v>
      </c>
      <c r="AF15" s="95"/>
      <c r="AH15" s="95"/>
      <c r="AJ15" s="95"/>
      <c r="AL15" s="95"/>
      <c r="AN15" s="95"/>
      <c r="AP15" s="95"/>
      <c r="AR15" s="95"/>
      <c r="AT15" s="95"/>
      <c r="AV15" s="95"/>
      <c r="AX15" s="95"/>
      <c r="AZ15" s="95"/>
      <c r="BB15" s="95"/>
      <c r="BD15" s="95"/>
    </row>
    <row r="16" spans="2:56" ht="25" customHeight="1" x14ac:dyDescent="0.3">
      <c r="B16" s="12" t="s">
        <v>46</v>
      </c>
      <c r="C16" s="7"/>
      <c r="D16" s="9"/>
      <c r="E16" s="7"/>
      <c r="F16" s="8"/>
      <c r="G16" s="7"/>
      <c r="H16" s="8"/>
      <c r="I16" s="7"/>
      <c r="J16" s="8"/>
      <c r="K16" s="8"/>
      <c r="L16" s="8"/>
      <c r="M16" s="8"/>
      <c r="N16" s="8"/>
      <c r="O16" s="8"/>
      <c r="P16" s="8"/>
      <c r="Q16" s="8"/>
      <c r="R16" s="8"/>
      <c r="S16" s="7"/>
      <c r="T16" s="8"/>
      <c r="U16" s="8"/>
      <c r="V16" s="8"/>
      <c r="W16" s="7"/>
      <c r="X16" s="8"/>
      <c r="Y16" s="7"/>
      <c r="Z16" s="8"/>
      <c r="AA16" s="25">
        <v>29</v>
      </c>
      <c r="AB16" s="24">
        <f>AA16*100/AA6</f>
        <v>0.80132633324122682</v>
      </c>
      <c r="AC16" s="7"/>
      <c r="AD16" s="7">
        <f>AC16*100/AC6</f>
        <v>0</v>
      </c>
      <c r="AF16" s="95"/>
      <c r="AH16" s="95"/>
      <c r="AJ16" s="95"/>
      <c r="AL16" s="95"/>
      <c r="AN16" s="95"/>
      <c r="AP16" s="95"/>
      <c r="AR16" s="95"/>
      <c r="AT16" s="95"/>
      <c r="AV16" s="95"/>
      <c r="AX16" s="95"/>
      <c r="AZ16" s="95"/>
      <c r="BB16" s="95"/>
      <c r="BD16" s="95"/>
    </row>
    <row r="17" spans="2:56" ht="25" customHeight="1" x14ac:dyDescent="0.3">
      <c r="B17" s="12" t="s">
        <v>19</v>
      </c>
      <c r="C17" s="16">
        <v>780</v>
      </c>
      <c r="D17" s="23">
        <f>C17*100/C6</f>
        <v>43.993231810490691</v>
      </c>
      <c r="E17" s="16">
        <v>1269</v>
      </c>
      <c r="F17" s="23">
        <f>E17*100/E6</f>
        <v>56.931359353970393</v>
      </c>
      <c r="G17" s="16">
        <v>1264</v>
      </c>
      <c r="H17" s="23">
        <f>G17*100/G6</f>
        <v>55.268911237428945</v>
      </c>
      <c r="I17" s="16">
        <v>1349</v>
      </c>
      <c r="J17" s="23">
        <f>I17*100/I6</f>
        <v>64.731285988483691</v>
      </c>
      <c r="K17" s="16">
        <v>1201</v>
      </c>
      <c r="L17" s="23">
        <f>K17*100/K6</f>
        <v>47.677649861055976</v>
      </c>
      <c r="M17" s="16">
        <v>882</v>
      </c>
      <c r="N17" s="23">
        <f>M17*100/M6</f>
        <v>30.571923743500868</v>
      </c>
      <c r="O17" s="16">
        <v>1734</v>
      </c>
      <c r="P17" s="23">
        <f>O17*100/O6</f>
        <v>56.722276741903826</v>
      </c>
      <c r="Q17" s="16">
        <v>2104</v>
      </c>
      <c r="R17" s="23">
        <f>Q17*100/Q6</f>
        <v>70.746469401479487</v>
      </c>
      <c r="S17" s="25">
        <v>2169</v>
      </c>
      <c r="T17" s="24">
        <f>S17*100/S6</f>
        <v>68.660968660968663</v>
      </c>
      <c r="U17" s="16">
        <v>2163</v>
      </c>
      <c r="V17" s="23">
        <f>U17*100/U6</f>
        <v>66.086159486709434</v>
      </c>
      <c r="W17" s="25">
        <v>1234</v>
      </c>
      <c r="X17" s="24">
        <f>W17*100/W6</f>
        <v>34.440413061680154</v>
      </c>
      <c r="Y17" s="25">
        <v>1368</v>
      </c>
      <c r="Z17" s="24">
        <f>Y17*100/Y6</f>
        <v>40.449438202247194</v>
      </c>
      <c r="AA17" s="7"/>
      <c r="AB17" s="8"/>
      <c r="AC17" s="7"/>
      <c r="AD17" s="8"/>
      <c r="AF17" s="95"/>
      <c r="AH17" s="95"/>
      <c r="AJ17" s="95"/>
      <c r="AL17" s="95"/>
      <c r="AN17" s="95"/>
      <c r="AP17" s="95"/>
      <c r="AR17" s="95"/>
      <c r="AT17" s="95"/>
      <c r="AV17" s="95"/>
      <c r="AX17" s="95"/>
      <c r="AZ17" s="95"/>
      <c r="BB17" s="95"/>
      <c r="BD17" s="95"/>
    </row>
    <row r="18" spans="2:56" ht="25" customHeight="1" x14ac:dyDescent="0.3">
      <c r="B18" s="12" t="s">
        <v>55</v>
      </c>
      <c r="C18" s="7"/>
      <c r="D18" s="7"/>
      <c r="E18" s="7"/>
      <c r="F18" s="7"/>
      <c r="G18" s="7"/>
      <c r="H18" s="7"/>
      <c r="I18" s="7"/>
      <c r="J18" s="7"/>
      <c r="K18" s="7"/>
      <c r="L18" s="7"/>
      <c r="M18" s="7"/>
      <c r="N18" s="7"/>
      <c r="O18" s="7"/>
      <c r="P18" s="7"/>
      <c r="Q18" s="7"/>
      <c r="R18" s="7"/>
      <c r="S18" s="7"/>
      <c r="T18" s="7"/>
      <c r="U18" s="7"/>
      <c r="V18" s="7"/>
      <c r="W18" s="7"/>
      <c r="X18" s="7"/>
      <c r="Y18" s="7"/>
      <c r="Z18" s="7"/>
      <c r="AA18" s="25">
        <v>1792</v>
      </c>
      <c r="AB18" s="24">
        <f>AA18*100/AA6</f>
        <v>49.516441005802704</v>
      </c>
      <c r="AC18" s="25">
        <v>1888</v>
      </c>
      <c r="AD18" s="24">
        <f>AC18*100/AC6</f>
        <v>52.054039150813345</v>
      </c>
      <c r="AF18" s="95"/>
      <c r="AH18" s="95"/>
      <c r="AJ18" s="95"/>
      <c r="AL18" s="95"/>
      <c r="AN18" s="95"/>
      <c r="AP18" s="95"/>
      <c r="AR18" s="95"/>
      <c r="AT18" s="95"/>
      <c r="AV18" s="95"/>
      <c r="AX18" s="95"/>
      <c r="AZ18" s="95"/>
      <c r="BB18" s="95"/>
      <c r="BD18" s="95"/>
    </row>
    <row r="19" spans="2:56" ht="25" customHeight="1" x14ac:dyDescent="0.3">
      <c r="B19" s="12" t="s">
        <v>20</v>
      </c>
      <c r="C19" s="25">
        <v>883</v>
      </c>
      <c r="D19" s="24">
        <f>C19*100/C6</f>
        <v>49.802594472645232</v>
      </c>
      <c r="E19" s="16">
        <v>878</v>
      </c>
      <c r="F19" s="23">
        <f>E19*100/E6</f>
        <v>39.389860924181249</v>
      </c>
      <c r="G19" s="16">
        <v>924</v>
      </c>
      <c r="H19" s="23">
        <f>G19*100/G6</f>
        <v>40.402273721031918</v>
      </c>
      <c r="I19" s="16">
        <v>651</v>
      </c>
      <c r="J19" s="23">
        <f>I19*100/I6</f>
        <v>31.238003838771593</v>
      </c>
      <c r="K19" s="16">
        <v>1219</v>
      </c>
      <c r="L19" s="23">
        <f>K19*100/K6</f>
        <v>48.392219134577211</v>
      </c>
      <c r="M19" s="16">
        <v>1847</v>
      </c>
      <c r="N19" s="23">
        <f>M19*100/M6</f>
        <v>64.020797227036397</v>
      </c>
      <c r="O19" s="16">
        <v>1182</v>
      </c>
      <c r="P19" s="23">
        <f>O19*100/O6</f>
        <v>38.665358194308148</v>
      </c>
      <c r="Q19" s="16">
        <v>740</v>
      </c>
      <c r="R19" s="23">
        <f>Q19*100/Q6</f>
        <v>24.882313382649631</v>
      </c>
      <c r="S19" s="25">
        <v>819</v>
      </c>
      <c r="T19" s="24">
        <f>S19*100/S6</f>
        <v>25.925925925925927</v>
      </c>
      <c r="U19" s="16">
        <v>803</v>
      </c>
      <c r="V19" s="23">
        <f>U19*100/U6</f>
        <v>24.534066605560646</v>
      </c>
      <c r="W19" s="25">
        <v>1427</v>
      </c>
      <c r="X19" s="24">
        <f>W19*100/W6</f>
        <v>39.826960647502091</v>
      </c>
      <c r="Y19" s="25">
        <v>1137</v>
      </c>
      <c r="Z19" s="24">
        <f>Y19*100/Y6</f>
        <v>33.619160260201063</v>
      </c>
      <c r="AA19" s="25">
        <v>1119</v>
      </c>
      <c r="AB19" s="24">
        <f>AA19*100/AA6</f>
        <v>30.920143686101135</v>
      </c>
      <c r="AC19" s="25">
        <v>422</v>
      </c>
      <c r="AD19" s="24">
        <f>AC19*100/AC6</f>
        <v>11.634960022056797</v>
      </c>
      <c r="AF19" s="95"/>
      <c r="AH19" s="95"/>
      <c r="AJ19" s="95"/>
      <c r="AL19" s="95"/>
      <c r="AN19" s="95"/>
      <c r="AP19" s="95"/>
      <c r="AR19" s="95"/>
      <c r="AT19" s="95"/>
      <c r="AV19" s="95"/>
      <c r="AX19" s="95"/>
      <c r="AZ19" s="95"/>
      <c r="BB19" s="95"/>
      <c r="BD19" s="95"/>
    </row>
    <row r="20" spans="2:56" ht="25" customHeight="1" x14ac:dyDescent="0.3">
      <c r="B20" s="12" t="s">
        <v>22</v>
      </c>
      <c r="C20" s="7"/>
      <c r="D20" s="8"/>
      <c r="E20" s="7"/>
      <c r="F20" s="8"/>
      <c r="G20" s="7"/>
      <c r="H20" s="8"/>
      <c r="I20" s="7"/>
      <c r="J20" s="8"/>
      <c r="K20" s="8"/>
      <c r="L20" s="8"/>
      <c r="M20" s="7"/>
      <c r="N20" s="8"/>
      <c r="O20" s="7"/>
      <c r="P20" s="8"/>
      <c r="Q20" s="7"/>
      <c r="R20" s="7"/>
      <c r="S20" s="7"/>
      <c r="T20" s="8"/>
      <c r="U20" s="7"/>
      <c r="V20" s="8"/>
      <c r="W20" s="25">
        <v>238</v>
      </c>
      <c r="X20" s="24">
        <f>W20*100/W6</f>
        <v>6.642478370080938</v>
      </c>
      <c r="Y20" s="25">
        <v>18</v>
      </c>
      <c r="Z20" s="24">
        <f>Y20*100/Y6</f>
        <v>0.53222945002956834</v>
      </c>
      <c r="AA20" s="7"/>
      <c r="AB20" s="8"/>
      <c r="AC20" s="7"/>
      <c r="AD20" s="8"/>
      <c r="AF20" s="95"/>
      <c r="AH20" s="95"/>
      <c r="AJ20" s="95"/>
      <c r="AL20" s="95"/>
      <c r="AN20" s="95"/>
      <c r="AP20" s="95"/>
      <c r="AR20" s="95"/>
      <c r="AT20" s="95"/>
      <c r="AV20" s="95"/>
      <c r="AX20" s="95"/>
      <c r="AZ20" s="95"/>
      <c r="BB20" s="95"/>
      <c r="BD20" s="95"/>
    </row>
    <row r="21" spans="2:56" ht="25" customHeight="1" x14ac:dyDescent="0.3">
      <c r="B21" s="12" t="s">
        <v>24</v>
      </c>
      <c r="C21" s="7"/>
      <c r="D21" s="8"/>
      <c r="E21" s="7"/>
      <c r="F21" s="8"/>
      <c r="G21" s="7"/>
      <c r="H21" s="8"/>
      <c r="I21" s="7"/>
      <c r="J21" s="8"/>
      <c r="K21" s="8"/>
      <c r="L21" s="8"/>
      <c r="M21" s="16">
        <v>22</v>
      </c>
      <c r="N21" s="23">
        <f>M21*100/M6</f>
        <v>0.76256499133448874</v>
      </c>
      <c r="O21" s="16">
        <v>7</v>
      </c>
      <c r="P21" s="23">
        <f>O21*100/O6</f>
        <v>0.22898266274124959</v>
      </c>
      <c r="Q21" s="25">
        <v>18</v>
      </c>
      <c r="R21" s="24">
        <f>Q21*100/Q6</f>
        <v>0.60524546065904505</v>
      </c>
      <c r="S21" s="7"/>
      <c r="T21" s="8"/>
      <c r="U21" s="7"/>
      <c r="V21" s="8"/>
      <c r="W21" s="7"/>
      <c r="X21" s="8"/>
      <c r="Y21" s="8"/>
      <c r="Z21" s="8"/>
      <c r="AA21" s="7"/>
      <c r="AB21" s="8"/>
      <c r="AC21" s="7"/>
      <c r="AD21" s="8"/>
      <c r="AF21" s="95"/>
      <c r="AH21" s="95"/>
      <c r="AJ21" s="95"/>
      <c r="AL21" s="95"/>
      <c r="AN21" s="95"/>
      <c r="AP21" s="95"/>
      <c r="AR21" s="95"/>
      <c r="AT21" s="95"/>
      <c r="AV21" s="95"/>
      <c r="AX21" s="95"/>
      <c r="AZ21" s="95"/>
      <c r="BB21" s="95"/>
      <c r="BD21" s="95"/>
    </row>
    <row r="22" spans="2:56" ht="24.75" customHeight="1" x14ac:dyDescent="0.3">
      <c r="B22" s="12" t="s">
        <v>57</v>
      </c>
      <c r="C22" s="7"/>
      <c r="D22" s="8"/>
      <c r="E22" s="7"/>
      <c r="F22" s="8"/>
      <c r="G22" s="7"/>
      <c r="H22" s="8"/>
      <c r="I22" s="7"/>
      <c r="J22" s="8"/>
      <c r="K22" s="8"/>
      <c r="L22" s="8"/>
      <c r="M22" s="8"/>
      <c r="N22" s="8"/>
      <c r="O22" s="8"/>
      <c r="P22" s="8"/>
      <c r="Q22" s="8"/>
      <c r="R22" s="8"/>
      <c r="S22" s="8"/>
      <c r="T22" s="8"/>
      <c r="U22" s="8"/>
      <c r="V22" s="8"/>
      <c r="W22" s="8"/>
      <c r="X22" s="8"/>
      <c r="Y22" s="8"/>
      <c r="Z22" s="8"/>
      <c r="AA22" s="25">
        <v>552</v>
      </c>
      <c r="AB22" s="24">
        <f>AA22*100/AA6</f>
        <v>15.25283227410887</v>
      </c>
      <c r="AC22" s="25">
        <v>1205</v>
      </c>
      <c r="AD22" s="24">
        <f>AC22*100/AC6</f>
        <v>33.22304935208161</v>
      </c>
      <c r="AF22" s="95"/>
      <c r="AH22" s="95"/>
      <c r="AJ22" s="95"/>
      <c r="AL22" s="95"/>
      <c r="AN22" s="95"/>
      <c r="AP22" s="95"/>
      <c r="AR22" s="95"/>
      <c r="AT22" s="95"/>
      <c r="AV22" s="95"/>
      <c r="AX22" s="95"/>
      <c r="AZ22" s="95"/>
      <c r="BB22" s="95"/>
      <c r="BD22" s="95"/>
    </row>
    <row r="23" spans="2:56" ht="3.75" customHeight="1" x14ac:dyDescent="0.3">
      <c r="B23" s="13"/>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row>
    <row r="24" spans="2:56" x14ac:dyDescent="0.3">
      <c r="B24" s="6" t="s">
        <v>441</v>
      </c>
      <c r="C24" s="4"/>
      <c r="D24" s="5"/>
      <c r="E24" s="4"/>
      <c r="F24" s="5"/>
      <c r="G24" s="18"/>
      <c r="H24" s="5"/>
      <c r="I24" s="4"/>
      <c r="J24" s="5"/>
      <c r="K24" s="4"/>
      <c r="L24" s="5"/>
      <c r="M24" s="4"/>
      <c r="N24" s="5"/>
      <c r="O24" s="4"/>
      <c r="P24" s="5"/>
      <c r="Q24" s="4"/>
      <c r="R24" s="5"/>
      <c r="S24" s="4"/>
      <c r="T24" s="5"/>
      <c r="U24" s="4"/>
      <c r="V24" s="5"/>
      <c r="W24" s="4"/>
      <c r="X24" s="5"/>
      <c r="Y24" s="4"/>
      <c r="Z24" s="5"/>
    </row>
    <row r="25" spans="2:56" x14ac:dyDescent="0.3">
      <c r="B25" s="4" t="s">
        <v>149</v>
      </c>
    </row>
    <row r="33" spans="3:30" x14ac:dyDescent="0.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row>
    <row r="34" spans="3:30" x14ac:dyDescent="0.3">
      <c r="C34" s="19"/>
      <c r="E34" s="19"/>
      <c r="G34" s="19"/>
      <c r="I34" s="19"/>
      <c r="K34" s="19"/>
      <c r="M34" s="19"/>
      <c r="O34" s="19"/>
      <c r="Q34" s="19"/>
      <c r="S34" s="19"/>
      <c r="U34" s="19"/>
      <c r="W34" s="19"/>
      <c r="Y34" s="19"/>
      <c r="AA34" s="19"/>
      <c r="AC34" s="19"/>
    </row>
    <row r="35" spans="3:30" x14ac:dyDescent="0.3">
      <c r="C35" s="19"/>
      <c r="E35" s="19"/>
      <c r="G35" s="19"/>
      <c r="I35" s="19"/>
      <c r="K35" s="19"/>
      <c r="M35" s="19"/>
      <c r="O35" s="19"/>
      <c r="Q35" s="19"/>
      <c r="S35" s="19"/>
      <c r="U35" s="19"/>
      <c r="W35" s="19"/>
      <c r="Y35" s="19"/>
      <c r="AA35" s="19"/>
      <c r="AC35" s="19"/>
    </row>
  </sheetData>
  <mergeCells count="30">
    <mergeCell ref="B1:AD1"/>
    <mergeCell ref="AC2:AD2"/>
    <mergeCell ref="M2:N2"/>
    <mergeCell ref="O2:P2"/>
    <mergeCell ref="Q2:R2"/>
    <mergeCell ref="S2:T2"/>
    <mergeCell ref="C2:D2"/>
    <mergeCell ref="E2:F2"/>
    <mergeCell ref="G2:H2"/>
    <mergeCell ref="I2:J2"/>
    <mergeCell ref="K2:L2"/>
    <mergeCell ref="AA2:AB2"/>
    <mergeCell ref="K3:L3"/>
    <mergeCell ref="M3:N3"/>
    <mergeCell ref="O3:P3"/>
    <mergeCell ref="Q3:R3"/>
    <mergeCell ref="S3:T3"/>
    <mergeCell ref="B3:B4"/>
    <mergeCell ref="C3:D3"/>
    <mergeCell ref="E3:F3"/>
    <mergeCell ref="G3:H3"/>
    <mergeCell ref="I3:J3"/>
    <mergeCell ref="AC3:AD3"/>
    <mergeCell ref="Y3:Z3"/>
    <mergeCell ref="U2:V2"/>
    <mergeCell ref="W2:X2"/>
    <mergeCell ref="Y2:Z2"/>
    <mergeCell ref="U3:V3"/>
    <mergeCell ref="W3:X3"/>
    <mergeCell ref="AA3:AB3"/>
  </mergeCells>
  <conditionalFormatting sqref="C34">
    <cfRule type="cellIs" dxfId="113" priority="28" operator="lessThan">
      <formula>0</formula>
    </cfRule>
  </conditionalFormatting>
  <conditionalFormatting sqref="C35">
    <cfRule type="cellIs" dxfId="112" priority="27" operator="greaterThan">
      <formula>0</formula>
    </cfRule>
  </conditionalFormatting>
  <conditionalFormatting sqref="E34">
    <cfRule type="cellIs" dxfId="111" priority="26" operator="lessThan">
      <formula>0</formula>
    </cfRule>
  </conditionalFormatting>
  <conditionalFormatting sqref="E35">
    <cfRule type="cellIs" dxfId="110" priority="25" operator="greaterThan">
      <formula>0</formula>
    </cfRule>
  </conditionalFormatting>
  <conditionalFormatting sqref="G34">
    <cfRule type="cellIs" dxfId="109" priority="24" operator="lessThan">
      <formula>0</formula>
    </cfRule>
  </conditionalFormatting>
  <conditionalFormatting sqref="G35">
    <cfRule type="cellIs" dxfId="108" priority="23" operator="greaterThan">
      <formula>0</formula>
    </cfRule>
  </conditionalFormatting>
  <conditionalFormatting sqref="I34">
    <cfRule type="cellIs" dxfId="107" priority="22" operator="lessThan">
      <formula>0</formula>
    </cfRule>
  </conditionalFormatting>
  <conditionalFormatting sqref="I35">
    <cfRule type="cellIs" dxfId="106" priority="21" operator="greaterThan">
      <formula>0</formula>
    </cfRule>
  </conditionalFormatting>
  <conditionalFormatting sqref="K34">
    <cfRule type="cellIs" dxfId="105" priority="20" operator="lessThan">
      <formula>0</formula>
    </cfRule>
  </conditionalFormatting>
  <conditionalFormatting sqref="K35">
    <cfRule type="cellIs" dxfId="104" priority="19" operator="greaterThan">
      <formula>0</formula>
    </cfRule>
  </conditionalFormatting>
  <conditionalFormatting sqref="M34">
    <cfRule type="cellIs" dxfId="103" priority="18" operator="lessThan">
      <formula>0</formula>
    </cfRule>
  </conditionalFormatting>
  <conditionalFormatting sqref="M35">
    <cfRule type="cellIs" dxfId="102" priority="17" operator="greaterThan">
      <formula>0</formula>
    </cfRule>
  </conditionalFormatting>
  <conditionalFormatting sqref="O34">
    <cfRule type="cellIs" dxfId="101" priority="16" operator="lessThan">
      <formula>0</formula>
    </cfRule>
  </conditionalFormatting>
  <conditionalFormatting sqref="O35">
    <cfRule type="cellIs" dxfId="100" priority="15" operator="greaterThan">
      <formula>0</formula>
    </cfRule>
  </conditionalFormatting>
  <conditionalFormatting sqref="Q34">
    <cfRule type="cellIs" dxfId="99" priority="14" operator="lessThan">
      <formula>0</formula>
    </cfRule>
  </conditionalFormatting>
  <conditionalFormatting sqref="Q35">
    <cfRule type="cellIs" dxfId="98" priority="13" operator="greaterThan">
      <formula>0</formula>
    </cfRule>
  </conditionalFormatting>
  <conditionalFormatting sqref="S34">
    <cfRule type="cellIs" dxfId="97" priority="12" operator="lessThan">
      <formula>0</formula>
    </cfRule>
  </conditionalFormatting>
  <conditionalFormatting sqref="S35">
    <cfRule type="cellIs" dxfId="96" priority="11" operator="greaterThan">
      <formula>0</formula>
    </cfRule>
  </conditionalFormatting>
  <conditionalFormatting sqref="U34">
    <cfRule type="cellIs" dxfId="95" priority="10" operator="lessThan">
      <formula>0</formula>
    </cfRule>
  </conditionalFormatting>
  <conditionalFormatting sqref="U35">
    <cfRule type="cellIs" dxfId="94" priority="9" operator="greaterThan">
      <formula>0</formula>
    </cfRule>
  </conditionalFormatting>
  <conditionalFormatting sqref="W34">
    <cfRule type="cellIs" dxfId="93" priority="8" operator="lessThan">
      <formula>0</formula>
    </cfRule>
  </conditionalFormatting>
  <conditionalFormatting sqref="W35">
    <cfRule type="cellIs" dxfId="92" priority="7" operator="greaterThan">
      <formula>0</formula>
    </cfRule>
  </conditionalFormatting>
  <conditionalFormatting sqref="Y34">
    <cfRule type="cellIs" dxfId="91" priority="6" operator="lessThan">
      <formula>0</formula>
    </cfRule>
  </conditionalFormatting>
  <conditionalFormatting sqref="Y35">
    <cfRule type="cellIs" dxfId="90" priority="5" operator="greaterThan">
      <formula>0</formula>
    </cfRule>
  </conditionalFormatting>
  <conditionalFormatting sqref="AA34">
    <cfRule type="cellIs" dxfId="89" priority="2" operator="lessThan">
      <formula>0</formula>
    </cfRule>
  </conditionalFormatting>
  <conditionalFormatting sqref="AA35">
    <cfRule type="cellIs" dxfId="88" priority="1" operator="greaterThan">
      <formula>0</formula>
    </cfRule>
  </conditionalFormatting>
  <conditionalFormatting sqref="AC34">
    <cfRule type="cellIs" dxfId="87" priority="4" operator="lessThan">
      <formula>0</formula>
    </cfRule>
  </conditionalFormatting>
  <conditionalFormatting sqref="AC35">
    <cfRule type="cellIs" dxfId="86" priority="3" operator="greaterThan">
      <formula>0</formula>
    </cfRule>
  </conditionalFormatting>
  <hyperlinks>
    <hyperlink ref="AF3" location="ÍNDICE!A1" display="(Voltar ao Índice)" xr:uid="{0DADB0BC-5574-4DF0-BA79-EF330A30F0DC}"/>
  </hyperlinks>
  <printOptions horizontalCentered="1"/>
  <pageMargins left="0.47244094488188981" right="0.47244094488188981" top="0.6692913385826772" bottom="0.6692913385826772" header="0" footer="0"/>
  <pageSetup paperSize="9" scale="50" fitToHeight="3" orientation="landscape" verticalDpi="0" r:id="rId1"/>
  <ignoredErrors>
    <ignoredError sqref="D9:E9 G9:AA9" formula="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31971-66DE-4E87-ADBD-13403496FC26}">
  <sheetPr>
    <pageSetUpPr fitToPage="1"/>
  </sheetPr>
  <dimension ref="B1:AP35"/>
  <sheetViews>
    <sheetView showGridLines="0" zoomScaleNormal="100" workbookViewId="0">
      <selection activeCell="B1" sqref="B1:P1"/>
    </sheetView>
  </sheetViews>
  <sheetFormatPr defaultColWidth="9.1796875" defaultRowHeight="14"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42" ht="30" customHeight="1" x14ac:dyDescent="0.3">
      <c r="B1" s="115" t="s">
        <v>366</v>
      </c>
      <c r="C1" s="115"/>
      <c r="D1" s="115"/>
      <c r="E1" s="115"/>
      <c r="F1" s="115"/>
      <c r="G1" s="115"/>
      <c r="H1" s="115"/>
      <c r="I1" s="115"/>
      <c r="J1" s="115"/>
      <c r="K1" s="115"/>
      <c r="L1" s="115"/>
      <c r="M1" s="115"/>
      <c r="N1" s="115"/>
      <c r="O1" s="115"/>
      <c r="P1" s="115"/>
    </row>
    <row r="2" spans="2:42" ht="30" customHeight="1" x14ac:dyDescent="0.3">
      <c r="B2" s="115" t="s">
        <v>276</v>
      </c>
      <c r="C2" s="115"/>
      <c r="D2" s="115"/>
      <c r="E2" s="115"/>
      <c r="F2" s="115"/>
      <c r="G2" s="115"/>
      <c r="H2" s="115"/>
      <c r="I2" s="115"/>
      <c r="J2" s="115"/>
      <c r="K2" s="115"/>
      <c r="L2" s="115"/>
      <c r="M2" s="115"/>
      <c r="N2" s="115"/>
      <c r="O2" s="115"/>
      <c r="P2" s="115"/>
    </row>
    <row r="3" spans="2:42"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42" ht="15" customHeight="1" x14ac:dyDescent="0.3">
      <c r="B4" s="134" t="s">
        <v>0</v>
      </c>
      <c r="C4" s="132">
        <v>44911</v>
      </c>
      <c r="D4" s="128"/>
      <c r="E4" s="119">
        <v>44843</v>
      </c>
      <c r="F4" s="118"/>
      <c r="G4" s="137">
        <v>44845</v>
      </c>
      <c r="H4" s="127"/>
      <c r="I4" s="135">
        <v>44833</v>
      </c>
      <c r="J4" s="128"/>
      <c r="K4" s="135">
        <v>44835</v>
      </c>
      <c r="L4" s="128"/>
      <c r="M4" s="123">
        <v>44830</v>
      </c>
      <c r="N4" s="143"/>
      <c r="O4" s="123">
        <v>45942</v>
      </c>
      <c r="P4" s="143"/>
    </row>
    <row r="5" spans="2:42" x14ac:dyDescent="0.3">
      <c r="B5" s="133"/>
      <c r="C5" s="74" t="s">
        <v>4</v>
      </c>
      <c r="D5" s="72" t="s">
        <v>5</v>
      </c>
      <c r="E5" s="72" t="s">
        <v>4</v>
      </c>
      <c r="F5" s="72" t="s">
        <v>5</v>
      </c>
      <c r="G5" s="72" t="s">
        <v>4</v>
      </c>
      <c r="H5" s="71" t="s">
        <v>5</v>
      </c>
      <c r="I5" s="72" t="s">
        <v>4</v>
      </c>
      <c r="J5" s="71" t="s">
        <v>5</v>
      </c>
      <c r="K5" s="73" t="s">
        <v>4</v>
      </c>
      <c r="L5" s="71" t="s">
        <v>5</v>
      </c>
      <c r="M5" s="75" t="s">
        <v>4</v>
      </c>
      <c r="N5" s="75" t="s">
        <v>5</v>
      </c>
      <c r="O5" s="75" t="s">
        <v>4</v>
      </c>
      <c r="P5" s="75" t="s">
        <v>5</v>
      </c>
    </row>
    <row r="6" spans="2:42" ht="25" customHeight="1" x14ac:dyDescent="0.3">
      <c r="B6" s="6" t="s">
        <v>1</v>
      </c>
      <c r="C6" s="16">
        <v>4162</v>
      </c>
      <c r="D6" s="23">
        <v>100</v>
      </c>
      <c r="E6" s="25">
        <v>4355</v>
      </c>
      <c r="F6" s="24">
        <v>100</v>
      </c>
      <c r="G6" s="16">
        <v>5269</v>
      </c>
      <c r="H6" s="23">
        <v>100</v>
      </c>
      <c r="I6" s="25">
        <v>5707</v>
      </c>
      <c r="J6" s="24">
        <v>100</v>
      </c>
      <c r="K6" s="25">
        <v>5278</v>
      </c>
      <c r="L6" s="24">
        <v>100</v>
      </c>
      <c r="M6" s="25">
        <v>5236</v>
      </c>
      <c r="N6" s="24">
        <v>100</v>
      </c>
      <c r="O6" s="25">
        <v>5687</v>
      </c>
      <c r="P6" s="24">
        <v>100</v>
      </c>
      <c r="R6" s="95"/>
      <c r="T6" s="95"/>
      <c r="V6" s="95"/>
      <c r="X6" s="95"/>
      <c r="Z6" s="95"/>
      <c r="AB6" s="95"/>
      <c r="AD6" s="95"/>
      <c r="AF6" s="95"/>
      <c r="AH6" s="95"/>
      <c r="AJ6" s="95"/>
      <c r="AL6" s="95"/>
      <c r="AN6" s="95"/>
      <c r="AP6" s="95"/>
    </row>
    <row r="7" spans="2:42" ht="25" customHeight="1" x14ac:dyDescent="0.3">
      <c r="B7" s="87" t="s">
        <v>28</v>
      </c>
      <c r="C7" s="16">
        <v>2974</v>
      </c>
      <c r="D7" s="23">
        <f>C7*100/C6</f>
        <v>71.456030754444981</v>
      </c>
      <c r="E7" s="25">
        <v>3159</v>
      </c>
      <c r="F7" s="24">
        <f>E7*100/E6</f>
        <v>72.537313432835816</v>
      </c>
      <c r="G7" s="16">
        <v>3273</v>
      </c>
      <c r="H7" s="23">
        <f>G7*100/G6</f>
        <v>62.118048965648129</v>
      </c>
      <c r="I7" s="25">
        <v>3583</v>
      </c>
      <c r="J7" s="24">
        <f>I7*100/I6</f>
        <v>62.78254774837918</v>
      </c>
      <c r="K7" s="25">
        <v>3382</v>
      </c>
      <c r="L7" s="24">
        <f>K7*100/K6</f>
        <v>64.077302008336488</v>
      </c>
      <c r="M7" s="25">
        <v>3619</v>
      </c>
      <c r="N7" s="24">
        <f>M7*100/M6</f>
        <v>69.117647058823536</v>
      </c>
      <c r="O7" s="25">
        <v>3627</v>
      </c>
      <c r="P7" s="24">
        <f>O7*100/O6</f>
        <v>63.777035343766485</v>
      </c>
      <c r="R7" s="95"/>
      <c r="T7" s="95"/>
      <c r="V7" s="95"/>
      <c r="X7" s="95"/>
      <c r="Z7" s="95"/>
      <c r="AB7" s="95"/>
      <c r="AD7" s="95"/>
      <c r="AF7" s="95"/>
      <c r="AH7" s="95"/>
      <c r="AJ7" s="95"/>
      <c r="AL7" s="95"/>
      <c r="AN7" s="95"/>
      <c r="AP7" s="95"/>
    </row>
    <row r="8" spans="2:42" ht="25" customHeight="1" x14ac:dyDescent="0.3">
      <c r="B8" s="87" t="s">
        <v>2</v>
      </c>
      <c r="C8" s="16">
        <v>48</v>
      </c>
      <c r="D8" s="23">
        <f>C8*100/C7</f>
        <v>1.6139878950907869</v>
      </c>
      <c r="E8" s="25">
        <v>51</v>
      </c>
      <c r="F8" s="24">
        <f>E8*100/E7</f>
        <v>1.6144349477682811</v>
      </c>
      <c r="G8" s="16">
        <v>44</v>
      </c>
      <c r="H8" s="23">
        <f>G8*100/G7</f>
        <v>1.3443324167430493</v>
      </c>
      <c r="I8" s="25">
        <v>59</v>
      </c>
      <c r="J8" s="24">
        <f>I8*100/I7</f>
        <v>1.6466648060284677</v>
      </c>
      <c r="K8" s="25">
        <v>33</v>
      </c>
      <c r="L8" s="24">
        <f>K8*100/K7</f>
        <v>0.97575399172087518</v>
      </c>
      <c r="M8" s="25">
        <v>33</v>
      </c>
      <c r="N8" s="24">
        <f>M8*100/M7</f>
        <v>0.91185410334346506</v>
      </c>
      <c r="O8" s="25">
        <v>36</v>
      </c>
      <c r="P8" s="24">
        <f>O8*100/O7</f>
        <v>0.99255583126550873</v>
      </c>
      <c r="R8" s="95"/>
      <c r="T8" s="95"/>
      <c r="V8" s="95"/>
      <c r="X8" s="95"/>
      <c r="Z8" s="95"/>
      <c r="AB8" s="95"/>
      <c r="AD8" s="95"/>
      <c r="AF8" s="95"/>
      <c r="AH8" s="95"/>
      <c r="AJ8" s="95"/>
      <c r="AL8" s="95"/>
      <c r="AN8" s="95"/>
      <c r="AP8" s="95"/>
    </row>
    <row r="9" spans="2:42" ht="25" customHeight="1" x14ac:dyDescent="0.3">
      <c r="B9" s="87" t="s">
        <v>3</v>
      </c>
      <c r="C9" s="16">
        <v>19</v>
      </c>
      <c r="D9" s="23">
        <f>C9*100/C7</f>
        <v>0.63887020847343645</v>
      </c>
      <c r="E9" s="25">
        <v>33</v>
      </c>
      <c r="F9" s="24">
        <f>E9*100/E7</f>
        <v>1.0446343779677112</v>
      </c>
      <c r="G9" s="16">
        <v>41</v>
      </c>
      <c r="H9" s="23">
        <f>G9*100/G7</f>
        <v>1.2526733883287504</v>
      </c>
      <c r="I9" s="25">
        <v>87</v>
      </c>
      <c r="J9" s="24">
        <f>I9*100/I7</f>
        <v>2.4281328495674015</v>
      </c>
      <c r="K9" s="25">
        <v>83</v>
      </c>
      <c r="L9" s="24">
        <f>K9*100/K7</f>
        <v>2.4541691306918985</v>
      </c>
      <c r="M9" s="25">
        <v>64</v>
      </c>
      <c r="N9" s="24">
        <f>M9*100/M7</f>
        <v>1.768444321635811</v>
      </c>
      <c r="O9" s="25">
        <v>42</v>
      </c>
      <c r="P9" s="24">
        <f>O9*100/O7</f>
        <v>1.1579818031430935</v>
      </c>
      <c r="R9" s="95"/>
      <c r="T9" s="95"/>
      <c r="V9" s="95"/>
      <c r="X9" s="95"/>
      <c r="Z9" s="95"/>
      <c r="AB9" s="95"/>
      <c r="AD9" s="95"/>
      <c r="AF9" s="95"/>
      <c r="AH9" s="95"/>
      <c r="AJ9" s="95"/>
      <c r="AL9" s="95"/>
      <c r="AN9" s="95"/>
      <c r="AP9" s="95"/>
    </row>
    <row r="10" spans="2:42" ht="25" customHeight="1" x14ac:dyDescent="0.3">
      <c r="B10" s="87" t="s">
        <v>6</v>
      </c>
      <c r="C10" s="9"/>
      <c r="D10" s="7"/>
      <c r="E10" s="7"/>
      <c r="F10" s="9"/>
      <c r="G10" s="7"/>
      <c r="H10" s="7"/>
      <c r="I10" s="9"/>
      <c r="J10" s="7"/>
      <c r="K10" s="7"/>
      <c r="L10" s="9"/>
      <c r="M10" s="7"/>
      <c r="N10" s="7"/>
      <c r="O10" s="7"/>
      <c r="P10" s="7"/>
      <c r="R10" s="95"/>
      <c r="T10" s="95"/>
      <c r="V10" s="95"/>
      <c r="X10" s="95"/>
      <c r="Z10" s="95"/>
      <c r="AB10" s="95"/>
      <c r="AD10" s="95"/>
      <c r="AF10" s="95"/>
      <c r="AH10" s="95"/>
      <c r="AJ10" s="95"/>
      <c r="AL10" s="95"/>
      <c r="AN10" s="95"/>
      <c r="AP10" s="95"/>
    </row>
    <row r="11" spans="2:42" ht="25" customHeight="1" x14ac:dyDescent="0.3">
      <c r="B11" s="87" t="s">
        <v>7</v>
      </c>
      <c r="C11" s="9"/>
      <c r="D11" s="7"/>
      <c r="E11" s="25">
        <v>30</v>
      </c>
      <c r="F11" s="24">
        <f>E11*100/E7</f>
        <v>0.94966761633428298</v>
      </c>
      <c r="G11" s="16">
        <v>54</v>
      </c>
      <c r="H11" s="23">
        <f>G11*100/G7</f>
        <v>1.6498625114573786</v>
      </c>
      <c r="I11" s="7"/>
      <c r="J11" s="9"/>
      <c r="K11" s="25">
        <v>53</v>
      </c>
      <c r="L11" s="24">
        <f>K11*100/K7</f>
        <v>1.5671200473092843</v>
      </c>
      <c r="M11" s="7"/>
      <c r="N11" s="9"/>
      <c r="O11" s="7"/>
      <c r="P11" s="9"/>
      <c r="R11" s="95"/>
      <c r="T11" s="95"/>
      <c r="V11" s="95"/>
      <c r="X11" s="95"/>
      <c r="Z11" s="95"/>
      <c r="AB11" s="95"/>
      <c r="AD11" s="95"/>
      <c r="AF11" s="95"/>
      <c r="AH11" s="95"/>
      <c r="AJ11" s="95"/>
      <c r="AL11" s="95"/>
      <c r="AN11" s="95"/>
      <c r="AP11" s="95"/>
    </row>
    <row r="12" spans="2:42" ht="25" customHeight="1" x14ac:dyDescent="0.3">
      <c r="B12" s="87" t="s">
        <v>29</v>
      </c>
      <c r="C12" s="9"/>
      <c r="D12" s="7"/>
      <c r="E12" s="7"/>
      <c r="F12" s="9"/>
      <c r="G12" s="7"/>
      <c r="H12" s="7"/>
      <c r="I12" s="9"/>
      <c r="J12" s="7"/>
      <c r="K12" s="7"/>
      <c r="L12" s="9"/>
      <c r="M12" s="7"/>
      <c r="N12" s="9"/>
      <c r="O12" s="7"/>
      <c r="P12" s="9"/>
      <c r="R12" s="95"/>
      <c r="T12" s="95"/>
      <c r="V12" s="95"/>
      <c r="X12" s="95"/>
      <c r="Z12" s="95"/>
      <c r="AB12" s="95"/>
      <c r="AD12" s="95"/>
      <c r="AF12" s="95"/>
      <c r="AH12" s="95"/>
      <c r="AJ12" s="95"/>
      <c r="AL12" s="95"/>
      <c r="AN12" s="95"/>
      <c r="AP12" s="95"/>
    </row>
    <row r="13" spans="2:42" ht="25" customHeight="1" x14ac:dyDescent="0.3">
      <c r="B13" s="87" t="s">
        <v>8</v>
      </c>
      <c r="C13" s="16">
        <v>36</v>
      </c>
      <c r="D13" s="23">
        <f>C13*100/C7</f>
        <v>1.2104909213180901</v>
      </c>
      <c r="E13" s="25">
        <v>34</v>
      </c>
      <c r="F13" s="24">
        <f>E13*100/E7</f>
        <v>1.076289965178854</v>
      </c>
      <c r="G13" s="16">
        <v>107</v>
      </c>
      <c r="H13" s="23">
        <f>G13*100/G7</f>
        <v>3.269172013443324</v>
      </c>
      <c r="I13" s="25">
        <v>479</v>
      </c>
      <c r="J13" s="24">
        <f>I13*100/I7</f>
        <v>13.368685459112475</v>
      </c>
      <c r="K13" s="25">
        <v>161</v>
      </c>
      <c r="L13" s="24">
        <f>K13*100/K7</f>
        <v>4.7604967474866946</v>
      </c>
      <c r="M13" s="7"/>
      <c r="N13" s="9"/>
      <c r="O13" s="7"/>
      <c r="P13" s="9"/>
      <c r="R13" s="95"/>
      <c r="T13" s="95"/>
      <c r="V13" s="95"/>
      <c r="X13" s="95"/>
      <c r="Z13" s="95"/>
      <c r="AB13" s="95"/>
      <c r="AD13" s="95"/>
      <c r="AF13" s="95"/>
      <c r="AH13" s="95"/>
      <c r="AJ13" s="95"/>
      <c r="AL13" s="95"/>
      <c r="AN13" s="95"/>
      <c r="AP13" s="95"/>
    </row>
    <row r="14" spans="2:42" ht="25" customHeight="1" x14ac:dyDescent="0.3">
      <c r="B14" s="87" t="s">
        <v>13</v>
      </c>
      <c r="C14" s="9"/>
      <c r="D14" s="7"/>
      <c r="E14" s="7"/>
      <c r="F14" s="9"/>
      <c r="G14" s="25">
        <v>44</v>
      </c>
      <c r="H14" s="24">
        <f>G14*100/G7</f>
        <v>1.3443324167430493</v>
      </c>
      <c r="I14" s="7"/>
      <c r="J14" s="9"/>
      <c r="K14" s="7"/>
      <c r="L14" s="7"/>
      <c r="M14" s="9"/>
      <c r="N14" s="9"/>
      <c r="O14" s="9"/>
      <c r="P14" s="9"/>
      <c r="R14" s="95"/>
      <c r="T14" s="95"/>
      <c r="V14" s="95"/>
      <c r="X14" s="95"/>
      <c r="Z14" s="95"/>
      <c r="AB14" s="95"/>
      <c r="AD14" s="95"/>
      <c r="AF14" s="95"/>
      <c r="AH14" s="95"/>
      <c r="AJ14" s="95"/>
      <c r="AL14" s="95"/>
      <c r="AN14" s="95"/>
      <c r="AP14" s="95"/>
    </row>
    <row r="15" spans="2:42" ht="25" customHeight="1" x14ac:dyDescent="0.3">
      <c r="B15" s="87" t="s">
        <v>56</v>
      </c>
      <c r="C15" s="9"/>
      <c r="D15" s="7"/>
      <c r="E15" s="7"/>
      <c r="F15" s="9"/>
      <c r="G15" s="7"/>
      <c r="H15" s="9"/>
      <c r="I15" s="7"/>
      <c r="J15" s="7"/>
      <c r="K15" s="25">
        <v>420</v>
      </c>
      <c r="L15" s="24">
        <f>K15*100/K7</f>
        <v>12.418687167356595</v>
      </c>
      <c r="M15" s="7"/>
      <c r="N15" s="9"/>
      <c r="O15" s="7"/>
      <c r="P15" s="9"/>
      <c r="R15" s="95"/>
      <c r="T15" s="95"/>
      <c r="V15" s="95"/>
      <c r="X15" s="95"/>
      <c r="Z15" s="95"/>
      <c r="AB15" s="95"/>
      <c r="AD15" s="95"/>
      <c r="AF15" s="95"/>
      <c r="AH15" s="95"/>
      <c r="AJ15" s="95"/>
      <c r="AL15" s="95"/>
      <c r="AN15" s="95"/>
      <c r="AP15" s="95"/>
    </row>
    <row r="16" spans="2:42" ht="25" customHeight="1" x14ac:dyDescent="0.3">
      <c r="B16" s="87" t="s">
        <v>15</v>
      </c>
      <c r="C16" s="63">
        <v>9</v>
      </c>
      <c r="D16" s="23">
        <f>C16*100/C7</f>
        <v>0.30262273032952253</v>
      </c>
      <c r="E16" s="25">
        <v>23</v>
      </c>
      <c r="F16" s="24">
        <f>E16*100/E7</f>
        <v>0.72807850585628364</v>
      </c>
      <c r="G16" s="16">
        <v>17</v>
      </c>
      <c r="H16" s="23">
        <f>G16*100/G7</f>
        <v>0.51940116101435996</v>
      </c>
      <c r="I16" s="25">
        <v>59</v>
      </c>
      <c r="J16" s="24">
        <f>I16*100/I7</f>
        <v>1.6466648060284677</v>
      </c>
      <c r="K16" s="25">
        <v>109</v>
      </c>
      <c r="L16" s="24">
        <f>K16*100/K7</f>
        <v>3.2229450029568301</v>
      </c>
      <c r="M16" s="25">
        <v>30</v>
      </c>
      <c r="N16" s="24">
        <f>M16*100/M7</f>
        <v>0.82895827576678638</v>
      </c>
      <c r="O16" s="25">
        <v>34</v>
      </c>
      <c r="P16" s="24">
        <f>O16*100/O7</f>
        <v>0.93741384063964706</v>
      </c>
      <c r="R16" s="95"/>
      <c r="T16" s="95"/>
      <c r="V16" s="95"/>
      <c r="X16" s="95"/>
      <c r="Z16" s="95"/>
      <c r="AB16" s="95"/>
      <c r="AD16" s="95"/>
      <c r="AF16" s="95"/>
      <c r="AH16" s="95"/>
      <c r="AJ16" s="95"/>
      <c r="AL16" s="95"/>
      <c r="AN16" s="95"/>
      <c r="AP16" s="95"/>
    </row>
    <row r="17" spans="2:42" ht="25" customHeight="1" x14ac:dyDescent="0.3">
      <c r="B17" s="87" t="s">
        <v>19</v>
      </c>
      <c r="C17" s="63">
        <v>2104</v>
      </c>
      <c r="D17" s="23">
        <f>C17*100/C7</f>
        <v>70.746469401479487</v>
      </c>
      <c r="E17" s="25">
        <v>2169</v>
      </c>
      <c r="F17" s="24">
        <f>E17*100/E7</f>
        <v>68.660968660968663</v>
      </c>
      <c r="G17" s="16">
        <v>2163</v>
      </c>
      <c r="H17" s="23">
        <f>G17*100/G7</f>
        <v>66.086159486709434</v>
      </c>
      <c r="I17" s="25">
        <v>1234</v>
      </c>
      <c r="J17" s="24">
        <f>I17*100/I7</f>
        <v>34.440413061680154</v>
      </c>
      <c r="K17" s="25">
        <v>1368</v>
      </c>
      <c r="L17" s="24">
        <f>K17*100/K7</f>
        <v>40.449438202247194</v>
      </c>
      <c r="M17" s="7"/>
      <c r="N17" s="9"/>
      <c r="O17" s="7"/>
      <c r="P17" s="9"/>
      <c r="R17" s="95"/>
      <c r="T17" s="95"/>
      <c r="V17" s="95"/>
      <c r="X17" s="95"/>
      <c r="Z17" s="95"/>
      <c r="AB17" s="95"/>
      <c r="AD17" s="95"/>
      <c r="AF17" s="95"/>
      <c r="AH17" s="95"/>
      <c r="AJ17" s="95"/>
      <c r="AL17" s="95"/>
      <c r="AN17" s="95"/>
      <c r="AP17" s="95"/>
    </row>
    <row r="18" spans="2:42" ht="25" customHeight="1" x14ac:dyDescent="0.3">
      <c r="B18" s="87" t="s">
        <v>55</v>
      </c>
      <c r="C18" s="7"/>
      <c r="D18" s="9"/>
      <c r="E18" s="7"/>
      <c r="F18" s="7"/>
      <c r="G18" s="9"/>
      <c r="H18" s="7"/>
      <c r="I18" s="7"/>
      <c r="J18" s="9"/>
      <c r="K18" s="7"/>
      <c r="L18" s="7"/>
      <c r="M18" s="25">
        <v>1792</v>
      </c>
      <c r="N18" s="24">
        <f>M18*100/M7</f>
        <v>49.516441005802704</v>
      </c>
      <c r="O18" s="25">
        <v>1888</v>
      </c>
      <c r="P18" s="24">
        <f>O18*100/O7</f>
        <v>52.054039150813345</v>
      </c>
      <c r="R18" s="95"/>
      <c r="T18" s="95"/>
      <c r="V18" s="95"/>
      <c r="X18" s="95"/>
      <c r="Z18" s="95"/>
      <c r="AB18" s="95"/>
      <c r="AD18" s="95"/>
      <c r="AF18" s="95"/>
      <c r="AH18" s="95"/>
      <c r="AJ18" s="95"/>
      <c r="AL18" s="95"/>
      <c r="AN18" s="95"/>
      <c r="AP18" s="95"/>
    </row>
    <row r="19" spans="2:42" ht="25" customHeight="1" x14ac:dyDescent="0.3">
      <c r="B19" s="87" t="s">
        <v>46</v>
      </c>
      <c r="C19" s="7"/>
      <c r="D19" s="9"/>
      <c r="E19" s="7"/>
      <c r="F19" s="7"/>
      <c r="G19" s="9"/>
      <c r="H19" s="7"/>
      <c r="I19" s="7"/>
      <c r="J19" s="9"/>
      <c r="K19" s="7"/>
      <c r="L19" s="7"/>
      <c r="M19" s="25">
        <v>29</v>
      </c>
      <c r="N19" s="24">
        <f>M19*100/M7</f>
        <v>0.80132633324122682</v>
      </c>
      <c r="O19" s="7"/>
      <c r="P19" s="7">
        <f>O19*100/O7</f>
        <v>0</v>
      </c>
      <c r="R19" s="95"/>
      <c r="T19" s="95"/>
      <c r="V19" s="95"/>
      <c r="X19" s="95"/>
      <c r="Z19" s="95"/>
      <c r="AB19" s="95"/>
      <c r="AD19" s="95"/>
      <c r="AF19" s="95"/>
      <c r="AH19" s="95"/>
      <c r="AJ19" s="95"/>
      <c r="AL19" s="95"/>
      <c r="AN19" s="95"/>
      <c r="AP19" s="95"/>
    </row>
    <row r="20" spans="2:42" ht="25" customHeight="1" x14ac:dyDescent="0.3">
      <c r="B20" s="87" t="s">
        <v>20</v>
      </c>
      <c r="C20" s="63">
        <v>740</v>
      </c>
      <c r="D20" s="23">
        <f>C20*100/C7</f>
        <v>24.882313382649631</v>
      </c>
      <c r="E20" s="25">
        <v>819</v>
      </c>
      <c r="F20" s="24">
        <f>E20*100/E7</f>
        <v>25.925925925925927</v>
      </c>
      <c r="G20" s="16">
        <v>803</v>
      </c>
      <c r="H20" s="23">
        <f>G20*100/G7</f>
        <v>24.534066605560646</v>
      </c>
      <c r="I20" s="25">
        <v>1427</v>
      </c>
      <c r="J20" s="24">
        <f>I20*100/I7</f>
        <v>39.826960647502091</v>
      </c>
      <c r="K20" s="25">
        <v>1137</v>
      </c>
      <c r="L20" s="24">
        <f>K20*100/K7</f>
        <v>33.619160260201063</v>
      </c>
      <c r="M20" s="25">
        <v>1119</v>
      </c>
      <c r="N20" s="24">
        <f>M20*100/M7</f>
        <v>30.920143686101135</v>
      </c>
      <c r="O20" s="25">
        <v>422</v>
      </c>
      <c r="P20" s="24">
        <f>O20*100/O7</f>
        <v>11.634960022056797</v>
      </c>
      <c r="R20" s="95"/>
      <c r="T20" s="95"/>
      <c r="V20" s="95"/>
      <c r="X20" s="95"/>
      <c r="Z20" s="95"/>
      <c r="AB20" s="95"/>
      <c r="AD20" s="95"/>
      <c r="AF20" s="95"/>
      <c r="AH20" s="95"/>
      <c r="AJ20" s="95"/>
      <c r="AL20" s="95"/>
      <c r="AN20" s="95"/>
      <c r="AP20" s="95"/>
    </row>
    <row r="21" spans="2:42" ht="25" customHeight="1" x14ac:dyDescent="0.3">
      <c r="B21" s="87" t="s">
        <v>21</v>
      </c>
      <c r="C21" s="7"/>
      <c r="D21" s="7"/>
      <c r="E21" s="9"/>
      <c r="F21" s="7"/>
      <c r="G21" s="7"/>
      <c r="H21" s="9"/>
      <c r="I21" s="7"/>
      <c r="J21" s="9"/>
      <c r="K21" s="7"/>
      <c r="L21" s="7"/>
      <c r="M21" s="9"/>
      <c r="N21" s="7"/>
      <c r="O21" s="9"/>
      <c r="P21" s="7"/>
      <c r="R21" s="95"/>
      <c r="T21" s="95"/>
      <c r="V21" s="95"/>
      <c r="X21" s="95"/>
      <c r="Z21" s="95"/>
      <c r="AB21" s="95"/>
      <c r="AD21" s="95"/>
      <c r="AF21" s="95"/>
      <c r="AH21" s="95"/>
      <c r="AJ21" s="95"/>
      <c r="AL21" s="95"/>
      <c r="AN21" s="95"/>
      <c r="AP21" s="95"/>
    </row>
    <row r="22" spans="2:42" ht="25" customHeight="1" x14ac:dyDescent="0.3">
      <c r="B22" s="87" t="s">
        <v>22</v>
      </c>
      <c r="C22" s="7"/>
      <c r="D22" s="7"/>
      <c r="E22" s="7"/>
      <c r="F22" s="9"/>
      <c r="G22" s="7"/>
      <c r="H22" s="9"/>
      <c r="I22" s="25">
        <v>238</v>
      </c>
      <c r="J22" s="24">
        <f>I22*100/I7</f>
        <v>6.642478370080938</v>
      </c>
      <c r="K22" s="25">
        <v>18</v>
      </c>
      <c r="L22" s="24">
        <f>K22*100/K7</f>
        <v>0.53222945002956834</v>
      </c>
      <c r="M22" s="7"/>
      <c r="N22" s="9"/>
      <c r="O22" s="7"/>
      <c r="P22" s="9"/>
      <c r="R22" s="95"/>
      <c r="T22" s="95"/>
      <c r="V22" s="95"/>
      <c r="X22" s="95"/>
      <c r="Z22" s="95"/>
      <c r="AB22" s="95"/>
      <c r="AD22" s="95"/>
      <c r="AF22" s="95"/>
      <c r="AH22" s="95"/>
      <c r="AJ22" s="95"/>
      <c r="AL22" s="95"/>
      <c r="AN22" s="95"/>
      <c r="AP22" s="95"/>
    </row>
    <row r="23" spans="2:42" ht="25" customHeight="1" x14ac:dyDescent="0.3">
      <c r="B23" s="87" t="s">
        <v>24</v>
      </c>
      <c r="C23" s="25">
        <v>18</v>
      </c>
      <c r="D23" s="24">
        <f>C23*100/C7</f>
        <v>0.60524546065904505</v>
      </c>
      <c r="E23" s="7"/>
      <c r="F23" s="7"/>
      <c r="G23" s="9"/>
      <c r="H23" s="7"/>
      <c r="I23" s="7"/>
      <c r="J23" s="9"/>
      <c r="K23" s="7"/>
      <c r="L23" s="7"/>
      <c r="M23" s="7"/>
      <c r="N23" s="9"/>
      <c r="O23" s="7"/>
      <c r="P23" s="9"/>
      <c r="R23" s="95"/>
      <c r="T23" s="95"/>
      <c r="V23" s="95"/>
      <c r="X23" s="95"/>
      <c r="Z23" s="95"/>
      <c r="AB23" s="95"/>
      <c r="AD23" s="95"/>
      <c r="AF23" s="95"/>
      <c r="AH23" s="95"/>
      <c r="AJ23" s="95"/>
      <c r="AL23" s="95"/>
      <c r="AN23" s="95"/>
      <c r="AP23" s="95"/>
    </row>
    <row r="24" spans="2:42" ht="24.75" customHeight="1" x14ac:dyDescent="0.3">
      <c r="B24" s="6" t="s">
        <v>57</v>
      </c>
      <c r="C24" s="7"/>
      <c r="D24" s="7"/>
      <c r="E24" s="9"/>
      <c r="F24" s="7"/>
      <c r="G24" s="9"/>
      <c r="H24" s="7"/>
      <c r="I24" s="7"/>
      <c r="J24" s="9"/>
      <c r="K24" s="7"/>
      <c r="L24" s="7"/>
      <c r="M24" s="25">
        <v>552</v>
      </c>
      <c r="N24" s="24">
        <f>M24*100/M7</f>
        <v>15.25283227410887</v>
      </c>
      <c r="O24" s="25">
        <v>1205</v>
      </c>
      <c r="P24" s="24">
        <f>O24*100/O7</f>
        <v>33.22304935208161</v>
      </c>
      <c r="R24" s="95"/>
      <c r="T24" s="95"/>
      <c r="V24" s="95"/>
      <c r="X24" s="95"/>
      <c r="Z24" s="95"/>
      <c r="AB24" s="95"/>
      <c r="AD24" s="95"/>
      <c r="AF24" s="95"/>
      <c r="AH24" s="95"/>
      <c r="AJ24" s="95"/>
      <c r="AL24" s="95"/>
      <c r="AN24" s="95"/>
      <c r="AP24" s="95"/>
    </row>
    <row r="25" spans="2:42" ht="3.75" customHeight="1" x14ac:dyDescent="0.3">
      <c r="B25" s="13"/>
      <c r="C25" s="14"/>
      <c r="D25" s="14"/>
      <c r="E25" s="14"/>
      <c r="F25" s="14"/>
      <c r="G25" s="14"/>
      <c r="H25" s="14"/>
      <c r="I25" s="14"/>
      <c r="J25" s="14"/>
      <c r="K25" s="14"/>
      <c r="L25" s="14"/>
      <c r="M25" s="14"/>
      <c r="N25" s="14"/>
      <c r="O25" s="14"/>
      <c r="P25" s="14"/>
      <c r="R25" s="95"/>
    </row>
    <row r="26" spans="2:42" ht="14.25" customHeight="1" x14ac:dyDescent="0.3">
      <c r="B26" s="6" t="s">
        <v>438</v>
      </c>
    </row>
    <row r="33" spans="3:16" x14ac:dyDescent="0.3">
      <c r="C33" s="93"/>
      <c r="D33" s="93"/>
      <c r="E33" s="93"/>
      <c r="F33" s="93"/>
      <c r="G33" s="93"/>
      <c r="H33" s="93"/>
      <c r="I33" s="93"/>
      <c r="J33" s="93"/>
      <c r="K33" s="93"/>
      <c r="L33" s="93"/>
      <c r="M33" s="93"/>
      <c r="N33" s="93"/>
      <c r="O33" s="93"/>
      <c r="P33" s="93"/>
    </row>
    <row r="34" spans="3:16" x14ac:dyDescent="0.3">
      <c r="C34" s="19"/>
      <c r="E34" s="19"/>
      <c r="G34" s="19"/>
      <c r="I34" s="19"/>
      <c r="K34" s="19"/>
      <c r="M34" s="19"/>
      <c r="O34" s="19"/>
    </row>
    <row r="35" spans="3:16" x14ac:dyDescent="0.3">
      <c r="C35" s="19"/>
      <c r="E35" s="19"/>
      <c r="G35" s="19"/>
      <c r="I35" s="19"/>
      <c r="K35" s="19"/>
      <c r="M35" s="19"/>
      <c r="O35" s="19"/>
    </row>
  </sheetData>
  <mergeCells count="17">
    <mergeCell ref="O3:P3"/>
    <mergeCell ref="M3:N3"/>
    <mergeCell ref="M4:N4"/>
    <mergeCell ref="B1:P1"/>
    <mergeCell ref="B4:B5"/>
    <mergeCell ref="K4:L4"/>
    <mergeCell ref="O4:P4"/>
    <mergeCell ref="C4:D4"/>
    <mergeCell ref="E4:F4"/>
    <mergeCell ref="G4:H4"/>
    <mergeCell ref="I4:J4"/>
    <mergeCell ref="B2:P2"/>
    <mergeCell ref="C3:D3"/>
    <mergeCell ref="E3:F3"/>
    <mergeCell ref="G3:H3"/>
    <mergeCell ref="I3:J3"/>
    <mergeCell ref="K3:L3"/>
  </mergeCells>
  <conditionalFormatting sqref="C34">
    <cfRule type="cellIs" dxfId="85" priority="15" operator="lessThan">
      <formula>0</formula>
    </cfRule>
  </conditionalFormatting>
  <conditionalFormatting sqref="C35">
    <cfRule type="cellIs" dxfId="84" priority="14" operator="greaterThan">
      <formula>0</formula>
    </cfRule>
  </conditionalFormatting>
  <conditionalFormatting sqref="C26:P26">
    <cfRule type="cellIs" dxfId="83" priority="3" operator="notEqual">
      <formula>0</formula>
    </cfRule>
  </conditionalFormatting>
  <conditionalFormatting sqref="E34">
    <cfRule type="cellIs" dxfId="82" priority="13" operator="lessThan">
      <formula>0</formula>
    </cfRule>
  </conditionalFormatting>
  <conditionalFormatting sqref="E35">
    <cfRule type="cellIs" dxfId="81" priority="12" operator="greaterThan">
      <formula>0</formula>
    </cfRule>
  </conditionalFormatting>
  <conditionalFormatting sqref="G34">
    <cfRule type="cellIs" dxfId="80" priority="11" operator="lessThan">
      <formula>0</formula>
    </cfRule>
  </conditionalFormatting>
  <conditionalFormatting sqref="G35">
    <cfRule type="cellIs" dxfId="79" priority="10" operator="greaterThan">
      <formula>0</formula>
    </cfRule>
  </conditionalFormatting>
  <conditionalFormatting sqref="I34">
    <cfRule type="cellIs" dxfId="78" priority="9" operator="lessThan">
      <formula>0</formula>
    </cfRule>
  </conditionalFormatting>
  <conditionalFormatting sqref="I35">
    <cfRule type="cellIs" dxfId="77" priority="8" operator="greaterThan">
      <formula>0</formula>
    </cfRule>
  </conditionalFormatting>
  <conditionalFormatting sqref="K34">
    <cfRule type="cellIs" dxfId="76" priority="7" operator="lessThan">
      <formula>0</formula>
    </cfRule>
  </conditionalFormatting>
  <conditionalFormatting sqref="K35">
    <cfRule type="cellIs" dxfId="75" priority="6" operator="greaterThan">
      <formula>0</formula>
    </cfRule>
  </conditionalFormatting>
  <conditionalFormatting sqref="M34">
    <cfRule type="cellIs" dxfId="74" priority="2" operator="lessThan">
      <formula>0</formula>
    </cfRule>
  </conditionalFormatting>
  <conditionalFormatting sqref="M35">
    <cfRule type="cellIs" dxfId="73" priority="1" operator="greaterThan">
      <formula>0</formula>
    </cfRule>
  </conditionalFormatting>
  <conditionalFormatting sqref="O34">
    <cfRule type="cellIs" dxfId="72" priority="5" operator="lessThan">
      <formula>0</formula>
    </cfRule>
  </conditionalFormatting>
  <conditionalFormatting sqref="O35">
    <cfRule type="cellIs" dxfId="71" priority="4" operator="greaterThan">
      <formula>0</formula>
    </cfRule>
  </conditionalFormatting>
  <hyperlinks>
    <hyperlink ref="R3" location="ÍNDICE!A1" display="(Voltar ao Índice)" xr:uid="{3AF6769C-9E03-426E-B1B7-1DFF7F3CE9CC}"/>
  </hyperlinks>
  <printOptions horizontalCentered="1"/>
  <pageMargins left="0.45275590551181105" right="0.45275590551181105" top="0.6692913385826772" bottom="0.6692913385826772" header="0" footer="0"/>
  <pageSetup paperSize="9" fitToHeight="3" orientation="landscape"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BD37"/>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367</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30" customHeight="1" x14ac:dyDescent="0.3">
      <c r="B2" s="115" t="s">
        <v>110</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6" x14ac:dyDescent="0.3">
      <c r="B3" s="15" t="s">
        <v>27</v>
      </c>
      <c r="C3" s="125">
        <v>1976</v>
      </c>
      <c r="D3" s="126"/>
      <c r="E3" s="125" t="s">
        <v>77</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6"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6" x14ac:dyDescent="0.3">
      <c r="B5" s="133"/>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72" t="s">
        <v>4</v>
      </c>
      <c r="V5" s="71" t="s">
        <v>5</v>
      </c>
      <c r="W5" s="72" t="s">
        <v>4</v>
      </c>
      <c r="X5" s="71" t="s">
        <v>5</v>
      </c>
      <c r="Y5" s="68" t="s">
        <v>4</v>
      </c>
      <c r="Z5" s="71" t="s">
        <v>5</v>
      </c>
      <c r="AA5" s="75" t="s">
        <v>4</v>
      </c>
      <c r="AB5" s="75" t="s">
        <v>5</v>
      </c>
      <c r="AC5" s="75" t="s">
        <v>4</v>
      </c>
      <c r="AD5" s="75" t="s">
        <v>5</v>
      </c>
    </row>
    <row r="6" spans="2:56" ht="25" customHeight="1" x14ac:dyDescent="0.3">
      <c r="B6" s="6" t="s">
        <v>1</v>
      </c>
      <c r="C6" s="16">
        <v>2466</v>
      </c>
      <c r="D6" s="23">
        <v>100</v>
      </c>
      <c r="E6" s="16">
        <v>2536</v>
      </c>
      <c r="F6" s="23">
        <v>100</v>
      </c>
      <c r="G6" s="16">
        <v>2771</v>
      </c>
      <c r="H6" s="23">
        <v>100</v>
      </c>
      <c r="I6" s="16">
        <v>2973</v>
      </c>
      <c r="J6" s="23">
        <v>100</v>
      </c>
      <c r="K6" s="16">
        <v>3329</v>
      </c>
      <c r="L6" s="23">
        <v>100</v>
      </c>
      <c r="M6" s="16">
        <v>3623</v>
      </c>
      <c r="N6" s="23">
        <v>100</v>
      </c>
      <c r="O6" s="16">
        <v>3934</v>
      </c>
      <c r="P6" s="23">
        <v>100</v>
      </c>
      <c r="Q6" s="16">
        <v>4162</v>
      </c>
      <c r="R6" s="23">
        <v>100</v>
      </c>
      <c r="S6" s="25">
        <v>4355</v>
      </c>
      <c r="T6" s="24">
        <v>100</v>
      </c>
      <c r="U6" s="16">
        <v>5269</v>
      </c>
      <c r="V6" s="23">
        <v>100</v>
      </c>
      <c r="W6" s="25">
        <v>5707</v>
      </c>
      <c r="X6" s="24">
        <v>100</v>
      </c>
      <c r="Y6" s="25">
        <v>5278</v>
      </c>
      <c r="Z6" s="24">
        <v>100</v>
      </c>
      <c r="AA6" s="25">
        <v>5236</v>
      </c>
      <c r="AB6" s="24">
        <v>100</v>
      </c>
      <c r="AC6" s="25">
        <v>5687</v>
      </c>
      <c r="AD6" s="24">
        <v>100</v>
      </c>
      <c r="AF6" s="95"/>
      <c r="AH6" s="95"/>
      <c r="AJ6" s="95"/>
      <c r="AL6" s="95"/>
      <c r="AN6" s="95"/>
      <c r="AP6" s="95"/>
      <c r="AR6" s="95"/>
      <c r="AT6" s="95"/>
      <c r="AV6" s="95"/>
      <c r="AX6" s="95"/>
      <c r="AZ6" s="95"/>
      <c r="BB6" s="95"/>
      <c r="BD6" s="95"/>
    </row>
    <row r="7" spans="2:56" ht="25" customHeight="1" x14ac:dyDescent="0.3">
      <c r="B7" s="87" t="s">
        <v>28</v>
      </c>
      <c r="C7" s="16">
        <v>1773</v>
      </c>
      <c r="D7" s="23">
        <f>C7*100/C6</f>
        <v>71.897810218978108</v>
      </c>
      <c r="E7" s="16">
        <v>2229</v>
      </c>
      <c r="F7" s="23">
        <f>E7*100/E6</f>
        <v>87.894321766561518</v>
      </c>
      <c r="G7" s="16">
        <v>2286</v>
      </c>
      <c r="H7" s="23">
        <f>G7*100/G6</f>
        <v>82.497293395885961</v>
      </c>
      <c r="I7" s="16">
        <v>2084</v>
      </c>
      <c r="J7" s="23">
        <f>I7*100/I6</f>
        <v>70.097544567776652</v>
      </c>
      <c r="K7" s="16">
        <v>2519</v>
      </c>
      <c r="L7" s="23">
        <f>K7*100/K6</f>
        <v>75.668368879543408</v>
      </c>
      <c r="M7" s="16">
        <v>2885</v>
      </c>
      <c r="N7" s="23">
        <f>M7*100/M6</f>
        <v>79.630140767319901</v>
      </c>
      <c r="O7" s="16">
        <v>3057</v>
      </c>
      <c r="P7" s="23">
        <f>O7*100/O6</f>
        <v>77.707168276563294</v>
      </c>
      <c r="Q7" s="16">
        <v>2974</v>
      </c>
      <c r="R7" s="23">
        <f>Q7*100/Q6</f>
        <v>71.456030754444981</v>
      </c>
      <c r="S7" s="25">
        <v>3158</v>
      </c>
      <c r="T7" s="24">
        <f>S7*100/S6</f>
        <v>72.514351320321467</v>
      </c>
      <c r="U7" s="16">
        <v>3273</v>
      </c>
      <c r="V7" s="23">
        <f>U7*100/U6</f>
        <v>62.118048965648129</v>
      </c>
      <c r="W7" s="25">
        <v>3583</v>
      </c>
      <c r="X7" s="24">
        <f>W7*100/W6</f>
        <v>62.78254774837918</v>
      </c>
      <c r="Y7" s="25">
        <v>3382</v>
      </c>
      <c r="Z7" s="24">
        <f>Y7*100/Y6</f>
        <v>64.077302008336488</v>
      </c>
      <c r="AA7" s="25">
        <v>3619</v>
      </c>
      <c r="AB7" s="24">
        <f>AA7*100/AA6</f>
        <v>69.117647058823536</v>
      </c>
      <c r="AC7" s="25">
        <v>3627</v>
      </c>
      <c r="AD7" s="24">
        <f>AC7*100/AC6</f>
        <v>63.777035343766485</v>
      </c>
      <c r="AF7" s="95"/>
      <c r="AH7" s="95"/>
      <c r="AJ7" s="95"/>
      <c r="AL7" s="95"/>
      <c r="AN7" s="95"/>
      <c r="AP7" s="95"/>
      <c r="AR7" s="95"/>
      <c r="AT7" s="95"/>
      <c r="AV7" s="95"/>
      <c r="AX7" s="95"/>
      <c r="AZ7" s="95"/>
      <c r="BB7" s="95"/>
      <c r="BD7" s="95"/>
    </row>
    <row r="8" spans="2:56" ht="25" customHeight="1" x14ac:dyDescent="0.3">
      <c r="B8" s="87" t="s">
        <v>2</v>
      </c>
      <c r="C8" s="16">
        <v>23</v>
      </c>
      <c r="D8" s="23">
        <f t="shared" ref="D8" si="0">C8*100/C7</f>
        <v>1.2972363226170334</v>
      </c>
      <c r="E8" s="16">
        <v>18</v>
      </c>
      <c r="F8" s="23">
        <f t="shared" ref="F8" si="1">E8*100/E7</f>
        <v>0.80753701211305517</v>
      </c>
      <c r="G8" s="16">
        <v>31</v>
      </c>
      <c r="H8" s="23">
        <f>G8*100/G7</f>
        <v>1.3560804899387577</v>
      </c>
      <c r="I8" s="16">
        <v>38</v>
      </c>
      <c r="J8" s="23">
        <f>I8*100/I7</f>
        <v>1.8234165067178503</v>
      </c>
      <c r="K8" s="16">
        <v>51</v>
      </c>
      <c r="L8" s="23">
        <f>K8*100/K7</f>
        <v>2.0246129416435092</v>
      </c>
      <c r="M8" s="16">
        <v>41</v>
      </c>
      <c r="N8" s="23">
        <f>M8*100/M7</f>
        <v>1.4211438474870017</v>
      </c>
      <c r="O8" s="16">
        <v>32</v>
      </c>
      <c r="P8" s="23">
        <f>O8*100/O7</f>
        <v>1.0467778868171409</v>
      </c>
      <c r="Q8" s="16">
        <v>52</v>
      </c>
      <c r="R8" s="23">
        <f>Q8*100/Q7</f>
        <v>1.7484868863483525</v>
      </c>
      <c r="S8" s="25">
        <v>51</v>
      </c>
      <c r="T8" s="24">
        <f>S8*100/S7</f>
        <v>1.6149461684610513</v>
      </c>
      <c r="U8" s="16">
        <v>40</v>
      </c>
      <c r="V8" s="23">
        <f>U8*100/U7</f>
        <v>1.2221203788573174</v>
      </c>
      <c r="W8" s="25">
        <v>38</v>
      </c>
      <c r="X8" s="24">
        <f>W8*100/W7</f>
        <v>1.0605637733742674</v>
      </c>
      <c r="Y8" s="25">
        <v>31</v>
      </c>
      <c r="Z8" s="24">
        <f>Y8*100/Y7</f>
        <v>0.91661738616203425</v>
      </c>
      <c r="AA8" s="25">
        <v>30</v>
      </c>
      <c r="AB8" s="24">
        <f>AA8*100/AA7</f>
        <v>0.82895827576678638</v>
      </c>
      <c r="AC8" s="25">
        <v>30</v>
      </c>
      <c r="AD8" s="24">
        <f>AC8*100/AC7</f>
        <v>0.82712985938792394</v>
      </c>
      <c r="AF8" s="95"/>
      <c r="AH8" s="95"/>
      <c r="AJ8" s="95"/>
      <c r="AL8" s="95"/>
      <c r="AN8" s="95"/>
      <c r="AP8" s="95"/>
      <c r="AR8" s="95"/>
      <c r="AT8" s="95"/>
      <c r="AV8" s="95"/>
      <c r="AX8" s="95"/>
      <c r="AZ8" s="95"/>
      <c r="BB8" s="95"/>
      <c r="BD8" s="95"/>
    </row>
    <row r="9" spans="2:56" ht="25" customHeight="1" x14ac:dyDescent="0.3">
      <c r="B9" s="87" t="s">
        <v>3</v>
      </c>
      <c r="C9" s="22">
        <v>21</v>
      </c>
      <c r="D9" s="23">
        <f>C9*100/C7</f>
        <v>1.1844331641285957</v>
      </c>
      <c r="E9" s="16">
        <v>11</v>
      </c>
      <c r="F9" s="23">
        <f>E9*100/E7</f>
        <v>0.49349484073575595</v>
      </c>
      <c r="G9" s="16">
        <v>41</v>
      </c>
      <c r="H9" s="23">
        <f>G9*100/G7</f>
        <v>1.7935258092738409</v>
      </c>
      <c r="I9" s="16">
        <v>24</v>
      </c>
      <c r="J9" s="23">
        <f>I9*100/I7</f>
        <v>1.1516314779270633</v>
      </c>
      <c r="K9" s="16">
        <v>21</v>
      </c>
      <c r="L9" s="23">
        <f>K9*100/K7</f>
        <v>0.83366415244144498</v>
      </c>
      <c r="M9" s="16">
        <v>32</v>
      </c>
      <c r="N9" s="23">
        <f>M9*100/M7</f>
        <v>1.1091854419410745</v>
      </c>
      <c r="O9" s="16">
        <v>31</v>
      </c>
      <c r="P9" s="23">
        <f>O9*100/O7</f>
        <v>1.0140660778541053</v>
      </c>
      <c r="Q9" s="16">
        <v>17</v>
      </c>
      <c r="R9" s="23">
        <f>Q9*100/Q7</f>
        <v>0.57162071284465366</v>
      </c>
      <c r="S9" s="25">
        <v>33</v>
      </c>
      <c r="T9" s="24">
        <f>S9*100/S7</f>
        <v>1.0449651678277392</v>
      </c>
      <c r="U9" s="16">
        <v>40</v>
      </c>
      <c r="V9" s="23">
        <f>U9*100/U7</f>
        <v>1.2221203788573174</v>
      </c>
      <c r="W9" s="25">
        <v>82</v>
      </c>
      <c r="X9" s="24">
        <f>W9*100/W7</f>
        <v>2.2885849846497348</v>
      </c>
      <c r="Y9" s="25">
        <v>80</v>
      </c>
      <c r="Z9" s="24">
        <f>Y9*100/Y7</f>
        <v>2.3654642223536371</v>
      </c>
      <c r="AA9" s="25">
        <v>58</v>
      </c>
      <c r="AB9" s="24">
        <f>AA9*100/AA7</f>
        <v>1.6026526664824536</v>
      </c>
      <c r="AC9" s="25">
        <v>54</v>
      </c>
      <c r="AD9" s="24">
        <f>AC9*100/AC7</f>
        <v>1.4888337468982631</v>
      </c>
      <c r="AF9" s="95"/>
      <c r="AH9" s="95"/>
      <c r="AJ9" s="95"/>
      <c r="AL9" s="95"/>
      <c r="AN9" s="95"/>
      <c r="AP9" s="95"/>
      <c r="AR9" s="95"/>
      <c r="AT9" s="95"/>
      <c r="AV9" s="95"/>
      <c r="AX9" s="95"/>
      <c r="AZ9" s="95"/>
      <c r="BB9" s="95"/>
      <c r="BD9" s="95"/>
    </row>
    <row r="10" spans="2:56" ht="25" customHeight="1" x14ac:dyDescent="0.3">
      <c r="B10" s="6" t="s">
        <v>130</v>
      </c>
      <c r="C10" s="22">
        <f>-SUM(C8:C9)-SUM(C11:C27)+C7</f>
        <v>0</v>
      </c>
      <c r="D10" s="23">
        <f>-SUM(D8:D9)-SUM(D11:D27)+D6</f>
        <v>0</v>
      </c>
      <c r="E10" s="22">
        <f t="shared" ref="E10" si="2">-SUM(E8:E9)-SUM(E11:E27)+E7</f>
        <v>10</v>
      </c>
      <c r="F10" s="23">
        <f t="shared" ref="F10" si="3">-SUM(F8:F9)-SUM(F11:F27)+F6</f>
        <v>0.44863167339613597</v>
      </c>
      <c r="G10" s="22">
        <f t="shared" ref="G10" si="4">-SUM(G8:G9)-SUM(G11:G27)+G7</f>
        <v>0</v>
      </c>
      <c r="H10" s="23">
        <f t="shared" ref="H10" si="5">-SUM(H8:H9)-SUM(H11:H27)+H6</f>
        <v>0</v>
      </c>
      <c r="I10" s="22">
        <f t="shared" ref="I10" si="6">-SUM(I8:I9)-SUM(I11:I27)+I7</f>
        <v>0</v>
      </c>
      <c r="J10" s="23">
        <f t="shared" ref="J10" si="7">-SUM(J8:J9)-SUM(J11:J27)+J6</f>
        <v>0</v>
      </c>
      <c r="K10" s="22">
        <f t="shared" ref="K10" si="8">-SUM(K8:K9)-SUM(K11:K27)+K7</f>
        <v>0</v>
      </c>
      <c r="L10" s="23">
        <f t="shared" ref="L10" si="9">-SUM(L8:L9)-SUM(L11:L27)+L6</f>
        <v>0</v>
      </c>
      <c r="M10" s="22">
        <f t="shared" ref="M10" si="10">-SUM(M8:M9)-SUM(M11:M27)+M7</f>
        <v>0</v>
      </c>
      <c r="N10" s="23">
        <f t="shared" ref="N10" si="11">-SUM(N8:N9)-SUM(N11:N27)+N6</f>
        <v>0</v>
      </c>
      <c r="O10" s="22">
        <f t="shared" ref="O10" si="12">-SUM(O8:O9)-SUM(O11:O27)+O7</f>
        <v>0</v>
      </c>
      <c r="P10" s="23">
        <f t="shared" ref="P10" si="13">-SUM(P8:P9)-SUM(P11:P27)+P6</f>
        <v>0</v>
      </c>
      <c r="Q10" s="22">
        <f t="shared" ref="Q10" si="14">-SUM(Q8:Q9)-SUM(Q11:Q27)+Q7</f>
        <v>0</v>
      </c>
      <c r="R10" s="23">
        <f t="shared" ref="R10" si="15">-SUM(R8:R9)-SUM(R11:R27)+R6</f>
        <v>0</v>
      </c>
      <c r="S10" s="22">
        <f t="shared" ref="S10" si="16">-SUM(S8:S9)-SUM(S11:S27)+S7</f>
        <v>0</v>
      </c>
      <c r="T10" s="23">
        <f t="shared" ref="T10" si="17">-SUM(T8:T9)-SUM(T11:T27)+T6</f>
        <v>0</v>
      </c>
      <c r="U10" s="22">
        <f t="shared" ref="U10" si="18">-SUM(U8:U9)-SUM(U11:U27)+U7</f>
        <v>0</v>
      </c>
      <c r="V10" s="23">
        <f t="shared" ref="V10" si="19">-SUM(V8:V9)-SUM(V11:V27)+V6</f>
        <v>0</v>
      </c>
      <c r="W10" s="22">
        <f t="shared" ref="W10" si="20">-SUM(W8:W9)-SUM(W11:W27)+W7</f>
        <v>0</v>
      </c>
      <c r="X10" s="23">
        <f t="shared" ref="X10" si="21">-SUM(X8:X9)-SUM(X11:X27)+X6</f>
        <v>0</v>
      </c>
      <c r="Y10" s="22">
        <f t="shared" ref="Y10" si="22">-SUM(Y8:Y9)-SUM(Y11:Y27)+Y7</f>
        <v>0</v>
      </c>
      <c r="Z10" s="23">
        <f t="shared" ref="Z10" si="23">-SUM(Z8:Z9)-SUM(Z11:Z27)+Z6</f>
        <v>0</v>
      </c>
      <c r="AA10" s="22">
        <f>-SUM(AA8:AA9)-SUM(AA11:AA27)+AA7</f>
        <v>0</v>
      </c>
      <c r="AB10" s="23">
        <f t="shared" ref="AB10:AD10" si="24">-SUM(AB8:AB9)-SUM(AB11:AB27)+AB6</f>
        <v>0</v>
      </c>
      <c r="AC10" s="22">
        <v>0</v>
      </c>
      <c r="AD10" s="23">
        <f t="shared" si="24"/>
        <v>0</v>
      </c>
      <c r="AF10" s="95"/>
      <c r="AH10" s="95"/>
      <c r="AJ10" s="95"/>
      <c r="AL10" s="95"/>
      <c r="AN10" s="95"/>
      <c r="AP10" s="95"/>
      <c r="AR10" s="95"/>
      <c r="AT10" s="95"/>
      <c r="AV10" s="95"/>
      <c r="AX10" s="95"/>
      <c r="AZ10" s="95"/>
      <c r="BB10" s="95"/>
      <c r="BD10" s="95"/>
    </row>
    <row r="11" spans="2:56" ht="25" customHeight="1" x14ac:dyDescent="0.3">
      <c r="B11" s="87" t="s">
        <v>6</v>
      </c>
      <c r="C11" s="7"/>
      <c r="D11" s="9"/>
      <c r="E11" s="16">
        <v>22</v>
      </c>
      <c r="F11" s="23">
        <f>E11*100/E7</f>
        <v>0.98698968147151189</v>
      </c>
      <c r="G11" s="16">
        <v>13</v>
      </c>
      <c r="H11" s="23">
        <f>G11*100/G7</f>
        <v>0.56867891513560809</v>
      </c>
      <c r="I11" s="25">
        <v>10</v>
      </c>
      <c r="J11" s="24">
        <f>I11*100/I7</f>
        <v>0.47984644913627639</v>
      </c>
      <c r="K11" s="7"/>
      <c r="L11" s="9"/>
      <c r="M11" s="7"/>
      <c r="N11" s="9"/>
      <c r="O11" s="7"/>
      <c r="P11" s="9"/>
      <c r="Q11" s="7"/>
      <c r="R11" s="9"/>
      <c r="S11" s="7"/>
      <c r="T11" s="9"/>
      <c r="U11" s="7"/>
      <c r="V11" s="9"/>
      <c r="W11" s="7"/>
      <c r="X11" s="9"/>
      <c r="Y11" s="7"/>
      <c r="Z11" s="9"/>
      <c r="AA11" s="7"/>
      <c r="AB11" s="9"/>
      <c r="AC11" s="7"/>
      <c r="AD11" s="9"/>
      <c r="AF11" s="95"/>
      <c r="AH11" s="95"/>
      <c r="AJ11" s="95"/>
      <c r="AL11" s="95"/>
      <c r="AN11" s="95"/>
      <c r="AP11" s="95"/>
      <c r="AR11" s="95"/>
      <c r="AT11" s="95"/>
      <c r="AV11" s="95"/>
      <c r="AX11" s="95"/>
      <c r="AZ11" s="95"/>
      <c r="BB11" s="95"/>
      <c r="BD11" s="95"/>
    </row>
    <row r="12" spans="2:56" ht="25" customHeight="1" x14ac:dyDescent="0.3">
      <c r="B12" s="87" t="s">
        <v>7</v>
      </c>
      <c r="C12" s="7"/>
      <c r="D12" s="9"/>
      <c r="E12" s="7"/>
      <c r="F12" s="9"/>
      <c r="G12" s="7"/>
      <c r="H12" s="9"/>
      <c r="I12" s="7"/>
      <c r="J12" s="9"/>
      <c r="K12" s="7"/>
      <c r="L12" s="9"/>
      <c r="M12" s="7"/>
      <c r="N12" s="9"/>
      <c r="O12" s="7"/>
      <c r="P12" s="9"/>
      <c r="Q12" s="7"/>
      <c r="R12" s="9"/>
      <c r="S12" s="25">
        <v>24</v>
      </c>
      <c r="T12" s="24">
        <f>S12*100/S7</f>
        <v>0.759974667511083</v>
      </c>
      <c r="U12" s="16">
        <v>48</v>
      </c>
      <c r="V12" s="23">
        <f>U12*100/U7</f>
        <v>1.4665444546287809</v>
      </c>
      <c r="W12" s="7"/>
      <c r="X12" s="9"/>
      <c r="Y12" s="25">
        <v>52</v>
      </c>
      <c r="Z12" s="24">
        <f>Y12*100/Y7</f>
        <v>1.5375517445298641</v>
      </c>
      <c r="AA12" s="7"/>
      <c r="AB12" s="9"/>
      <c r="AC12" s="7"/>
      <c r="AD12" s="9"/>
      <c r="AF12" s="95"/>
      <c r="AH12" s="95"/>
      <c r="AJ12" s="95"/>
      <c r="AL12" s="95"/>
      <c r="AN12" s="95"/>
      <c r="AP12" s="95"/>
      <c r="AR12" s="95"/>
      <c r="AT12" s="95"/>
      <c r="AV12" s="95"/>
      <c r="AX12" s="95"/>
      <c r="AZ12" s="95"/>
      <c r="BB12" s="95"/>
      <c r="BD12" s="95"/>
    </row>
    <row r="13" spans="2:56" ht="25" customHeight="1" x14ac:dyDescent="0.3">
      <c r="B13" s="87" t="s">
        <v>29</v>
      </c>
      <c r="C13" s="16">
        <v>61</v>
      </c>
      <c r="D13" s="23">
        <f>C13*100/C7</f>
        <v>3.4404963338973493</v>
      </c>
      <c r="E13" s="7"/>
      <c r="F13" s="9"/>
      <c r="G13" s="25">
        <v>106</v>
      </c>
      <c r="H13" s="24">
        <f>G13*100/G7</f>
        <v>4.636920384951881</v>
      </c>
      <c r="I13" s="7"/>
      <c r="J13" s="9"/>
      <c r="K13" s="7"/>
      <c r="L13" s="9"/>
      <c r="M13" s="7"/>
      <c r="N13" s="9"/>
      <c r="O13" s="7"/>
      <c r="P13" s="9"/>
      <c r="Q13" s="7"/>
      <c r="R13" s="9"/>
      <c r="S13" s="7"/>
      <c r="T13" s="9"/>
      <c r="U13" s="7"/>
      <c r="V13" s="9"/>
      <c r="W13" s="7"/>
      <c r="X13" s="9"/>
      <c r="Y13" s="7"/>
      <c r="Z13" s="9"/>
      <c r="AA13" s="7"/>
      <c r="AB13" s="9"/>
      <c r="AC13" s="7"/>
      <c r="AD13" s="9"/>
      <c r="AF13" s="95"/>
      <c r="AH13" s="95"/>
      <c r="AJ13" s="95"/>
      <c r="AL13" s="95"/>
      <c r="AN13" s="95"/>
      <c r="AP13" s="95"/>
      <c r="AR13" s="95"/>
      <c r="AT13" s="95"/>
      <c r="AV13" s="95"/>
      <c r="AX13" s="95"/>
      <c r="AZ13" s="95"/>
      <c r="BB13" s="95"/>
      <c r="BD13" s="95"/>
    </row>
    <row r="14" spans="2:56" ht="25" customHeight="1" x14ac:dyDescent="0.3">
      <c r="B14" s="87" t="s">
        <v>8</v>
      </c>
      <c r="C14" s="7"/>
      <c r="D14" s="9"/>
      <c r="E14" s="7"/>
      <c r="F14" s="9"/>
      <c r="G14" s="7"/>
      <c r="H14" s="9"/>
      <c r="I14" s="7"/>
      <c r="J14" s="9"/>
      <c r="K14" s="7"/>
      <c r="L14" s="9"/>
      <c r="M14" s="16">
        <v>74</v>
      </c>
      <c r="N14" s="23">
        <f>M14*100/M7</f>
        <v>2.564991334488735</v>
      </c>
      <c r="O14" s="16">
        <v>52</v>
      </c>
      <c r="P14" s="23">
        <f>O14*100/O7</f>
        <v>1.7010140660778541</v>
      </c>
      <c r="Q14" s="16">
        <v>32</v>
      </c>
      <c r="R14" s="23">
        <f>Q14*100/Q7</f>
        <v>1.0759919300605245</v>
      </c>
      <c r="S14" s="25">
        <v>30</v>
      </c>
      <c r="T14" s="24">
        <f>S14*100/S7</f>
        <v>0.94996833438885375</v>
      </c>
      <c r="U14" s="16">
        <v>102</v>
      </c>
      <c r="V14" s="23">
        <f>U14*100/U7</f>
        <v>3.1164069660861595</v>
      </c>
      <c r="W14" s="25">
        <v>328</v>
      </c>
      <c r="X14" s="24">
        <f>W14*100/W7</f>
        <v>9.1543399385989392</v>
      </c>
      <c r="Y14" s="25">
        <v>125</v>
      </c>
      <c r="Z14" s="24">
        <f>Y14*100/Y7</f>
        <v>3.6960378474275575</v>
      </c>
      <c r="AA14" s="7"/>
      <c r="AB14" s="9"/>
      <c r="AC14" s="7"/>
      <c r="AD14" s="9"/>
      <c r="AF14" s="95"/>
      <c r="AH14" s="95"/>
      <c r="AJ14" s="95"/>
      <c r="AL14" s="95"/>
      <c r="AN14" s="95"/>
      <c r="AP14" s="95"/>
      <c r="AR14" s="95"/>
      <c r="AT14" s="95"/>
      <c r="AV14" s="95"/>
      <c r="AX14" s="95"/>
      <c r="AZ14" s="95"/>
      <c r="BB14" s="95"/>
      <c r="BD14" s="95"/>
    </row>
    <row r="15" spans="2:56" ht="25" customHeight="1" x14ac:dyDescent="0.3">
      <c r="B15" s="87" t="s">
        <v>10</v>
      </c>
      <c r="C15" s="7"/>
      <c r="D15" s="9"/>
      <c r="E15" s="7"/>
      <c r="F15" s="9"/>
      <c r="G15" s="7"/>
      <c r="H15" s="9"/>
      <c r="I15" s="7"/>
      <c r="J15" s="9"/>
      <c r="K15" s="7"/>
      <c r="L15" s="9"/>
      <c r="M15" s="9"/>
      <c r="N15" s="9"/>
      <c r="O15" s="9"/>
      <c r="P15" s="9"/>
      <c r="Q15" s="9"/>
      <c r="R15" s="9"/>
      <c r="S15" s="9"/>
      <c r="T15" s="9"/>
      <c r="U15" s="9"/>
      <c r="V15" s="9"/>
      <c r="W15" s="9"/>
      <c r="X15" s="9"/>
      <c r="Y15" s="9"/>
      <c r="Z15" s="9"/>
      <c r="AA15" s="7"/>
      <c r="AB15" s="9"/>
      <c r="AC15" s="25">
        <v>54</v>
      </c>
      <c r="AD15" s="24">
        <f>AC15*100/AC7</f>
        <v>1.4888337468982631</v>
      </c>
      <c r="AF15" s="95"/>
      <c r="AH15" s="95"/>
      <c r="AJ15" s="95"/>
      <c r="AL15" s="95"/>
      <c r="AN15" s="95"/>
      <c r="AP15" s="95"/>
      <c r="AR15" s="95"/>
      <c r="AT15" s="95"/>
      <c r="AV15" s="95"/>
      <c r="AX15" s="95"/>
      <c r="AZ15" s="95"/>
      <c r="BB15" s="95"/>
      <c r="BD15" s="95"/>
    </row>
    <row r="16" spans="2:56" ht="25" customHeight="1" x14ac:dyDescent="0.3">
      <c r="B16" s="87" t="s">
        <v>13</v>
      </c>
      <c r="C16" s="7"/>
      <c r="D16" s="9"/>
      <c r="E16" s="7"/>
      <c r="F16" s="9"/>
      <c r="G16" s="7"/>
      <c r="H16" s="9"/>
      <c r="I16" s="7"/>
      <c r="J16" s="9"/>
      <c r="K16" s="7"/>
      <c r="L16" s="9"/>
      <c r="M16" s="7"/>
      <c r="N16" s="9"/>
      <c r="O16" s="7"/>
      <c r="P16" s="9"/>
      <c r="Q16" s="7"/>
      <c r="R16" s="9"/>
      <c r="S16" s="7"/>
      <c r="T16" s="9"/>
      <c r="U16" s="25">
        <v>30</v>
      </c>
      <c r="V16" s="24">
        <f>U16*100/U7</f>
        <v>0.91659028414298804</v>
      </c>
      <c r="W16" s="7"/>
      <c r="X16" s="9"/>
      <c r="Y16" s="7"/>
      <c r="Z16" s="9"/>
      <c r="AA16" s="7"/>
      <c r="AB16" s="9"/>
      <c r="AC16" s="7"/>
      <c r="AD16" s="9"/>
      <c r="AF16" s="95"/>
      <c r="AH16" s="95"/>
      <c r="AJ16" s="95"/>
      <c r="AL16" s="95"/>
      <c r="AN16" s="95"/>
      <c r="AP16" s="95"/>
      <c r="AR16" s="95"/>
      <c r="AT16" s="95"/>
      <c r="AV16" s="95"/>
      <c r="AX16" s="95"/>
      <c r="AZ16" s="95"/>
      <c r="BB16" s="95"/>
      <c r="BD16" s="95"/>
    </row>
    <row r="17" spans="2:56" ht="25" customHeight="1" x14ac:dyDescent="0.3">
      <c r="B17" s="87" t="s">
        <v>56</v>
      </c>
      <c r="C17" s="7"/>
      <c r="D17" s="9"/>
      <c r="E17" s="7"/>
      <c r="F17" s="9"/>
      <c r="G17" s="7"/>
      <c r="H17" s="9"/>
      <c r="I17" s="7"/>
      <c r="J17" s="9"/>
      <c r="K17" s="7"/>
      <c r="L17" s="9"/>
      <c r="M17" s="7"/>
      <c r="N17" s="9"/>
      <c r="O17" s="7"/>
      <c r="P17" s="9"/>
      <c r="Q17" s="7"/>
      <c r="R17" s="9"/>
      <c r="S17" s="7"/>
      <c r="T17" s="9"/>
      <c r="U17" s="7"/>
      <c r="V17" s="9"/>
      <c r="W17" s="7"/>
      <c r="X17" s="9"/>
      <c r="Y17" s="25">
        <v>452</v>
      </c>
      <c r="Z17" s="24">
        <f>Y17*100/Y7</f>
        <v>13.364872856298048</v>
      </c>
      <c r="AA17" s="7"/>
      <c r="AB17" s="9"/>
      <c r="AC17" s="7"/>
      <c r="AD17" s="9"/>
      <c r="AF17" s="95"/>
      <c r="AH17" s="95"/>
      <c r="AJ17" s="95"/>
      <c r="AL17" s="95"/>
      <c r="AN17" s="95"/>
      <c r="AP17" s="95"/>
      <c r="AR17" s="95"/>
      <c r="AT17" s="95"/>
      <c r="AV17" s="95"/>
      <c r="AX17" s="95"/>
      <c r="AZ17" s="95"/>
      <c r="BB17" s="95"/>
      <c r="BD17" s="95"/>
    </row>
    <row r="18" spans="2:56" ht="25" customHeight="1" x14ac:dyDescent="0.3">
      <c r="B18" s="87" t="s">
        <v>15</v>
      </c>
      <c r="C18" s="7"/>
      <c r="D18" s="9"/>
      <c r="E18" s="7"/>
      <c r="F18" s="9"/>
      <c r="G18" s="7"/>
      <c r="H18" s="9"/>
      <c r="I18" s="7"/>
      <c r="J18" s="9"/>
      <c r="K18" s="16">
        <v>20</v>
      </c>
      <c r="L18" s="23">
        <f>K18*100/K7</f>
        <v>0.79396585946804288</v>
      </c>
      <c r="M18" s="25">
        <v>12</v>
      </c>
      <c r="N18" s="24">
        <f>M18*100/M7</f>
        <v>0.41594454072790293</v>
      </c>
      <c r="O18" s="16">
        <v>5</v>
      </c>
      <c r="P18" s="23">
        <f>O18*100/O7</f>
        <v>0.16355904481517827</v>
      </c>
      <c r="Q18" s="16">
        <v>4</v>
      </c>
      <c r="R18" s="23">
        <f>Q18*100/Q7</f>
        <v>0.13449899125756556</v>
      </c>
      <c r="S18" s="25">
        <v>21</v>
      </c>
      <c r="T18" s="24">
        <f>S18*100/S7</f>
        <v>0.66497783407219757</v>
      </c>
      <c r="U18" s="16">
        <v>18</v>
      </c>
      <c r="V18" s="23">
        <f>U18*100/U7</f>
        <v>0.54995417048579287</v>
      </c>
      <c r="W18" s="25">
        <v>53</v>
      </c>
      <c r="X18" s="24">
        <f>W18*100/W7</f>
        <v>1.4792073681272677</v>
      </c>
      <c r="Y18" s="25">
        <v>96</v>
      </c>
      <c r="Z18" s="24">
        <f>Y18*100/Y7</f>
        <v>2.8385570668243645</v>
      </c>
      <c r="AA18" s="25">
        <v>22</v>
      </c>
      <c r="AB18" s="24">
        <f>AA18*100/AA7</f>
        <v>0.60790273556231</v>
      </c>
      <c r="AC18" s="25">
        <v>22</v>
      </c>
      <c r="AD18" s="24">
        <f>AC18*100/AC7</f>
        <v>0.60656189688447748</v>
      </c>
      <c r="AF18" s="95"/>
      <c r="AH18" s="95"/>
      <c r="AJ18" s="95"/>
      <c r="AL18" s="95"/>
      <c r="AN18" s="95"/>
      <c r="AP18" s="95"/>
      <c r="AR18" s="95"/>
      <c r="AT18" s="95"/>
      <c r="AV18" s="95"/>
      <c r="AX18" s="95"/>
      <c r="AZ18" s="95"/>
      <c r="BB18" s="95"/>
      <c r="BD18" s="95"/>
    </row>
    <row r="19" spans="2:56" ht="25" customHeight="1" x14ac:dyDescent="0.3">
      <c r="B19" s="87" t="s">
        <v>46</v>
      </c>
      <c r="C19" s="7"/>
      <c r="D19" s="9"/>
      <c r="E19" s="7"/>
      <c r="F19" s="9"/>
      <c r="G19" s="7"/>
      <c r="H19" s="9"/>
      <c r="I19" s="7"/>
      <c r="J19" s="9"/>
      <c r="K19" s="7"/>
      <c r="L19" s="9"/>
      <c r="M19" s="7"/>
      <c r="N19" s="9"/>
      <c r="O19" s="7"/>
      <c r="P19" s="9"/>
      <c r="Q19" s="7"/>
      <c r="R19" s="9"/>
      <c r="S19" s="7"/>
      <c r="T19" s="9"/>
      <c r="U19" s="7"/>
      <c r="V19" s="9"/>
      <c r="W19" s="7"/>
      <c r="X19" s="9"/>
      <c r="Y19" s="7"/>
      <c r="Z19" s="9"/>
      <c r="AA19" s="25">
        <v>26</v>
      </c>
      <c r="AB19" s="24">
        <f>AA19*100/AA7</f>
        <v>0.71843050566454825</v>
      </c>
      <c r="AC19" s="9"/>
      <c r="AD19" s="9"/>
      <c r="AF19" s="95"/>
      <c r="AH19" s="95"/>
      <c r="AJ19" s="95"/>
      <c r="AL19" s="95"/>
      <c r="AN19" s="95"/>
      <c r="AP19" s="95"/>
      <c r="AR19" s="95"/>
      <c r="AT19" s="95"/>
      <c r="AV19" s="95"/>
      <c r="AX19" s="95"/>
      <c r="AZ19" s="95"/>
      <c r="BB19" s="95"/>
      <c r="BD19" s="95"/>
    </row>
    <row r="20" spans="2:56" ht="25" customHeight="1" x14ac:dyDescent="0.3">
      <c r="B20" s="87" t="s">
        <v>19</v>
      </c>
      <c r="C20" s="16">
        <v>777</v>
      </c>
      <c r="D20" s="23">
        <f>C20*100/C7</f>
        <v>43.824027072758035</v>
      </c>
      <c r="E20" s="16">
        <v>1273</v>
      </c>
      <c r="F20" s="23">
        <f>E20*100/E7</f>
        <v>57.110812023328847</v>
      </c>
      <c r="G20" s="16">
        <v>1188</v>
      </c>
      <c r="H20" s="23">
        <f>G20*100/G7</f>
        <v>51.968503937007874</v>
      </c>
      <c r="I20" s="16">
        <v>1370</v>
      </c>
      <c r="J20" s="23">
        <f>I20*100/I7</f>
        <v>65.738963531669867</v>
      </c>
      <c r="K20" s="16">
        <v>1204</v>
      </c>
      <c r="L20" s="23">
        <f>K20*100/K7</f>
        <v>47.796744739976184</v>
      </c>
      <c r="M20" s="16">
        <v>829</v>
      </c>
      <c r="N20" s="23">
        <f>M20*100/M7</f>
        <v>28.734835355285963</v>
      </c>
      <c r="O20" s="16">
        <v>1766</v>
      </c>
      <c r="P20" s="23">
        <f>O20*100/O7</f>
        <v>57.769054628720966</v>
      </c>
      <c r="Q20" s="16">
        <v>2171</v>
      </c>
      <c r="R20" s="23">
        <f>Q20*100/Q7</f>
        <v>72.999327505043709</v>
      </c>
      <c r="S20" s="25">
        <v>2313</v>
      </c>
      <c r="T20" s="24">
        <f>S20*100/S7</f>
        <v>73.242558581380621</v>
      </c>
      <c r="U20" s="16">
        <v>2245</v>
      </c>
      <c r="V20" s="23">
        <f>U20*100/U7</f>
        <v>68.591506263366938</v>
      </c>
      <c r="W20" s="25">
        <v>1310</v>
      </c>
      <c r="X20" s="24">
        <f>W20*100/W7</f>
        <v>36.561540608428693</v>
      </c>
      <c r="Y20" s="25">
        <v>1283</v>
      </c>
      <c r="Z20" s="24">
        <f>Y20*100/Y7</f>
        <v>37.936132465996451</v>
      </c>
      <c r="AA20" s="7"/>
      <c r="AB20" s="9"/>
      <c r="AC20" s="7"/>
      <c r="AD20" s="9"/>
      <c r="AF20" s="95"/>
      <c r="AH20" s="95"/>
      <c r="AJ20" s="95"/>
      <c r="AL20" s="95"/>
      <c r="AN20" s="95"/>
      <c r="AP20" s="95"/>
      <c r="AR20" s="95"/>
      <c r="AT20" s="95"/>
      <c r="AV20" s="95"/>
      <c r="AX20" s="95"/>
      <c r="AZ20" s="95"/>
      <c r="BB20" s="95"/>
      <c r="BD20" s="95"/>
    </row>
    <row r="21" spans="2:56" ht="25" customHeight="1" x14ac:dyDescent="0.3">
      <c r="B21" s="87" t="s">
        <v>55</v>
      </c>
      <c r="C21" s="7"/>
      <c r="D21" s="9"/>
      <c r="E21" s="7"/>
      <c r="F21" s="9"/>
      <c r="G21" s="7"/>
      <c r="H21" s="9"/>
      <c r="I21" s="7"/>
      <c r="J21" s="9"/>
      <c r="K21" s="7"/>
      <c r="L21" s="9"/>
      <c r="M21" s="7"/>
      <c r="N21" s="9"/>
      <c r="O21" s="7"/>
      <c r="P21" s="9"/>
      <c r="Q21" s="7"/>
      <c r="R21" s="9"/>
      <c r="S21" s="7"/>
      <c r="T21" s="9"/>
      <c r="U21" s="7"/>
      <c r="V21" s="9"/>
      <c r="W21" s="7"/>
      <c r="X21" s="9"/>
      <c r="Y21" s="7"/>
      <c r="Z21" s="9"/>
      <c r="AA21" s="25">
        <v>1843</v>
      </c>
      <c r="AB21" s="24">
        <f>AA21*100/AA7</f>
        <v>50.925670074606245</v>
      </c>
      <c r="AC21" s="25">
        <v>2037</v>
      </c>
      <c r="AD21" s="24">
        <f>AC21*100/AC7</f>
        <v>56.162117452440036</v>
      </c>
      <c r="AF21" s="95"/>
      <c r="AH21" s="95"/>
      <c r="AJ21" s="95"/>
      <c r="AL21" s="95"/>
      <c r="AN21" s="95"/>
      <c r="AP21" s="95"/>
      <c r="AR21" s="95"/>
      <c r="AT21" s="95"/>
      <c r="AV21" s="95"/>
      <c r="AX21" s="95"/>
      <c r="AZ21" s="95"/>
      <c r="BB21" s="95"/>
      <c r="BD21" s="95"/>
    </row>
    <row r="22" spans="2:56" ht="25" customHeight="1" x14ac:dyDescent="0.3">
      <c r="B22" s="87" t="s">
        <v>20</v>
      </c>
      <c r="C22" s="25">
        <v>891</v>
      </c>
      <c r="D22" s="24">
        <f>C22*100/C7</f>
        <v>50.253807106598984</v>
      </c>
      <c r="E22" s="16">
        <v>895</v>
      </c>
      <c r="F22" s="23">
        <f>E22*100/E7</f>
        <v>40.152534768954688</v>
      </c>
      <c r="G22" s="16">
        <v>895</v>
      </c>
      <c r="H22" s="23">
        <f>G22*100/G7</f>
        <v>39.15135608048994</v>
      </c>
      <c r="I22" s="16">
        <v>642</v>
      </c>
      <c r="J22" s="23">
        <f>I22*100/I7</f>
        <v>30.806142034548945</v>
      </c>
      <c r="K22" s="16">
        <v>1223</v>
      </c>
      <c r="L22" s="23">
        <f>K22*100/K7</f>
        <v>48.551012306470824</v>
      </c>
      <c r="M22" s="16">
        <v>1864</v>
      </c>
      <c r="N22" s="23">
        <f>M22*100/M7</f>
        <v>64.610051993067586</v>
      </c>
      <c r="O22" s="16">
        <v>1160</v>
      </c>
      <c r="P22" s="23">
        <f>O22*100/O7</f>
        <v>37.945698397121362</v>
      </c>
      <c r="Q22" s="16">
        <v>685</v>
      </c>
      <c r="R22" s="23">
        <f>Q22*100/Q7</f>
        <v>23.032952252858102</v>
      </c>
      <c r="S22" s="25">
        <v>686</v>
      </c>
      <c r="T22" s="24">
        <f>S22*100/S7</f>
        <v>21.722609246358456</v>
      </c>
      <c r="U22" s="16">
        <v>750</v>
      </c>
      <c r="V22" s="23">
        <f>U22*100/U7</f>
        <v>22.914757103574701</v>
      </c>
      <c r="W22" s="25">
        <v>1484</v>
      </c>
      <c r="X22" s="24">
        <f>W22*100/W7</f>
        <v>41.417806307563495</v>
      </c>
      <c r="Y22" s="25">
        <v>1251</v>
      </c>
      <c r="Z22" s="24">
        <f>Y22*100/Y7</f>
        <v>36.989946777054996</v>
      </c>
      <c r="AA22" s="25">
        <v>1091</v>
      </c>
      <c r="AB22" s="24">
        <f>AA22*100/AA7</f>
        <v>30.146449295385466</v>
      </c>
      <c r="AC22" s="25">
        <v>384</v>
      </c>
      <c r="AD22" s="24">
        <f>AC22*100/AC7</f>
        <v>10.587262200165426</v>
      </c>
      <c r="AF22" s="95"/>
      <c r="AH22" s="95"/>
      <c r="AJ22" s="95"/>
      <c r="AL22" s="95"/>
      <c r="AN22" s="95"/>
      <c r="AP22" s="95"/>
      <c r="AR22" s="95"/>
      <c r="AT22" s="95"/>
      <c r="AV22" s="95"/>
      <c r="AX22" s="95"/>
      <c r="AZ22" s="95"/>
      <c r="BB22" s="95"/>
      <c r="BD22" s="95"/>
    </row>
    <row r="23" spans="2:56" ht="25" customHeight="1" x14ac:dyDescent="0.3">
      <c r="B23" s="87" t="s">
        <v>21</v>
      </c>
      <c r="C23" s="7"/>
      <c r="D23" s="9"/>
      <c r="E23" s="7"/>
      <c r="F23" s="9"/>
      <c r="G23" s="7"/>
      <c r="H23" s="9"/>
      <c r="I23" s="7"/>
      <c r="J23" s="9"/>
      <c r="K23" s="7"/>
      <c r="L23" s="9"/>
      <c r="M23" s="25">
        <v>19</v>
      </c>
      <c r="N23" s="24">
        <f>M23*100/M7</f>
        <v>0.65857885615251299</v>
      </c>
      <c r="O23" s="7"/>
      <c r="P23" s="9"/>
      <c r="Q23" s="7"/>
      <c r="R23" s="9"/>
      <c r="S23" s="7"/>
      <c r="T23" s="9"/>
      <c r="U23" s="7"/>
      <c r="V23" s="9"/>
      <c r="W23" s="7"/>
      <c r="X23" s="9"/>
      <c r="Y23" s="7"/>
      <c r="Z23" s="9"/>
      <c r="AA23" s="7"/>
      <c r="AB23" s="9"/>
      <c r="AC23" s="7"/>
      <c r="AD23" s="9"/>
      <c r="AF23" s="95"/>
      <c r="AH23" s="95"/>
      <c r="AJ23" s="95"/>
      <c r="AL23" s="95"/>
      <c r="AN23" s="95"/>
      <c r="AP23" s="95"/>
      <c r="AR23" s="95"/>
      <c r="AT23" s="95"/>
      <c r="AV23" s="95"/>
      <c r="AX23" s="95"/>
      <c r="AZ23" s="95"/>
      <c r="BB23" s="95"/>
      <c r="BD23" s="95"/>
    </row>
    <row r="24" spans="2:56" ht="25" customHeight="1" x14ac:dyDescent="0.3">
      <c r="B24" s="87" t="s">
        <v>22</v>
      </c>
      <c r="C24" s="7"/>
      <c r="D24" s="9"/>
      <c r="E24" s="7"/>
      <c r="F24" s="9"/>
      <c r="G24" s="7"/>
      <c r="H24" s="9"/>
      <c r="I24" s="7"/>
      <c r="J24" s="9"/>
      <c r="K24" s="7"/>
      <c r="L24" s="9"/>
      <c r="M24" s="9"/>
      <c r="N24" s="9"/>
      <c r="O24" s="7"/>
      <c r="P24" s="9"/>
      <c r="Q24" s="7"/>
      <c r="R24" s="9"/>
      <c r="S24" s="7"/>
      <c r="T24" s="9"/>
      <c r="U24" s="7"/>
      <c r="V24" s="9"/>
      <c r="W24" s="25">
        <v>157</v>
      </c>
      <c r="X24" s="24">
        <f>W24*100/W7</f>
        <v>4.3818029584147364</v>
      </c>
      <c r="Y24" s="25">
        <v>12</v>
      </c>
      <c r="Z24" s="24">
        <f>Y24*100/Y7</f>
        <v>0.35481963335304556</v>
      </c>
      <c r="AA24" s="7"/>
      <c r="AB24" s="9"/>
      <c r="AC24" s="7"/>
      <c r="AD24" s="9"/>
      <c r="AF24" s="95"/>
      <c r="AH24" s="95"/>
      <c r="AJ24" s="95"/>
      <c r="AL24" s="95"/>
      <c r="AN24" s="95"/>
      <c r="AP24" s="95"/>
      <c r="AR24" s="95"/>
      <c r="AT24" s="95"/>
      <c r="AV24" s="95"/>
      <c r="AX24" s="95"/>
      <c r="AZ24" s="95"/>
      <c r="BB24" s="95"/>
      <c r="BD24" s="95"/>
    </row>
    <row r="25" spans="2:56" ht="25" customHeight="1" x14ac:dyDescent="0.3">
      <c r="B25" s="87" t="s">
        <v>58</v>
      </c>
      <c r="C25" s="7"/>
      <c r="D25" s="9"/>
      <c r="E25" s="7"/>
      <c r="F25" s="9"/>
      <c r="G25" s="7"/>
      <c r="H25" s="9"/>
      <c r="I25" s="7"/>
      <c r="J25" s="9"/>
      <c r="K25" s="7"/>
      <c r="L25" s="9"/>
      <c r="M25" s="9"/>
      <c r="N25" s="9"/>
      <c r="O25" s="7"/>
      <c r="P25" s="9"/>
      <c r="Q25" s="7"/>
      <c r="R25" s="9"/>
      <c r="S25" s="7"/>
      <c r="T25" s="9"/>
      <c r="U25" s="7"/>
      <c r="V25" s="9"/>
      <c r="W25" s="25">
        <v>131</v>
      </c>
      <c r="X25" s="24">
        <f>W25*100/W7</f>
        <v>3.6561540608428693</v>
      </c>
      <c r="Y25" s="7"/>
      <c r="Z25" s="9"/>
      <c r="AA25" s="7"/>
      <c r="AB25" s="9"/>
      <c r="AC25" s="7"/>
      <c r="AD25" s="9"/>
      <c r="AF25" s="95"/>
      <c r="AH25" s="95"/>
      <c r="AJ25" s="95"/>
      <c r="AL25" s="95"/>
      <c r="AN25" s="95"/>
      <c r="AP25" s="95"/>
      <c r="AR25" s="95"/>
      <c r="AT25" s="95"/>
      <c r="AV25" s="95"/>
      <c r="AX25" s="95"/>
      <c r="AZ25" s="95"/>
      <c r="BB25" s="95"/>
      <c r="BD25" s="95"/>
    </row>
    <row r="26" spans="2:56" ht="25" customHeight="1" x14ac:dyDescent="0.3">
      <c r="B26" s="87" t="s">
        <v>24</v>
      </c>
      <c r="C26" s="7"/>
      <c r="D26" s="9"/>
      <c r="E26" s="7"/>
      <c r="F26" s="9"/>
      <c r="G26" s="7"/>
      <c r="H26" s="9"/>
      <c r="I26" s="7"/>
      <c r="J26" s="9"/>
      <c r="K26" s="7"/>
      <c r="L26" s="9"/>
      <c r="M26" s="16">
        <v>14</v>
      </c>
      <c r="N26" s="23">
        <f>M26*100/M7</f>
        <v>0.48526863084922012</v>
      </c>
      <c r="O26" s="16">
        <v>11</v>
      </c>
      <c r="P26" s="23">
        <f>O26*100/O7</f>
        <v>0.35982989859339221</v>
      </c>
      <c r="Q26" s="25">
        <v>13</v>
      </c>
      <c r="R26" s="24">
        <f>Q26*100/Q7</f>
        <v>0.43712172158708812</v>
      </c>
      <c r="S26" s="7"/>
      <c r="T26" s="9"/>
      <c r="U26" s="7"/>
      <c r="V26" s="9"/>
      <c r="W26" s="7"/>
      <c r="X26" s="9"/>
      <c r="Y26" s="7"/>
      <c r="Z26" s="9"/>
      <c r="AA26" s="7"/>
      <c r="AB26" s="9"/>
      <c r="AC26" s="7"/>
      <c r="AD26" s="9"/>
      <c r="AF26" s="95"/>
      <c r="AH26" s="95"/>
      <c r="AJ26" s="95"/>
      <c r="AL26" s="95"/>
      <c r="AN26" s="95"/>
      <c r="AP26" s="95"/>
      <c r="AR26" s="95"/>
      <c r="AT26" s="95"/>
      <c r="AV26" s="95"/>
      <c r="AX26" s="95"/>
      <c r="AZ26" s="95"/>
      <c r="BB26" s="95"/>
      <c r="BD26" s="95"/>
    </row>
    <row r="27" spans="2:56" ht="24.75" customHeight="1" x14ac:dyDescent="0.3">
      <c r="B27" s="6" t="s">
        <v>57</v>
      </c>
      <c r="C27" s="7"/>
      <c r="D27" s="9"/>
      <c r="E27" s="7"/>
      <c r="F27" s="9"/>
      <c r="G27" s="25">
        <v>12</v>
      </c>
      <c r="H27" s="24">
        <f>G27*100/G7</f>
        <v>0.52493438320209973</v>
      </c>
      <c r="I27" s="7"/>
      <c r="J27" s="9"/>
      <c r="K27" s="7"/>
      <c r="L27" s="9"/>
      <c r="M27" s="7"/>
      <c r="N27" s="9"/>
      <c r="O27" s="7"/>
      <c r="P27" s="9"/>
      <c r="Q27" s="7"/>
      <c r="R27" s="9"/>
      <c r="S27" s="7"/>
      <c r="T27" s="9"/>
      <c r="U27" s="7"/>
      <c r="V27" s="9"/>
      <c r="W27" s="7"/>
      <c r="X27" s="9"/>
      <c r="Y27" s="7"/>
      <c r="Z27" s="9"/>
      <c r="AA27" s="63">
        <v>549</v>
      </c>
      <c r="AB27" s="24">
        <f>AA27*100/AA7</f>
        <v>15.169936446532191</v>
      </c>
      <c r="AC27" s="25">
        <v>1046</v>
      </c>
      <c r="AD27" s="24">
        <f>AC27*100/AC7</f>
        <v>28.839261097325615</v>
      </c>
      <c r="AF27" s="95"/>
      <c r="AH27" s="95"/>
      <c r="AJ27" s="95"/>
      <c r="AL27" s="95"/>
      <c r="AN27" s="95"/>
      <c r="AP27" s="95"/>
      <c r="AR27" s="95"/>
      <c r="AT27" s="95"/>
      <c r="AV27" s="95"/>
      <c r="AX27" s="95"/>
      <c r="AZ27" s="95"/>
      <c r="BB27" s="95"/>
      <c r="BD27" s="95"/>
    </row>
    <row r="28" spans="2:56" ht="3.75" customHeight="1" x14ac:dyDescent="0.3">
      <c r="B28" s="13"/>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row>
    <row r="29" spans="2:56" x14ac:dyDescent="0.3">
      <c r="B29" s="6" t="s">
        <v>439</v>
      </c>
      <c r="C29" s="4"/>
      <c r="D29" s="5"/>
      <c r="E29" s="4"/>
      <c r="F29" s="5"/>
      <c r="G29" s="18"/>
      <c r="H29" s="5"/>
      <c r="I29" s="4"/>
      <c r="J29" s="5"/>
      <c r="K29" s="4"/>
      <c r="L29" s="5"/>
      <c r="M29" s="4"/>
      <c r="N29" s="5"/>
      <c r="O29" s="4"/>
      <c r="P29" s="5"/>
      <c r="Q29" s="4"/>
      <c r="R29" s="5"/>
      <c r="S29" s="4"/>
      <c r="T29" s="5"/>
      <c r="U29" s="4"/>
      <c r="V29" s="5"/>
      <c r="W29" s="4"/>
      <c r="X29" s="5"/>
      <c r="Y29" s="4"/>
      <c r="Z29" s="5"/>
    </row>
    <row r="30" spans="2:56" x14ac:dyDescent="0.3">
      <c r="B30" s="4" t="s">
        <v>145</v>
      </c>
    </row>
    <row r="35" spans="3:30" x14ac:dyDescent="0.3">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row>
    <row r="36" spans="3:30" x14ac:dyDescent="0.3">
      <c r="C36" s="19"/>
      <c r="E36" s="19"/>
      <c r="G36" s="19"/>
      <c r="I36" s="19"/>
      <c r="K36" s="19"/>
      <c r="M36" s="19"/>
      <c r="O36" s="19"/>
      <c r="Q36" s="19"/>
      <c r="S36" s="19"/>
      <c r="U36" s="19"/>
      <c r="W36" s="19"/>
      <c r="Y36" s="19"/>
      <c r="AA36" s="19"/>
      <c r="AC36" s="19"/>
    </row>
    <row r="37" spans="3:30" x14ac:dyDescent="0.3">
      <c r="C37" s="19"/>
      <c r="E37" s="19"/>
      <c r="G37" s="19"/>
      <c r="I37" s="19"/>
      <c r="K37" s="19"/>
      <c r="M37" s="19"/>
      <c r="O37" s="19"/>
      <c r="Q37" s="19"/>
      <c r="S37" s="19"/>
      <c r="U37" s="19"/>
      <c r="W37" s="19"/>
      <c r="Y37" s="19"/>
      <c r="AA37" s="19"/>
      <c r="AC37" s="19"/>
    </row>
  </sheetData>
  <mergeCells count="31">
    <mergeCell ref="AA4:AB4"/>
    <mergeCell ref="W3:X3"/>
    <mergeCell ref="Y3:Z3"/>
    <mergeCell ref="AC3:AD3"/>
    <mergeCell ref="M3:N3"/>
    <mergeCell ref="O3:P3"/>
    <mergeCell ref="Q3:R3"/>
    <mergeCell ref="S3:T3"/>
    <mergeCell ref="U3:V3"/>
    <mergeCell ref="AA3:AB3"/>
    <mergeCell ref="C3:D3"/>
    <mergeCell ref="E3:F3"/>
    <mergeCell ref="G3:H3"/>
    <mergeCell ref="I3:J3"/>
    <mergeCell ref="K3:L3"/>
    <mergeCell ref="B1:AD1"/>
    <mergeCell ref="K4:L4"/>
    <mergeCell ref="Y4:Z4"/>
    <mergeCell ref="AC4:AD4"/>
    <mergeCell ref="M4:N4"/>
    <mergeCell ref="O4:P4"/>
    <mergeCell ref="Q4:R4"/>
    <mergeCell ref="S4:T4"/>
    <mergeCell ref="U4:V4"/>
    <mergeCell ref="W4:X4"/>
    <mergeCell ref="B4:B5"/>
    <mergeCell ref="C4:D4"/>
    <mergeCell ref="E4:F4"/>
    <mergeCell ref="G4:H4"/>
    <mergeCell ref="I4:J4"/>
    <mergeCell ref="B2:AD2"/>
  </mergeCells>
  <conditionalFormatting sqref="C36">
    <cfRule type="cellIs" dxfId="70" priority="28" operator="lessThan">
      <formula>0</formula>
    </cfRule>
  </conditionalFormatting>
  <conditionalFormatting sqref="C37">
    <cfRule type="cellIs" dxfId="69" priority="27" operator="greaterThan">
      <formula>0</formula>
    </cfRule>
  </conditionalFormatting>
  <conditionalFormatting sqref="E36">
    <cfRule type="cellIs" dxfId="68" priority="26" operator="lessThan">
      <formula>0</formula>
    </cfRule>
  </conditionalFormatting>
  <conditionalFormatting sqref="E37">
    <cfRule type="cellIs" dxfId="67" priority="25" operator="greaterThan">
      <formula>0</formula>
    </cfRule>
  </conditionalFormatting>
  <conditionalFormatting sqref="G36">
    <cfRule type="cellIs" dxfId="66" priority="24" operator="lessThan">
      <formula>0</formula>
    </cfRule>
  </conditionalFormatting>
  <conditionalFormatting sqref="G37">
    <cfRule type="cellIs" dxfId="65" priority="23" operator="greaterThan">
      <formula>0</formula>
    </cfRule>
  </conditionalFormatting>
  <conditionalFormatting sqref="I36">
    <cfRule type="cellIs" dxfId="64" priority="22" operator="lessThan">
      <formula>0</formula>
    </cfRule>
  </conditionalFormatting>
  <conditionalFormatting sqref="I37">
    <cfRule type="cellIs" dxfId="63" priority="21" operator="greaterThan">
      <formula>0</formula>
    </cfRule>
  </conditionalFormatting>
  <conditionalFormatting sqref="K36">
    <cfRule type="cellIs" dxfId="62" priority="20" operator="lessThan">
      <formula>0</formula>
    </cfRule>
  </conditionalFormatting>
  <conditionalFormatting sqref="K37">
    <cfRule type="cellIs" dxfId="61" priority="19" operator="greaterThan">
      <formula>0</formula>
    </cfRule>
  </conditionalFormatting>
  <conditionalFormatting sqref="M36">
    <cfRule type="cellIs" dxfId="60" priority="18" operator="lessThan">
      <formula>0</formula>
    </cfRule>
  </conditionalFormatting>
  <conditionalFormatting sqref="M37">
    <cfRule type="cellIs" dxfId="59" priority="17" operator="greaterThan">
      <formula>0</formula>
    </cfRule>
  </conditionalFormatting>
  <conditionalFormatting sqref="O36">
    <cfRule type="cellIs" dxfId="58" priority="16" operator="lessThan">
      <formula>0</formula>
    </cfRule>
  </conditionalFormatting>
  <conditionalFormatting sqref="O37">
    <cfRule type="cellIs" dxfId="57" priority="15" operator="greaterThan">
      <formula>0</formula>
    </cfRule>
  </conditionalFormatting>
  <conditionalFormatting sqref="Q36">
    <cfRule type="cellIs" dxfId="56" priority="14" operator="lessThan">
      <formula>0</formula>
    </cfRule>
  </conditionalFormatting>
  <conditionalFormatting sqref="Q37">
    <cfRule type="cellIs" dxfId="55" priority="13" operator="greaterThan">
      <formula>0</formula>
    </cfRule>
  </conditionalFormatting>
  <conditionalFormatting sqref="S36">
    <cfRule type="cellIs" dxfId="54" priority="12" operator="lessThan">
      <formula>0</formula>
    </cfRule>
  </conditionalFormatting>
  <conditionalFormatting sqref="S37">
    <cfRule type="cellIs" dxfId="53" priority="11" operator="greaterThan">
      <formula>0</formula>
    </cfRule>
  </conditionalFormatting>
  <conditionalFormatting sqref="U36">
    <cfRule type="cellIs" dxfId="52" priority="10" operator="lessThan">
      <formula>0</formula>
    </cfRule>
  </conditionalFormatting>
  <conditionalFormatting sqref="U37">
    <cfRule type="cellIs" dxfId="51" priority="9" operator="greaterThan">
      <formula>0</formula>
    </cfRule>
  </conditionalFormatting>
  <conditionalFormatting sqref="W36">
    <cfRule type="cellIs" dxfId="50" priority="8" operator="lessThan">
      <formula>0</formula>
    </cfRule>
  </conditionalFormatting>
  <conditionalFormatting sqref="W37">
    <cfRule type="cellIs" dxfId="49" priority="7" operator="greaterThan">
      <formula>0</formula>
    </cfRule>
  </conditionalFormatting>
  <conditionalFormatting sqref="Y36">
    <cfRule type="cellIs" dxfId="48" priority="6" operator="lessThan">
      <formula>0</formula>
    </cfRule>
  </conditionalFormatting>
  <conditionalFormatting sqref="Y37">
    <cfRule type="cellIs" dxfId="47" priority="5" operator="greaterThan">
      <formula>0</formula>
    </cfRule>
  </conditionalFormatting>
  <conditionalFormatting sqref="AA36">
    <cfRule type="cellIs" dxfId="46" priority="2" operator="lessThan">
      <formula>0</formula>
    </cfRule>
  </conditionalFormatting>
  <conditionalFormatting sqref="AA37">
    <cfRule type="cellIs" dxfId="45" priority="1" operator="greaterThan">
      <formula>0</formula>
    </cfRule>
  </conditionalFormatting>
  <conditionalFormatting sqref="AC36">
    <cfRule type="cellIs" dxfId="44" priority="4" operator="lessThan">
      <formula>0</formula>
    </cfRule>
  </conditionalFormatting>
  <conditionalFormatting sqref="AC37">
    <cfRule type="cellIs" dxfId="43" priority="3" operator="greaterThan">
      <formula>0</formula>
    </cfRule>
  </conditionalFormatting>
  <hyperlinks>
    <hyperlink ref="AF3" location="ÍNDICE!A1" display="(Voltar ao Índice)" xr:uid="{6BCAE91A-A547-4FD5-8DB3-F4C0AEAEF2D6}"/>
  </hyperlinks>
  <printOptions horizontalCentered="1"/>
  <pageMargins left="0.45275590551181105" right="0.45275590551181105" top="0.6692913385826772" bottom="0.6692913385826772" header="0" footer="0"/>
  <pageSetup paperSize="9" scale="54" fitToHeight="3" orientation="landscape" verticalDpi="0" r:id="rId1"/>
  <ignoredErrors>
    <ignoredError sqref="D10:E10 G10:Z10" formula="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7BD74-6B72-47F0-9B3D-7E4E8EFC466D}">
  <sheetPr>
    <pageSetUpPr fitToPage="1"/>
  </sheetPr>
  <dimension ref="B1:AP37"/>
  <sheetViews>
    <sheetView showGridLines="0" zoomScaleNormal="100" workbookViewId="0">
      <selection activeCell="B1" sqref="B1:P1"/>
    </sheetView>
  </sheetViews>
  <sheetFormatPr defaultColWidth="9.1796875" defaultRowHeight="14" x14ac:dyDescent="0.3"/>
  <cols>
    <col min="1" max="1" width="6.7265625" style="1" customWidth="1"/>
    <col min="2" max="2" width="16.453125" style="3" bestFit="1" customWidth="1"/>
    <col min="3" max="16" width="9.1796875" style="1"/>
    <col min="17" max="17" width="6.7265625" style="1" customWidth="1"/>
    <col min="18" max="18" width="13.26953125" style="1" bestFit="1" customWidth="1"/>
    <col min="19" max="16384" width="9.1796875" style="1"/>
  </cols>
  <sheetData>
    <row r="1" spans="2:42" ht="30" customHeight="1" x14ac:dyDescent="0.3">
      <c r="B1" s="115" t="s">
        <v>368</v>
      </c>
      <c r="C1" s="115"/>
      <c r="D1" s="115"/>
      <c r="E1" s="115"/>
      <c r="F1" s="115"/>
      <c r="G1" s="115"/>
      <c r="H1" s="115"/>
      <c r="I1" s="115"/>
      <c r="J1" s="115"/>
      <c r="K1" s="115"/>
      <c r="L1" s="115"/>
      <c r="M1" s="115"/>
      <c r="N1" s="115"/>
      <c r="O1" s="115"/>
      <c r="P1" s="115"/>
    </row>
    <row r="2" spans="2:42" ht="30" customHeight="1" x14ac:dyDescent="0.3">
      <c r="B2" s="115" t="s">
        <v>277</v>
      </c>
      <c r="C2" s="115"/>
      <c r="D2" s="115"/>
      <c r="E2" s="115"/>
      <c r="F2" s="115"/>
      <c r="G2" s="115"/>
      <c r="H2" s="115"/>
      <c r="I2" s="115"/>
      <c r="J2" s="115"/>
      <c r="K2" s="115"/>
      <c r="L2" s="115"/>
      <c r="M2" s="115"/>
      <c r="N2" s="115"/>
      <c r="O2" s="115"/>
      <c r="P2" s="115"/>
    </row>
    <row r="3" spans="2:42" x14ac:dyDescent="0.3">
      <c r="B3" s="15" t="s">
        <v>27</v>
      </c>
      <c r="C3" s="125">
        <v>2001</v>
      </c>
      <c r="D3" s="126"/>
      <c r="E3" s="129">
        <v>2005</v>
      </c>
      <c r="F3" s="130"/>
      <c r="G3" s="125">
        <v>2009</v>
      </c>
      <c r="H3" s="126"/>
      <c r="I3" s="129">
        <v>2013</v>
      </c>
      <c r="J3" s="126"/>
      <c r="K3" s="129">
        <v>2017</v>
      </c>
      <c r="L3" s="126"/>
      <c r="M3" s="125">
        <v>2021</v>
      </c>
      <c r="N3" s="130"/>
      <c r="O3" s="125">
        <v>2025</v>
      </c>
      <c r="P3" s="130"/>
      <c r="R3" s="105" t="s">
        <v>371</v>
      </c>
    </row>
    <row r="4" spans="2:42" ht="15" customHeight="1" x14ac:dyDescent="0.3">
      <c r="B4" s="127" t="s">
        <v>0</v>
      </c>
      <c r="C4" s="135">
        <v>44911</v>
      </c>
      <c r="D4" s="128"/>
      <c r="E4" s="119">
        <v>44843</v>
      </c>
      <c r="F4" s="118"/>
      <c r="G4" s="137">
        <v>44845</v>
      </c>
      <c r="H4" s="127"/>
      <c r="I4" s="135">
        <v>44833</v>
      </c>
      <c r="J4" s="128"/>
      <c r="K4" s="135">
        <v>44835</v>
      </c>
      <c r="L4" s="128"/>
      <c r="M4" s="123">
        <v>44830</v>
      </c>
      <c r="N4" s="143"/>
      <c r="O4" s="123">
        <v>45942</v>
      </c>
      <c r="P4" s="143"/>
    </row>
    <row r="5" spans="2:42" x14ac:dyDescent="0.3">
      <c r="B5" s="128"/>
      <c r="C5" s="68" t="s">
        <v>4</v>
      </c>
      <c r="D5" s="72" t="s">
        <v>5</v>
      </c>
      <c r="E5" s="72" t="s">
        <v>4</v>
      </c>
      <c r="F5" s="72" t="s">
        <v>5</v>
      </c>
      <c r="G5" s="72" t="s">
        <v>4</v>
      </c>
      <c r="H5" s="71" t="s">
        <v>5</v>
      </c>
      <c r="I5" s="72" t="s">
        <v>4</v>
      </c>
      <c r="J5" s="71" t="s">
        <v>5</v>
      </c>
      <c r="K5" s="73" t="s">
        <v>4</v>
      </c>
      <c r="L5" s="71" t="s">
        <v>5</v>
      </c>
      <c r="M5" s="75" t="s">
        <v>4</v>
      </c>
      <c r="N5" s="75" t="s">
        <v>5</v>
      </c>
      <c r="O5" s="75" t="s">
        <v>4</v>
      </c>
      <c r="P5" s="75" t="s">
        <v>5</v>
      </c>
    </row>
    <row r="6" spans="2:42" ht="25" customHeight="1" x14ac:dyDescent="0.3">
      <c r="B6" s="6" t="s">
        <v>1</v>
      </c>
      <c r="C6" s="16">
        <v>4162</v>
      </c>
      <c r="D6" s="23">
        <v>100</v>
      </c>
      <c r="E6" s="25">
        <v>4355</v>
      </c>
      <c r="F6" s="24">
        <v>100</v>
      </c>
      <c r="G6" s="16">
        <v>5269</v>
      </c>
      <c r="H6" s="23">
        <v>100</v>
      </c>
      <c r="I6" s="25">
        <v>5707</v>
      </c>
      <c r="J6" s="24">
        <v>100</v>
      </c>
      <c r="K6" s="25">
        <v>5278</v>
      </c>
      <c r="L6" s="24">
        <v>100</v>
      </c>
      <c r="M6" s="25">
        <v>5236</v>
      </c>
      <c r="N6" s="24">
        <v>100</v>
      </c>
      <c r="O6" s="25">
        <v>5687</v>
      </c>
      <c r="P6" s="24">
        <v>100</v>
      </c>
      <c r="R6" s="95"/>
      <c r="T6" s="95"/>
      <c r="V6" s="95"/>
      <c r="X6" s="95"/>
      <c r="Z6" s="95"/>
      <c r="AB6" s="95"/>
      <c r="AD6" s="95"/>
      <c r="AF6" s="95"/>
      <c r="AH6" s="95"/>
      <c r="AJ6" s="95"/>
      <c r="AL6" s="95"/>
      <c r="AN6" s="95"/>
      <c r="AP6" s="95"/>
    </row>
    <row r="7" spans="2:42" ht="25" customHeight="1" x14ac:dyDescent="0.3">
      <c r="B7" s="87" t="s">
        <v>28</v>
      </c>
      <c r="C7" s="16">
        <v>2974</v>
      </c>
      <c r="D7" s="23">
        <f>C7*100/C6</f>
        <v>71.456030754444981</v>
      </c>
      <c r="E7" s="25">
        <v>3158</v>
      </c>
      <c r="F7" s="24">
        <f>E7*100/E6</f>
        <v>72.514351320321467</v>
      </c>
      <c r="G7" s="16">
        <v>3273</v>
      </c>
      <c r="H7" s="23">
        <f>G7*100/G6</f>
        <v>62.118048965648129</v>
      </c>
      <c r="I7" s="25">
        <v>3583</v>
      </c>
      <c r="J7" s="24">
        <f>I7*100/I6</f>
        <v>62.78254774837918</v>
      </c>
      <c r="K7" s="25">
        <v>3382</v>
      </c>
      <c r="L7" s="24">
        <f>K7*100/K6</f>
        <v>64.077302008336488</v>
      </c>
      <c r="M7" s="25">
        <v>3619</v>
      </c>
      <c r="N7" s="24">
        <f>M7*100/M6</f>
        <v>69.117647058823536</v>
      </c>
      <c r="O7" s="25">
        <v>3627</v>
      </c>
      <c r="P7" s="24">
        <f>O7*100/O6</f>
        <v>63.777035343766485</v>
      </c>
      <c r="R7" s="95"/>
      <c r="T7" s="95"/>
      <c r="V7" s="95"/>
      <c r="X7" s="95"/>
      <c r="Z7" s="95"/>
      <c r="AB7" s="95"/>
      <c r="AD7" s="95"/>
      <c r="AF7" s="95"/>
      <c r="AH7" s="95"/>
      <c r="AJ7" s="95"/>
      <c r="AL7" s="95"/>
      <c r="AN7" s="95"/>
      <c r="AP7" s="95"/>
    </row>
    <row r="8" spans="2:42" ht="25" customHeight="1" x14ac:dyDescent="0.3">
      <c r="B8" s="87" t="s">
        <v>2</v>
      </c>
      <c r="C8" s="16">
        <v>52</v>
      </c>
      <c r="D8" s="23">
        <f>C8*100/C7</f>
        <v>1.7484868863483525</v>
      </c>
      <c r="E8" s="25">
        <v>51</v>
      </c>
      <c r="F8" s="24">
        <f>E8*100/E7</f>
        <v>1.6149461684610513</v>
      </c>
      <c r="G8" s="16">
        <v>40</v>
      </c>
      <c r="H8" s="23">
        <f>G8*100/G7</f>
        <v>1.2221203788573174</v>
      </c>
      <c r="I8" s="25">
        <v>38</v>
      </c>
      <c r="J8" s="24">
        <f>I8*100/I7</f>
        <v>1.0605637733742674</v>
      </c>
      <c r="K8" s="25">
        <v>31</v>
      </c>
      <c r="L8" s="24">
        <f>K8*100/K7</f>
        <v>0.91661738616203425</v>
      </c>
      <c r="M8" s="25">
        <v>30</v>
      </c>
      <c r="N8" s="24">
        <f>M8*100/M7</f>
        <v>0.82895827576678638</v>
      </c>
      <c r="O8" s="25">
        <v>30</v>
      </c>
      <c r="P8" s="24">
        <f>O8*100/O7</f>
        <v>0.82712985938792394</v>
      </c>
      <c r="R8" s="95"/>
      <c r="T8" s="95"/>
      <c r="V8" s="95"/>
      <c r="X8" s="95"/>
      <c r="Z8" s="95"/>
      <c r="AB8" s="95"/>
      <c r="AD8" s="95"/>
      <c r="AF8" s="95"/>
      <c r="AH8" s="95"/>
      <c r="AJ8" s="95"/>
      <c r="AL8" s="95"/>
      <c r="AN8" s="95"/>
      <c r="AP8" s="95"/>
    </row>
    <row r="9" spans="2:42" ht="25" customHeight="1" x14ac:dyDescent="0.3">
      <c r="B9" s="87" t="s">
        <v>3</v>
      </c>
      <c r="C9" s="16">
        <v>18</v>
      </c>
      <c r="D9" s="23">
        <f>C9*100/C7</f>
        <v>0.60524546065904505</v>
      </c>
      <c r="E9" s="25">
        <v>33</v>
      </c>
      <c r="F9" s="24">
        <f>E9*100/E7</f>
        <v>1.0449651678277392</v>
      </c>
      <c r="G9" s="16">
        <v>40</v>
      </c>
      <c r="H9" s="23">
        <f>G9*100/G7</f>
        <v>1.2221203788573174</v>
      </c>
      <c r="I9" s="25">
        <v>82</v>
      </c>
      <c r="J9" s="24">
        <f>I9*100/I7</f>
        <v>2.2885849846497348</v>
      </c>
      <c r="K9" s="25">
        <v>80</v>
      </c>
      <c r="L9" s="24">
        <f>K9*100/K7</f>
        <v>2.3654642223536371</v>
      </c>
      <c r="M9" s="25">
        <v>60</v>
      </c>
      <c r="N9" s="24">
        <f>M9*100/M7</f>
        <v>1.6579165515335728</v>
      </c>
      <c r="O9" s="25">
        <v>54</v>
      </c>
      <c r="P9" s="24">
        <f>O9*100/O7</f>
        <v>1.4888337468982631</v>
      </c>
      <c r="R9" s="95"/>
      <c r="T9" s="95"/>
      <c r="V9" s="95"/>
      <c r="X9" s="95"/>
      <c r="Z9" s="95"/>
      <c r="AB9" s="95"/>
      <c r="AD9" s="95"/>
      <c r="AF9" s="95"/>
      <c r="AH9" s="95"/>
      <c r="AJ9" s="95"/>
      <c r="AL9" s="95"/>
      <c r="AN9" s="95"/>
      <c r="AP9" s="95"/>
    </row>
    <row r="10" spans="2:42" ht="25" customHeight="1" x14ac:dyDescent="0.3">
      <c r="B10" s="87" t="s">
        <v>6</v>
      </c>
      <c r="C10" s="9"/>
      <c r="D10" s="7"/>
      <c r="E10" s="7"/>
      <c r="F10" s="9"/>
      <c r="G10" s="7"/>
      <c r="H10" s="7"/>
      <c r="I10" s="9"/>
      <c r="J10" s="7"/>
      <c r="K10" s="7"/>
      <c r="L10" s="9"/>
      <c r="M10" s="7"/>
      <c r="N10" s="7"/>
      <c r="O10" s="7"/>
      <c r="P10" s="7"/>
      <c r="R10" s="95"/>
      <c r="T10" s="95"/>
      <c r="V10" s="95"/>
      <c r="X10" s="95"/>
      <c r="Z10" s="95"/>
      <c r="AB10" s="95"/>
      <c r="AD10" s="95"/>
      <c r="AF10" s="95"/>
      <c r="AH10" s="95"/>
      <c r="AJ10" s="95"/>
      <c r="AL10" s="95"/>
      <c r="AN10" s="95"/>
      <c r="AP10" s="95"/>
    </row>
    <row r="11" spans="2:42" ht="25" customHeight="1" x14ac:dyDescent="0.3">
      <c r="B11" s="87" t="s">
        <v>7</v>
      </c>
      <c r="C11" s="9"/>
      <c r="D11" s="7"/>
      <c r="E11" s="25">
        <v>24</v>
      </c>
      <c r="F11" s="24">
        <f>E11*100/E7</f>
        <v>0.759974667511083</v>
      </c>
      <c r="G11" s="16">
        <v>48</v>
      </c>
      <c r="H11" s="23">
        <f>G11*100/G7</f>
        <v>1.4665444546287809</v>
      </c>
      <c r="I11" s="7"/>
      <c r="J11" s="9"/>
      <c r="K11" s="25">
        <v>52</v>
      </c>
      <c r="L11" s="24">
        <f>K11*100/K7</f>
        <v>1.5375517445298641</v>
      </c>
      <c r="M11" s="7"/>
      <c r="N11" s="9"/>
      <c r="O11" s="7"/>
      <c r="P11" s="9"/>
      <c r="R11" s="95"/>
      <c r="T11" s="95"/>
      <c r="V11" s="95"/>
      <c r="X11" s="95"/>
      <c r="Z11" s="95"/>
      <c r="AB11" s="95"/>
      <c r="AD11" s="95"/>
      <c r="AF11" s="95"/>
      <c r="AH11" s="95"/>
      <c r="AJ11" s="95"/>
      <c r="AL11" s="95"/>
      <c r="AN11" s="95"/>
      <c r="AP11" s="95"/>
    </row>
    <row r="12" spans="2:42" ht="25" customHeight="1" x14ac:dyDescent="0.3">
      <c r="B12" s="87" t="s">
        <v>29</v>
      </c>
      <c r="C12" s="9"/>
      <c r="D12" s="7"/>
      <c r="E12" s="7"/>
      <c r="F12" s="9"/>
      <c r="G12" s="7"/>
      <c r="H12" s="7"/>
      <c r="I12" s="9"/>
      <c r="J12" s="7"/>
      <c r="K12" s="7"/>
      <c r="L12" s="9"/>
      <c r="M12" s="7"/>
      <c r="N12" s="9"/>
      <c r="O12" s="7"/>
      <c r="P12" s="9"/>
      <c r="R12" s="95"/>
      <c r="T12" s="95"/>
      <c r="V12" s="95"/>
      <c r="X12" s="95"/>
      <c r="Z12" s="95"/>
      <c r="AB12" s="95"/>
      <c r="AD12" s="95"/>
      <c r="AF12" s="95"/>
      <c r="AH12" s="95"/>
      <c r="AJ12" s="95"/>
      <c r="AL12" s="95"/>
      <c r="AN12" s="95"/>
      <c r="AP12" s="95"/>
    </row>
    <row r="13" spans="2:42" ht="25" customHeight="1" x14ac:dyDescent="0.3">
      <c r="B13" s="87" t="s">
        <v>8</v>
      </c>
      <c r="C13" s="16">
        <v>32</v>
      </c>
      <c r="D13" s="23">
        <f>C13*100/C7</f>
        <v>1.0759919300605245</v>
      </c>
      <c r="E13" s="25">
        <v>30</v>
      </c>
      <c r="F13" s="24">
        <f>E13*100/E7</f>
        <v>0.94996833438885375</v>
      </c>
      <c r="G13" s="16">
        <v>102</v>
      </c>
      <c r="H13" s="23">
        <f>G13*100/G7</f>
        <v>3.1164069660861595</v>
      </c>
      <c r="I13" s="25">
        <v>328</v>
      </c>
      <c r="J13" s="24">
        <f>I13*100/I7</f>
        <v>9.1543399385989392</v>
      </c>
      <c r="K13" s="25">
        <v>125</v>
      </c>
      <c r="L13" s="24">
        <f>K13*100/K7</f>
        <v>3.6960378474275575</v>
      </c>
      <c r="M13" s="7"/>
      <c r="N13" s="9"/>
      <c r="O13" s="7"/>
      <c r="P13" s="9"/>
      <c r="R13" s="95"/>
      <c r="T13" s="95"/>
      <c r="V13" s="95"/>
      <c r="X13" s="95"/>
      <c r="Z13" s="95"/>
      <c r="AB13" s="95"/>
      <c r="AD13" s="95"/>
      <c r="AF13" s="95"/>
      <c r="AH13" s="95"/>
      <c r="AJ13" s="95"/>
      <c r="AL13" s="95"/>
      <c r="AN13" s="95"/>
      <c r="AP13" s="95"/>
    </row>
    <row r="14" spans="2:42" ht="25" customHeight="1" x14ac:dyDescent="0.3">
      <c r="B14" s="87" t="s">
        <v>10</v>
      </c>
      <c r="C14" s="7"/>
      <c r="D14" s="7"/>
      <c r="E14" s="7"/>
      <c r="F14" s="7"/>
      <c r="G14" s="7"/>
      <c r="H14" s="7"/>
      <c r="I14" s="7"/>
      <c r="J14" s="7"/>
      <c r="K14" s="7"/>
      <c r="L14" s="7"/>
      <c r="M14" s="7"/>
      <c r="N14" s="9"/>
      <c r="O14" s="25">
        <v>54</v>
      </c>
      <c r="P14" s="24">
        <f>O14*100/O7</f>
        <v>1.4888337468982631</v>
      </c>
      <c r="R14" s="95"/>
      <c r="T14" s="95"/>
      <c r="V14" s="95"/>
      <c r="X14" s="95"/>
      <c r="Z14" s="95"/>
      <c r="AB14" s="95"/>
      <c r="AD14" s="95"/>
      <c r="AF14" s="95"/>
      <c r="AH14" s="95"/>
      <c r="AJ14" s="95"/>
      <c r="AL14" s="95"/>
      <c r="AN14" s="95"/>
      <c r="AP14" s="95"/>
    </row>
    <row r="15" spans="2:42" ht="25" customHeight="1" x14ac:dyDescent="0.3">
      <c r="B15" s="87" t="s">
        <v>189</v>
      </c>
      <c r="C15" s="7"/>
      <c r="D15" s="8"/>
      <c r="E15" s="7"/>
      <c r="F15" s="8"/>
      <c r="G15" s="7"/>
      <c r="H15" s="8"/>
      <c r="I15" s="25">
        <v>131</v>
      </c>
      <c r="J15" s="24">
        <f>I15*100/I7</f>
        <v>3.6561540608428693</v>
      </c>
      <c r="K15" s="7"/>
      <c r="L15" s="8"/>
      <c r="M15" s="7"/>
      <c r="N15" s="9"/>
      <c r="O15" s="7"/>
      <c r="P15" s="9"/>
      <c r="R15" s="95"/>
      <c r="T15" s="95"/>
      <c r="V15" s="95"/>
      <c r="X15" s="95"/>
      <c r="Z15" s="95"/>
      <c r="AB15" s="95"/>
      <c r="AD15" s="95"/>
      <c r="AF15" s="95"/>
      <c r="AH15" s="95"/>
      <c r="AJ15" s="95"/>
      <c r="AL15" s="95"/>
      <c r="AN15" s="95"/>
      <c r="AP15" s="95"/>
    </row>
    <row r="16" spans="2:42" ht="25" customHeight="1" x14ac:dyDescent="0.3">
      <c r="B16" s="87" t="s">
        <v>13</v>
      </c>
      <c r="C16" s="9"/>
      <c r="D16" s="7"/>
      <c r="E16" s="7"/>
      <c r="F16" s="9"/>
      <c r="G16" s="25">
        <v>30</v>
      </c>
      <c r="H16" s="24">
        <f>G16*100/G7</f>
        <v>0.91659028414298804</v>
      </c>
      <c r="I16" s="7"/>
      <c r="J16" s="9"/>
      <c r="K16" s="7"/>
      <c r="L16" s="7"/>
      <c r="M16" s="9"/>
      <c r="N16" s="9"/>
      <c r="O16" s="9"/>
      <c r="P16" s="9"/>
      <c r="R16" s="95"/>
      <c r="T16" s="95"/>
      <c r="V16" s="95"/>
      <c r="X16" s="95"/>
      <c r="Z16" s="95"/>
      <c r="AB16" s="95"/>
      <c r="AD16" s="95"/>
      <c r="AF16" s="95"/>
      <c r="AH16" s="95"/>
      <c r="AJ16" s="95"/>
      <c r="AL16" s="95"/>
      <c r="AN16" s="95"/>
      <c r="AP16" s="95"/>
    </row>
    <row r="17" spans="2:42" ht="25" customHeight="1" x14ac:dyDescent="0.3">
      <c r="B17" s="87" t="s">
        <v>56</v>
      </c>
      <c r="C17" s="9"/>
      <c r="D17" s="7"/>
      <c r="E17" s="7"/>
      <c r="F17" s="9"/>
      <c r="G17" s="7"/>
      <c r="H17" s="9"/>
      <c r="I17" s="7"/>
      <c r="J17" s="7"/>
      <c r="K17" s="25">
        <v>452</v>
      </c>
      <c r="L17" s="24">
        <f>K17*100/K7</f>
        <v>13.364872856298048</v>
      </c>
      <c r="M17" s="7"/>
      <c r="N17" s="9"/>
      <c r="O17" s="7"/>
      <c r="P17" s="9"/>
      <c r="R17" s="95"/>
      <c r="T17" s="95"/>
      <c r="V17" s="95"/>
      <c r="X17" s="95"/>
      <c r="Z17" s="95"/>
      <c r="AB17" s="95"/>
      <c r="AD17" s="95"/>
      <c r="AF17" s="95"/>
      <c r="AH17" s="95"/>
      <c r="AJ17" s="95"/>
      <c r="AL17" s="95"/>
      <c r="AN17" s="95"/>
      <c r="AP17" s="95"/>
    </row>
    <row r="18" spans="2:42" ht="25" customHeight="1" x14ac:dyDescent="0.3">
      <c r="B18" s="87" t="s">
        <v>15</v>
      </c>
      <c r="C18" s="63">
        <v>4</v>
      </c>
      <c r="D18" s="23">
        <f>C18*100/C7</f>
        <v>0.13449899125756556</v>
      </c>
      <c r="E18" s="25">
        <v>21</v>
      </c>
      <c r="F18" s="24">
        <f>E18*100/E7</f>
        <v>0.66497783407219757</v>
      </c>
      <c r="G18" s="16">
        <v>18</v>
      </c>
      <c r="H18" s="23">
        <f>G18*100/G7</f>
        <v>0.54995417048579287</v>
      </c>
      <c r="I18" s="25">
        <v>53</v>
      </c>
      <c r="J18" s="24">
        <f>I18*100/I7</f>
        <v>1.4792073681272677</v>
      </c>
      <c r="K18" s="25">
        <v>96</v>
      </c>
      <c r="L18" s="24">
        <f>K18*100/K7</f>
        <v>2.8385570668243645</v>
      </c>
      <c r="M18" s="25">
        <v>22</v>
      </c>
      <c r="N18" s="24">
        <f>M18*100/M7</f>
        <v>0.60790273556231</v>
      </c>
      <c r="O18" s="25">
        <v>22</v>
      </c>
      <c r="P18" s="24">
        <f>O18*100/O7</f>
        <v>0.60656189688447748</v>
      </c>
      <c r="R18" s="95"/>
      <c r="T18" s="95"/>
      <c r="V18" s="95"/>
      <c r="X18" s="95"/>
      <c r="Z18" s="95"/>
      <c r="AB18" s="95"/>
      <c r="AD18" s="95"/>
      <c r="AF18" s="95"/>
      <c r="AH18" s="95"/>
      <c r="AJ18" s="95"/>
      <c r="AL18" s="95"/>
      <c r="AN18" s="95"/>
      <c r="AP18" s="95"/>
    </row>
    <row r="19" spans="2:42" ht="25" customHeight="1" x14ac:dyDescent="0.3">
      <c r="B19" s="87" t="s">
        <v>19</v>
      </c>
      <c r="C19" s="63">
        <v>2170</v>
      </c>
      <c r="D19" s="23">
        <f>C19*100/C7</f>
        <v>72.965702757229323</v>
      </c>
      <c r="E19" s="25">
        <v>2313</v>
      </c>
      <c r="F19" s="24">
        <f>E19*100/E7</f>
        <v>73.242558581380621</v>
      </c>
      <c r="G19" s="16">
        <v>2245</v>
      </c>
      <c r="H19" s="23">
        <f>G19*100/G7</f>
        <v>68.591506263366938</v>
      </c>
      <c r="I19" s="25">
        <v>1310</v>
      </c>
      <c r="J19" s="24">
        <f>I19*100/I7</f>
        <v>36.561540608428693</v>
      </c>
      <c r="K19" s="25">
        <v>1283</v>
      </c>
      <c r="L19" s="24">
        <f>K19*100/K7</f>
        <v>37.936132465996451</v>
      </c>
      <c r="M19" s="7"/>
      <c r="N19" s="9"/>
      <c r="O19" s="7"/>
      <c r="P19" s="9"/>
      <c r="R19" s="95"/>
      <c r="T19" s="95"/>
      <c r="V19" s="95"/>
      <c r="X19" s="95"/>
      <c r="Z19" s="95"/>
      <c r="AB19" s="95"/>
      <c r="AD19" s="95"/>
      <c r="AF19" s="95"/>
      <c r="AH19" s="95"/>
      <c r="AJ19" s="95"/>
      <c r="AL19" s="95"/>
      <c r="AN19" s="95"/>
      <c r="AP19" s="95"/>
    </row>
    <row r="20" spans="2:42" ht="25" customHeight="1" x14ac:dyDescent="0.3">
      <c r="B20" s="87" t="s">
        <v>55</v>
      </c>
      <c r="C20" s="7"/>
      <c r="D20" s="9"/>
      <c r="E20" s="7"/>
      <c r="F20" s="7"/>
      <c r="G20" s="9"/>
      <c r="H20" s="7"/>
      <c r="I20" s="7"/>
      <c r="J20" s="9"/>
      <c r="K20" s="7"/>
      <c r="L20" s="7"/>
      <c r="M20" s="25">
        <v>1841</v>
      </c>
      <c r="N20" s="24">
        <f>M20*100/M7</f>
        <v>50.870406189555126</v>
      </c>
      <c r="O20" s="25">
        <v>2037</v>
      </c>
      <c r="P20" s="24">
        <f>O20*100/O7</f>
        <v>56.162117452440036</v>
      </c>
      <c r="R20" s="95"/>
      <c r="T20" s="95"/>
      <c r="V20" s="95"/>
      <c r="X20" s="95"/>
      <c r="Z20" s="95"/>
      <c r="AB20" s="95"/>
      <c r="AD20" s="95"/>
      <c r="AF20" s="95"/>
      <c r="AH20" s="95"/>
      <c r="AJ20" s="95"/>
      <c r="AL20" s="95"/>
      <c r="AN20" s="95"/>
      <c r="AP20" s="95"/>
    </row>
    <row r="21" spans="2:42" ht="25" customHeight="1" x14ac:dyDescent="0.3">
      <c r="B21" s="87" t="s">
        <v>46</v>
      </c>
      <c r="C21" s="7"/>
      <c r="D21" s="9"/>
      <c r="E21" s="7"/>
      <c r="F21" s="7"/>
      <c r="G21" s="9"/>
      <c r="H21" s="7"/>
      <c r="I21" s="7"/>
      <c r="J21" s="9"/>
      <c r="K21" s="7"/>
      <c r="L21" s="7"/>
      <c r="M21" s="25">
        <v>26</v>
      </c>
      <c r="N21" s="24">
        <f>M21*100/M7</f>
        <v>0.71843050566454825</v>
      </c>
      <c r="O21" s="9"/>
      <c r="P21" s="9"/>
      <c r="R21" s="95"/>
      <c r="T21" s="95"/>
      <c r="V21" s="95"/>
      <c r="X21" s="95"/>
      <c r="Z21" s="95"/>
      <c r="AB21" s="95"/>
      <c r="AD21" s="95"/>
      <c r="AF21" s="95"/>
      <c r="AH21" s="95"/>
      <c r="AJ21" s="95"/>
      <c r="AL21" s="95"/>
      <c r="AN21" s="95"/>
      <c r="AP21" s="95"/>
    </row>
    <row r="22" spans="2:42" ht="25" customHeight="1" x14ac:dyDescent="0.3">
      <c r="B22" s="87" t="s">
        <v>20</v>
      </c>
      <c r="C22" s="63">
        <v>685</v>
      </c>
      <c r="D22" s="23">
        <f>C22*100/C7</f>
        <v>23.032952252858102</v>
      </c>
      <c r="E22" s="25">
        <v>686</v>
      </c>
      <c r="F22" s="24">
        <f>E22*100/E7</f>
        <v>21.722609246358456</v>
      </c>
      <c r="G22" s="16">
        <v>750</v>
      </c>
      <c r="H22" s="23">
        <f>G22*100/G7</f>
        <v>22.914757103574701</v>
      </c>
      <c r="I22" s="25">
        <v>1484</v>
      </c>
      <c r="J22" s="24">
        <f>I22*100/I7</f>
        <v>41.417806307563495</v>
      </c>
      <c r="K22" s="25">
        <v>1251</v>
      </c>
      <c r="L22" s="24">
        <f>K22*100/K7</f>
        <v>36.989946777054996</v>
      </c>
      <c r="M22" s="25">
        <v>1091</v>
      </c>
      <c r="N22" s="24">
        <f>M22*100/M7</f>
        <v>30.146449295385466</v>
      </c>
      <c r="O22" s="25">
        <v>384</v>
      </c>
      <c r="P22" s="24">
        <f>O22*100/O7</f>
        <v>10.587262200165426</v>
      </c>
      <c r="R22" s="95"/>
      <c r="T22" s="95"/>
      <c r="V22" s="95"/>
      <c r="X22" s="95"/>
      <c r="Z22" s="95"/>
      <c r="AB22" s="95"/>
      <c r="AD22" s="95"/>
      <c r="AF22" s="95"/>
      <c r="AH22" s="95"/>
      <c r="AJ22" s="95"/>
      <c r="AL22" s="95"/>
      <c r="AN22" s="95"/>
      <c r="AP22" s="95"/>
    </row>
    <row r="23" spans="2:42" ht="25" customHeight="1" x14ac:dyDescent="0.3">
      <c r="B23" s="87" t="s">
        <v>21</v>
      </c>
      <c r="C23" s="7"/>
      <c r="D23" s="7"/>
      <c r="E23" s="9"/>
      <c r="F23" s="7"/>
      <c r="G23" s="7"/>
      <c r="H23" s="9"/>
      <c r="I23" s="7"/>
      <c r="J23" s="9"/>
      <c r="K23" s="7"/>
      <c r="L23" s="7"/>
      <c r="M23" s="9"/>
      <c r="N23" s="7"/>
      <c r="O23" s="9"/>
      <c r="P23" s="7"/>
      <c r="R23" s="95"/>
      <c r="T23" s="95"/>
      <c r="V23" s="95"/>
      <c r="X23" s="95"/>
      <c r="Z23" s="95"/>
      <c r="AB23" s="95"/>
      <c r="AD23" s="95"/>
      <c r="AF23" s="95"/>
      <c r="AH23" s="95"/>
      <c r="AJ23" s="95"/>
      <c r="AL23" s="95"/>
      <c r="AN23" s="95"/>
      <c r="AP23" s="95"/>
    </row>
    <row r="24" spans="2:42" ht="25" customHeight="1" x14ac:dyDescent="0.3">
      <c r="B24" s="87" t="s">
        <v>22</v>
      </c>
      <c r="C24" s="7"/>
      <c r="D24" s="7"/>
      <c r="E24" s="7"/>
      <c r="F24" s="9"/>
      <c r="G24" s="7"/>
      <c r="H24" s="9"/>
      <c r="I24" s="25">
        <v>157</v>
      </c>
      <c r="J24" s="24">
        <f>I24*100/I7</f>
        <v>4.3818029584147364</v>
      </c>
      <c r="K24" s="25">
        <v>12</v>
      </c>
      <c r="L24" s="24">
        <f>K24*100/K7</f>
        <v>0.35481963335304556</v>
      </c>
      <c r="M24" s="7"/>
      <c r="N24" s="9"/>
      <c r="O24" s="7"/>
      <c r="P24" s="9"/>
      <c r="R24" s="95"/>
      <c r="T24" s="95"/>
      <c r="V24" s="95"/>
      <c r="X24" s="95"/>
      <c r="Z24" s="95"/>
      <c r="AB24" s="95"/>
      <c r="AD24" s="95"/>
      <c r="AF24" s="95"/>
      <c r="AH24" s="95"/>
      <c r="AJ24" s="95"/>
      <c r="AL24" s="95"/>
      <c r="AN24" s="95"/>
      <c r="AP24" s="95"/>
    </row>
    <row r="25" spans="2:42" ht="25" customHeight="1" x14ac:dyDescent="0.3">
      <c r="B25" s="87" t="s">
        <v>24</v>
      </c>
      <c r="C25" s="25">
        <v>13</v>
      </c>
      <c r="D25" s="24">
        <f>C25*100/C7</f>
        <v>0.43712172158708812</v>
      </c>
      <c r="E25" s="7"/>
      <c r="F25" s="7"/>
      <c r="G25" s="9"/>
      <c r="H25" s="7"/>
      <c r="I25" s="7"/>
      <c r="J25" s="9"/>
      <c r="K25" s="7"/>
      <c r="L25" s="7"/>
      <c r="M25" s="7"/>
      <c r="N25" s="9"/>
      <c r="O25" s="7"/>
      <c r="P25" s="9"/>
      <c r="R25" s="95"/>
      <c r="T25" s="95"/>
      <c r="V25" s="95"/>
      <c r="X25" s="95"/>
      <c r="Z25" s="95"/>
      <c r="AB25" s="95"/>
      <c r="AD25" s="95"/>
      <c r="AF25" s="95"/>
      <c r="AH25" s="95"/>
      <c r="AJ25" s="95"/>
      <c r="AL25" s="95"/>
      <c r="AN25" s="95"/>
      <c r="AP25" s="95"/>
    </row>
    <row r="26" spans="2:42" ht="24.75" customHeight="1" x14ac:dyDescent="0.3">
      <c r="B26" s="6" t="s">
        <v>57</v>
      </c>
      <c r="C26" s="7"/>
      <c r="D26" s="7"/>
      <c r="E26" s="9"/>
      <c r="F26" s="7"/>
      <c r="G26" s="9"/>
      <c r="H26" s="7"/>
      <c r="I26" s="7"/>
      <c r="J26" s="9"/>
      <c r="K26" s="7"/>
      <c r="L26" s="7"/>
      <c r="M26" s="25">
        <v>549</v>
      </c>
      <c r="N26" s="24">
        <f>M26*100/M7</f>
        <v>15.169936446532191</v>
      </c>
      <c r="O26" s="25">
        <v>1046</v>
      </c>
      <c r="P26" s="24">
        <f>O26*100/O7</f>
        <v>28.839261097325615</v>
      </c>
      <c r="R26" s="95"/>
      <c r="T26" s="95"/>
      <c r="V26" s="95"/>
      <c r="X26" s="95"/>
      <c r="Z26" s="95"/>
      <c r="AB26" s="95"/>
      <c r="AD26" s="95"/>
      <c r="AF26" s="95"/>
      <c r="AH26" s="95"/>
      <c r="AJ26" s="95"/>
      <c r="AL26" s="95"/>
      <c r="AN26" s="95"/>
      <c r="AP26" s="95"/>
    </row>
    <row r="27" spans="2:42" ht="3.75" customHeight="1" x14ac:dyDescent="0.3">
      <c r="B27" s="13"/>
      <c r="C27" s="14"/>
      <c r="D27" s="14"/>
      <c r="E27" s="14"/>
      <c r="F27" s="14"/>
      <c r="G27" s="14"/>
      <c r="H27" s="14"/>
      <c r="I27" s="14"/>
      <c r="J27" s="14"/>
      <c r="K27" s="14"/>
      <c r="L27" s="14"/>
      <c r="M27" s="14"/>
      <c r="N27" s="14"/>
      <c r="O27" s="14"/>
      <c r="P27" s="14"/>
      <c r="R27" s="95"/>
    </row>
    <row r="28" spans="2:42" ht="14.25" customHeight="1" x14ac:dyDescent="0.3">
      <c r="B28" s="6" t="s">
        <v>438</v>
      </c>
    </row>
    <row r="35" spans="3:16" x14ac:dyDescent="0.3">
      <c r="C35" s="93"/>
      <c r="D35" s="93"/>
      <c r="E35" s="93"/>
      <c r="F35" s="93"/>
      <c r="G35" s="93"/>
      <c r="H35" s="93"/>
      <c r="I35" s="93"/>
      <c r="J35" s="93"/>
      <c r="K35" s="93"/>
      <c r="L35" s="93"/>
      <c r="M35" s="93"/>
      <c r="N35" s="93"/>
      <c r="O35" s="93"/>
      <c r="P35" s="93"/>
    </row>
    <row r="36" spans="3:16" x14ac:dyDescent="0.3">
      <c r="C36" s="19"/>
      <c r="E36" s="19"/>
      <c r="G36" s="19"/>
      <c r="I36" s="19"/>
      <c r="K36" s="19"/>
      <c r="M36" s="19"/>
      <c r="O36" s="19"/>
    </row>
    <row r="37" spans="3:16" x14ac:dyDescent="0.3">
      <c r="C37" s="19"/>
      <c r="E37" s="19"/>
      <c r="G37" s="19"/>
      <c r="I37" s="19"/>
      <c r="K37" s="19"/>
      <c r="M37" s="19"/>
      <c r="O37" s="19"/>
    </row>
  </sheetData>
  <mergeCells count="17">
    <mergeCell ref="O3:P3"/>
    <mergeCell ref="M3:N3"/>
    <mergeCell ref="M4:N4"/>
    <mergeCell ref="B1:P1"/>
    <mergeCell ref="O4:P4"/>
    <mergeCell ref="B4:B5"/>
    <mergeCell ref="C4:D4"/>
    <mergeCell ref="E4:F4"/>
    <mergeCell ref="G4:H4"/>
    <mergeCell ref="I4:J4"/>
    <mergeCell ref="K4:L4"/>
    <mergeCell ref="B2:P2"/>
    <mergeCell ref="C3:D3"/>
    <mergeCell ref="E3:F3"/>
    <mergeCell ref="G3:H3"/>
    <mergeCell ref="I3:J3"/>
    <mergeCell ref="K3:L3"/>
  </mergeCells>
  <conditionalFormatting sqref="C36">
    <cfRule type="cellIs" dxfId="42" priority="15" operator="lessThan">
      <formula>0</formula>
    </cfRule>
  </conditionalFormatting>
  <conditionalFormatting sqref="C37">
    <cfRule type="cellIs" dxfId="41" priority="14" operator="greaterThan">
      <formula>0</formula>
    </cfRule>
  </conditionalFormatting>
  <conditionalFormatting sqref="C28:P28">
    <cfRule type="cellIs" dxfId="40" priority="3" operator="notEqual">
      <formula>0</formula>
    </cfRule>
  </conditionalFormatting>
  <conditionalFormatting sqref="E36">
    <cfRule type="cellIs" dxfId="39" priority="13" operator="lessThan">
      <formula>0</formula>
    </cfRule>
  </conditionalFormatting>
  <conditionalFormatting sqref="E37">
    <cfRule type="cellIs" dxfId="38" priority="12" operator="greaterThan">
      <formula>0</formula>
    </cfRule>
  </conditionalFormatting>
  <conditionalFormatting sqref="G36">
    <cfRule type="cellIs" dxfId="37" priority="11" operator="lessThan">
      <formula>0</formula>
    </cfRule>
  </conditionalFormatting>
  <conditionalFormatting sqref="G37">
    <cfRule type="cellIs" dxfId="36" priority="10" operator="greaterThan">
      <formula>0</formula>
    </cfRule>
  </conditionalFormatting>
  <conditionalFormatting sqref="I36">
    <cfRule type="cellIs" dxfId="35" priority="9" operator="lessThan">
      <formula>0</formula>
    </cfRule>
  </conditionalFormatting>
  <conditionalFormatting sqref="I37">
    <cfRule type="cellIs" dxfId="34" priority="8" operator="greaterThan">
      <formula>0</formula>
    </cfRule>
  </conditionalFormatting>
  <conditionalFormatting sqref="K36">
    <cfRule type="cellIs" dxfId="33" priority="7" operator="lessThan">
      <formula>0</formula>
    </cfRule>
  </conditionalFormatting>
  <conditionalFormatting sqref="K37">
    <cfRule type="cellIs" dxfId="32" priority="6" operator="greaterThan">
      <formula>0</formula>
    </cfRule>
  </conditionalFormatting>
  <conditionalFormatting sqref="M36">
    <cfRule type="cellIs" dxfId="31" priority="2" operator="lessThan">
      <formula>0</formula>
    </cfRule>
  </conditionalFormatting>
  <conditionalFormatting sqref="M37">
    <cfRule type="cellIs" dxfId="30" priority="1" operator="greaterThan">
      <formula>0</formula>
    </cfRule>
  </conditionalFormatting>
  <conditionalFormatting sqref="O36">
    <cfRule type="cellIs" dxfId="29" priority="5" operator="lessThan">
      <formula>0</formula>
    </cfRule>
  </conditionalFormatting>
  <conditionalFormatting sqref="O37">
    <cfRule type="cellIs" dxfId="28" priority="4" operator="greaterThan">
      <formula>0</formula>
    </cfRule>
  </conditionalFormatting>
  <hyperlinks>
    <hyperlink ref="R3" location="ÍNDICE!A1" display="(Voltar ao Índice)" xr:uid="{9B69BCB1-8E64-4967-A535-9A058059D0B1}"/>
  </hyperlinks>
  <printOptions horizontalCentered="1"/>
  <pageMargins left="0.45275590551181105" right="0.45275590551181105" top="0.6692913385826772" bottom="0.6692913385826772" header="0" footer="0"/>
  <pageSetup paperSize="9" fitToHeight="3" orientation="landscape"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BD36"/>
  <sheetViews>
    <sheetView showGridLines="0" zoomScaleNormal="100" workbookViewId="0">
      <pane xSplit="2" ySplit="5" topLeftCell="C6" activePane="bottomRight" state="frozen"/>
      <selection pane="topRight" activeCell="C1" sqref="C1"/>
      <selection pane="bottomLeft" activeCell="A6" sqref="A6"/>
      <selection pane="bottomRight" activeCell="B1" sqref="B1:AD1"/>
    </sheetView>
  </sheetViews>
  <sheetFormatPr defaultColWidth="9.1796875" defaultRowHeight="14" x14ac:dyDescent="0.3"/>
  <cols>
    <col min="1" max="1" width="6.7265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6" ht="30" customHeight="1" x14ac:dyDescent="0.3">
      <c r="B1" s="115" t="s">
        <v>373</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row>
    <row r="2" spans="2:56" ht="30" customHeight="1" x14ac:dyDescent="0.3">
      <c r="B2" s="115" t="s">
        <v>111</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row>
    <row r="3" spans="2:56" x14ac:dyDescent="0.3">
      <c r="B3" s="15" t="s">
        <v>27</v>
      </c>
      <c r="C3" s="125">
        <v>1976</v>
      </c>
      <c r="D3" s="126"/>
      <c r="E3" s="125" t="s">
        <v>72</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6"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6" x14ac:dyDescent="0.3">
      <c r="B5" s="133"/>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72" t="s">
        <v>4</v>
      </c>
      <c r="V5" s="71" t="s">
        <v>5</v>
      </c>
      <c r="W5" s="72" t="s">
        <v>4</v>
      </c>
      <c r="X5" s="71" t="s">
        <v>5</v>
      </c>
      <c r="Y5" s="73" t="s">
        <v>4</v>
      </c>
      <c r="Z5" s="71" t="s">
        <v>5</v>
      </c>
      <c r="AA5" s="75" t="s">
        <v>4</v>
      </c>
      <c r="AB5" s="75" t="s">
        <v>5</v>
      </c>
      <c r="AC5" s="75" t="s">
        <v>4</v>
      </c>
      <c r="AD5" s="75" t="s">
        <v>5</v>
      </c>
    </row>
    <row r="6" spans="2:56" ht="25" customHeight="1" x14ac:dyDescent="0.3">
      <c r="B6" s="6" t="s">
        <v>1</v>
      </c>
      <c r="C6" s="16">
        <v>2466</v>
      </c>
      <c r="D6" s="23">
        <v>100</v>
      </c>
      <c r="E6" s="16">
        <v>2536</v>
      </c>
      <c r="F6" s="23">
        <v>100</v>
      </c>
      <c r="G6" s="16">
        <v>2771</v>
      </c>
      <c r="H6" s="23">
        <v>100</v>
      </c>
      <c r="I6" s="16">
        <v>2973</v>
      </c>
      <c r="J6" s="23">
        <v>100</v>
      </c>
      <c r="K6" s="16">
        <v>3329</v>
      </c>
      <c r="L6" s="23">
        <v>100</v>
      </c>
      <c r="M6" s="16">
        <v>3623</v>
      </c>
      <c r="N6" s="23">
        <v>100</v>
      </c>
      <c r="O6" s="16">
        <v>3934</v>
      </c>
      <c r="P6" s="23">
        <v>100</v>
      </c>
      <c r="Q6" s="16">
        <v>4162</v>
      </c>
      <c r="R6" s="23">
        <v>100</v>
      </c>
      <c r="S6" s="25">
        <v>4355</v>
      </c>
      <c r="T6" s="24">
        <v>100</v>
      </c>
      <c r="U6" s="16">
        <v>5269</v>
      </c>
      <c r="V6" s="23">
        <v>100</v>
      </c>
      <c r="W6" s="25">
        <v>5707</v>
      </c>
      <c r="X6" s="24">
        <v>100</v>
      </c>
      <c r="Y6" s="25">
        <v>5278</v>
      </c>
      <c r="Z6" s="24">
        <v>100</v>
      </c>
      <c r="AA6" s="25">
        <v>5236</v>
      </c>
      <c r="AB6" s="24">
        <v>100</v>
      </c>
      <c r="AC6" s="25">
        <v>5687</v>
      </c>
      <c r="AD6" s="24">
        <v>100</v>
      </c>
      <c r="AF6" s="95"/>
      <c r="AH6" s="95"/>
      <c r="AJ6" s="95"/>
      <c r="AL6" s="95"/>
      <c r="AN6" s="95"/>
      <c r="AP6" s="95"/>
      <c r="AR6" s="95"/>
      <c r="AT6" s="95"/>
      <c r="AV6" s="95"/>
      <c r="AX6" s="95"/>
      <c r="AZ6" s="95"/>
      <c r="BB6" s="95"/>
      <c r="BD6" s="95"/>
    </row>
    <row r="7" spans="2:56" ht="25" customHeight="1" x14ac:dyDescent="0.3">
      <c r="B7" s="87" t="s">
        <v>28</v>
      </c>
      <c r="C7" s="16">
        <v>1773</v>
      </c>
      <c r="D7" s="23">
        <f>C7*100/C6</f>
        <v>71.897810218978108</v>
      </c>
      <c r="E7" s="16">
        <v>2229</v>
      </c>
      <c r="F7" s="23">
        <f>E7*100/E6</f>
        <v>87.894321766561518</v>
      </c>
      <c r="G7" s="16">
        <v>2286</v>
      </c>
      <c r="H7" s="23">
        <f>G7*100/G6</f>
        <v>82.497293395885961</v>
      </c>
      <c r="I7" s="16">
        <v>2084</v>
      </c>
      <c r="J7" s="23">
        <f>I7*100/I6</f>
        <v>70.097544567776652</v>
      </c>
      <c r="K7" s="16">
        <v>2519</v>
      </c>
      <c r="L7" s="23">
        <f>K7*100/K6</f>
        <v>75.668368879543408</v>
      </c>
      <c r="M7" s="16">
        <v>2885</v>
      </c>
      <c r="N7" s="23">
        <f>M7*100/M6</f>
        <v>79.630140767319901</v>
      </c>
      <c r="O7" s="16">
        <v>3057</v>
      </c>
      <c r="P7" s="23">
        <f>O7*100/O6</f>
        <v>77.707168276563294</v>
      </c>
      <c r="Q7" s="16">
        <v>2974</v>
      </c>
      <c r="R7" s="23">
        <f>Q7*100/Q6</f>
        <v>71.456030754444981</v>
      </c>
      <c r="S7" s="25">
        <v>3158</v>
      </c>
      <c r="T7" s="24">
        <f>S7*100/S6</f>
        <v>72.514351320321467</v>
      </c>
      <c r="U7" s="16">
        <v>3273</v>
      </c>
      <c r="V7" s="23">
        <f>U7*100/U6</f>
        <v>62.118048965648129</v>
      </c>
      <c r="W7" s="25">
        <v>3583</v>
      </c>
      <c r="X7" s="24">
        <f>W7*100/W6</f>
        <v>62.78254774837918</v>
      </c>
      <c r="Y7" s="25">
        <v>3382</v>
      </c>
      <c r="Z7" s="24">
        <f>Y7*100/Y6</f>
        <v>64.077302008336488</v>
      </c>
      <c r="AA7" s="25">
        <v>3619</v>
      </c>
      <c r="AB7" s="24">
        <f>AA7*100/AA6</f>
        <v>69.117647058823536</v>
      </c>
      <c r="AC7" s="25">
        <v>3627</v>
      </c>
      <c r="AD7" s="24">
        <f>AC7*100/AC6</f>
        <v>63.777035343766485</v>
      </c>
      <c r="AF7" s="95"/>
      <c r="AH7" s="95"/>
      <c r="AJ7" s="95"/>
      <c r="AL7" s="95"/>
      <c r="AN7" s="95"/>
      <c r="AP7" s="95"/>
      <c r="AR7" s="95"/>
      <c r="AT7" s="95"/>
      <c r="AV7" s="95"/>
      <c r="AX7" s="95"/>
      <c r="AZ7" s="95"/>
      <c r="BB7" s="95"/>
      <c r="BD7" s="95"/>
    </row>
    <row r="8" spans="2:56" ht="25" customHeight="1" x14ac:dyDescent="0.3">
      <c r="B8" s="87" t="s">
        <v>2</v>
      </c>
      <c r="C8" s="16">
        <v>15</v>
      </c>
      <c r="D8" s="23">
        <f t="shared" ref="D8" si="0">C8*100/C7</f>
        <v>0.84602368866328259</v>
      </c>
      <c r="E8" s="16">
        <v>29</v>
      </c>
      <c r="F8" s="23">
        <f t="shared" ref="F8" si="1">E8*100/E7</f>
        <v>1.3010318528488112</v>
      </c>
      <c r="G8" s="16">
        <v>39</v>
      </c>
      <c r="H8" s="23">
        <f>G8*100/G7</f>
        <v>1.7060367454068242</v>
      </c>
      <c r="I8" s="16">
        <v>41</v>
      </c>
      <c r="J8" s="23">
        <f>I8*100/I7</f>
        <v>1.9673704414587332</v>
      </c>
      <c r="K8" s="16">
        <v>49</v>
      </c>
      <c r="L8" s="23">
        <f>K8*100/K7</f>
        <v>1.945216355696705</v>
      </c>
      <c r="M8" s="16">
        <v>32</v>
      </c>
      <c r="N8" s="23">
        <f>M8*100/M7</f>
        <v>1.1091854419410745</v>
      </c>
      <c r="O8" s="16">
        <v>36</v>
      </c>
      <c r="P8" s="23">
        <f>O8*100/O7</f>
        <v>1.1776251226692835</v>
      </c>
      <c r="Q8" s="16">
        <v>41</v>
      </c>
      <c r="R8" s="23">
        <f>Q8*100/Q7</f>
        <v>1.3786146603900471</v>
      </c>
      <c r="S8" s="25">
        <v>33</v>
      </c>
      <c r="T8" s="24">
        <f>S8*100/S7</f>
        <v>1.0449651678277392</v>
      </c>
      <c r="U8" s="16">
        <v>42</v>
      </c>
      <c r="V8" s="23">
        <f>U8*100/U7</f>
        <v>1.2832263978001832</v>
      </c>
      <c r="W8" s="25">
        <v>40</v>
      </c>
      <c r="X8" s="24">
        <f>W8*100/W7</f>
        <v>1.1163829193413342</v>
      </c>
      <c r="Y8" s="25">
        <v>34</v>
      </c>
      <c r="Z8" s="24">
        <f>Y8*100/Y7</f>
        <v>1.0053222945002958</v>
      </c>
      <c r="AA8" s="25">
        <v>53</v>
      </c>
      <c r="AB8" s="24">
        <f>AA8*100/AA7</f>
        <v>1.4644929538546561</v>
      </c>
      <c r="AC8" s="25">
        <v>30</v>
      </c>
      <c r="AD8" s="24">
        <f>AC8*100/AC7</f>
        <v>0.82712985938792394</v>
      </c>
      <c r="AF8" s="95"/>
      <c r="AH8" s="95"/>
      <c r="AJ8" s="95"/>
      <c r="AL8" s="95"/>
      <c r="AN8" s="95"/>
      <c r="AP8" s="95"/>
      <c r="AR8" s="95"/>
      <c r="AT8" s="95"/>
      <c r="AV8" s="95"/>
      <c r="AX8" s="95"/>
      <c r="AZ8" s="95"/>
      <c r="BB8" s="95"/>
      <c r="BD8" s="95"/>
    </row>
    <row r="9" spans="2:56" ht="25" customHeight="1" x14ac:dyDescent="0.3">
      <c r="B9" s="87" t="s">
        <v>3</v>
      </c>
      <c r="C9" s="22">
        <v>27</v>
      </c>
      <c r="D9" s="23">
        <f>C9*100/C7</f>
        <v>1.5228426395939085</v>
      </c>
      <c r="E9" s="16">
        <v>12</v>
      </c>
      <c r="F9" s="23">
        <f>E9*100/E7</f>
        <v>0.53835800807537015</v>
      </c>
      <c r="G9" s="16">
        <v>39</v>
      </c>
      <c r="H9" s="23">
        <f>G9*100/G7</f>
        <v>1.7060367454068242</v>
      </c>
      <c r="I9" s="16">
        <v>26</v>
      </c>
      <c r="J9" s="23">
        <f>I9*100/I7</f>
        <v>1.2476007677543186</v>
      </c>
      <c r="K9" s="16">
        <v>21</v>
      </c>
      <c r="L9" s="23">
        <f>K9*100/K7</f>
        <v>0.83366415244144498</v>
      </c>
      <c r="M9" s="16">
        <v>29</v>
      </c>
      <c r="N9" s="23">
        <f>M9*100/M7</f>
        <v>1.0051993067590987</v>
      </c>
      <c r="O9" s="16">
        <v>23</v>
      </c>
      <c r="P9" s="23">
        <f>O9*100/O7</f>
        <v>0.75237160614982013</v>
      </c>
      <c r="Q9" s="16">
        <v>20</v>
      </c>
      <c r="R9" s="23">
        <f>Q9*100/Q7</f>
        <v>0.67249495628782785</v>
      </c>
      <c r="S9" s="25">
        <v>38</v>
      </c>
      <c r="T9" s="24">
        <f>S9*100/S7</f>
        <v>1.2032932235592146</v>
      </c>
      <c r="U9" s="16">
        <v>37</v>
      </c>
      <c r="V9" s="23">
        <f>U9*100/U7</f>
        <v>1.1304613504430185</v>
      </c>
      <c r="W9" s="25">
        <v>79</v>
      </c>
      <c r="X9" s="24">
        <f>W9*100/W7</f>
        <v>2.2048562656991346</v>
      </c>
      <c r="Y9" s="25">
        <v>83</v>
      </c>
      <c r="Z9" s="24">
        <f>Y9*100/Y7</f>
        <v>2.4541691306918985</v>
      </c>
      <c r="AA9" s="25">
        <v>78</v>
      </c>
      <c r="AB9" s="24">
        <f>AA9*100/AA7</f>
        <v>2.1552915169936449</v>
      </c>
      <c r="AC9" s="25">
        <v>57</v>
      </c>
      <c r="AD9" s="24">
        <f>AC9*100/AC7</f>
        <v>1.5715467328370554</v>
      </c>
      <c r="AF9" s="95"/>
      <c r="AH9" s="95"/>
      <c r="AJ9" s="95"/>
      <c r="AL9" s="95"/>
      <c r="AN9" s="95"/>
      <c r="AP9" s="95"/>
      <c r="AR9" s="95"/>
      <c r="AT9" s="95"/>
      <c r="AV9" s="95"/>
      <c r="AX9" s="95"/>
      <c r="AZ9" s="95"/>
      <c r="BB9" s="95"/>
      <c r="BD9" s="95"/>
    </row>
    <row r="10" spans="2:56" ht="25" customHeight="1" x14ac:dyDescent="0.3">
      <c r="B10" s="6" t="s">
        <v>130</v>
      </c>
      <c r="C10" s="22">
        <f>-SUM(C8:C9)-SUM(C11:C24)+C7</f>
        <v>0</v>
      </c>
      <c r="D10" s="23">
        <f>-SUM(D8:D9)-SUM(D11:D24)+D6</f>
        <v>0</v>
      </c>
      <c r="E10" s="22">
        <f t="shared" ref="E10" si="2">-SUM(E8:E9)-SUM(E11:E24)+E7</f>
        <v>9</v>
      </c>
      <c r="F10" s="23">
        <f t="shared" ref="F10" si="3">-SUM(F8:F9)-SUM(F11:F24)+F6</f>
        <v>0.40376850605652237</v>
      </c>
      <c r="G10" s="22">
        <f t="shared" ref="G10" si="4">-SUM(G8:G9)-SUM(G11:G24)+G7</f>
        <v>0</v>
      </c>
      <c r="H10" s="23">
        <f t="shared" ref="H10" si="5">-SUM(H8:H9)-SUM(H11:H24)+H6</f>
        <v>0</v>
      </c>
      <c r="I10" s="22">
        <f t="shared" ref="I10" si="6">-SUM(I8:I9)-SUM(I11:I24)+I7</f>
        <v>0</v>
      </c>
      <c r="J10" s="23">
        <f t="shared" ref="J10" si="7">-SUM(J8:J9)-SUM(J11:J24)+J6</f>
        <v>0</v>
      </c>
      <c r="K10" s="22">
        <f t="shared" ref="K10" si="8">-SUM(K8:K9)-SUM(K11:K24)+K7</f>
        <v>0</v>
      </c>
      <c r="L10" s="23">
        <f t="shared" ref="L10" si="9">-SUM(L8:L9)-SUM(L11:L24)+L6</f>
        <v>0</v>
      </c>
      <c r="M10" s="22">
        <f t="shared" ref="M10" si="10">-SUM(M8:M9)-SUM(M11:M24)+M7</f>
        <v>0</v>
      </c>
      <c r="N10" s="23">
        <f t="shared" ref="N10" si="11">-SUM(N8:N9)-SUM(N11:N24)+N6</f>
        <v>0</v>
      </c>
      <c r="O10" s="22">
        <f t="shared" ref="O10" si="12">-SUM(O8:O9)-SUM(O11:O24)+O7</f>
        <v>0</v>
      </c>
      <c r="P10" s="23">
        <f t="shared" ref="P10" si="13">-SUM(P8:P9)-SUM(P11:P24)+P6</f>
        <v>0</v>
      </c>
      <c r="Q10" s="22">
        <f t="shared" ref="Q10" si="14">-SUM(Q8:Q9)-SUM(Q11:Q24)+Q7</f>
        <v>0</v>
      </c>
      <c r="R10" s="23">
        <f t="shared" ref="R10" si="15">-SUM(R8:R9)-SUM(R11:R24)+R6</f>
        <v>0</v>
      </c>
      <c r="S10" s="22">
        <f t="shared" ref="S10" si="16">-SUM(S8:S9)-SUM(S11:S24)+S7</f>
        <v>0</v>
      </c>
      <c r="T10" s="23">
        <f t="shared" ref="T10" si="17">-SUM(T8:T9)-SUM(T11:T24)+T6</f>
        <v>0</v>
      </c>
      <c r="U10" s="22">
        <f t="shared" ref="U10" si="18">-SUM(U8:U9)-SUM(U11:U24)+U7</f>
        <v>0</v>
      </c>
      <c r="V10" s="23">
        <f t="shared" ref="V10" si="19">-SUM(V8:V9)-SUM(V11:V24)+V6</f>
        <v>0</v>
      </c>
      <c r="W10" s="22">
        <f t="shared" ref="W10" si="20">-SUM(W8:W9)-SUM(W11:W24)+W7</f>
        <v>0</v>
      </c>
      <c r="X10" s="23">
        <f t="shared" ref="X10" si="21">-SUM(X8:X9)-SUM(X11:X24)+X6</f>
        <v>0</v>
      </c>
      <c r="Y10" s="22">
        <f t="shared" ref="Y10" si="22">-SUM(Y8:Y9)-SUM(Y11:Y24)+Y7</f>
        <v>0</v>
      </c>
      <c r="Z10" s="23">
        <f t="shared" ref="Z10" si="23">-SUM(Z8:Z9)-SUM(Z11:Z24)+Z6</f>
        <v>0</v>
      </c>
      <c r="AA10" s="22">
        <f t="shared" ref="AA10" si="24">-SUM(AA8:AA9)-SUM(AA11:AA24)+AA7</f>
        <v>0</v>
      </c>
      <c r="AB10" s="23">
        <f t="shared" ref="AB10:AD10" si="25">-SUM(AB8:AB9)-SUM(AB11:AB24)+AB6</f>
        <v>0</v>
      </c>
      <c r="AC10" s="22">
        <v>0</v>
      </c>
      <c r="AD10" s="23">
        <f t="shared" si="25"/>
        <v>0</v>
      </c>
      <c r="AF10" s="95"/>
      <c r="AH10" s="95"/>
      <c r="AJ10" s="95"/>
      <c r="AL10" s="95"/>
      <c r="AN10" s="95"/>
      <c r="AP10" s="95"/>
      <c r="AR10" s="95"/>
      <c r="AT10" s="95"/>
      <c r="AV10" s="95"/>
      <c r="AX10" s="95"/>
      <c r="AZ10" s="95"/>
      <c r="BB10" s="95"/>
      <c r="BD10" s="95"/>
    </row>
    <row r="11" spans="2:56" ht="25" customHeight="1" x14ac:dyDescent="0.3">
      <c r="B11" s="87" t="s">
        <v>6</v>
      </c>
      <c r="C11" s="7"/>
      <c r="D11" s="7"/>
      <c r="E11" s="16">
        <v>21</v>
      </c>
      <c r="F11" s="23">
        <f>E11*100/E7</f>
        <v>0.94212651413189774</v>
      </c>
      <c r="G11" s="16">
        <v>14</v>
      </c>
      <c r="H11" s="23">
        <f>G11*100/G7</f>
        <v>0.61242344706911633</v>
      </c>
      <c r="I11" s="25">
        <v>17</v>
      </c>
      <c r="J11" s="24">
        <f>I11*100/I7</f>
        <v>0.81573896353166986</v>
      </c>
      <c r="K11" s="7"/>
      <c r="L11" s="9"/>
      <c r="M11" s="7"/>
      <c r="N11" s="9"/>
      <c r="O11" s="7"/>
      <c r="P11" s="7"/>
      <c r="Q11" s="9"/>
      <c r="R11" s="7"/>
      <c r="S11" s="7"/>
      <c r="T11" s="9"/>
      <c r="U11" s="7"/>
      <c r="V11" s="7"/>
      <c r="W11" s="9"/>
      <c r="X11" s="7"/>
      <c r="Y11" s="7"/>
      <c r="Z11" s="9"/>
      <c r="AA11" s="7"/>
      <c r="AB11" s="7"/>
      <c r="AC11" s="7"/>
      <c r="AD11" s="7"/>
      <c r="AF11" s="95"/>
      <c r="AH11" s="95"/>
      <c r="AJ11" s="95"/>
      <c r="AL11" s="95"/>
      <c r="AN11" s="95"/>
      <c r="AP11" s="95"/>
      <c r="AR11" s="95"/>
      <c r="AT11" s="95"/>
      <c r="AV11" s="95"/>
      <c r="AX11" s="95"/>
      <c r="AZ11" s="95"/>
      <c r="BB11" s="95"/>
      <c r="BD11" s="95"/>
    </row>
    <row r="12" spans="2:56" ht="25" customHeight="1" x14ac:dyDescent="0.3">
      <c r="B12" s="87" t="s">
        <v>7</v>
      </c>
      <c r="C12" s="7"/>
      <c r="D12" s="9"/>
      <c r="E12" s="7"/>
      <c r="F12" s="7"/>
      <c r="G12" s="7"/>
      <c r="H12" s="7"/>
      <c r="I12" s="9"/>
      <c r="J12" s="7"/>
      <c r="K12" s="7"/>
      <c r="L12" s="9"/>
      <c r="M12" s="7"/>
      <c r="N12" s="9"/>
      <c r="O12" s="7"/>
      <c r="P12" s="7"/>
      <c r="Q12" s="9"/>
      <c r="R12" s="7"/>
      <c r="S12" s="25">
        <v>25</v>
      </c>
      <c r="T12" s="24">
        <f>S12*100/S7</f>
        <v>0.79164027865737807</v>
      </c>
      <c r="U12" s="16">
        <v>50</v>
      </c>
      <c r="V12" s="23">
        <f>U12*100/U7</f>
        <v>1.5276504735716467</v>
      </c>
      <c r="W12" s="7"/>
      <c r="X12" s="9"/>
      <c r="Y12" s="25">
        <v>49</v>
      </c>
      <c r="Z12" s="24">
        <f>Y12*100/Y7</f>
        <v>1.4488468361916027</v>
      </c>
      <c r="AA12" s="7"/>
      <c r="AB12" s="9"/>
      <c r="AC12" s="7"/>
      <c r="AD12" s="9"/>
      <c r="AF12" s="95"/>
      <c r="AH12" s="95"/>
      <c r="AJ12" s="95"/>
      <c r="AL12" s="95"/>
      <c r="AN12" s="95"/>
      <c r="AP12" s="95"/>
      <c r="AR12" s="95"/>
      <c r="AT12" s="95"/>
      <c r="AV12" s="95"/>
      <c r="AX12" s="95"/>
      <c r="AZ12" s="95"/>
      <c r="BB12" s="95"/>
      <c r="BD12" s="95"/>
    </row>
    <row r="13" spans="2:56" ht="25" customHeight="1" x14ac:dyDescent="0.3">
      <c r="B13" s="87" t="s">
        <v>29</v>
      </c>
      <c r="C13" s="16">
        <v>65</v>
      </c>
      <c r="D13" s="23">
        <f>C13*100/C7</f>
        <v>3.6661026508742243</v>
      </c>
      <c r="E13" s="7"/>
      <c r="F13" s="9"/>
      <c r="G13" s="7"/>
      <c r="H13" s="7"/>
      <c r="I13" s="9"/>
      <c r="J13" s="7"/>
      <c r="K13" s="7"/>
      <c r="L13" s="9"/>
      <c r="M13" s="7"/>
      <c r="N13" s="9"/>
      <c r="O13" s="7"/>
      <c r="P13" s="7"/>
      <c r="Q13" s="9"/>
      <c r="R13" s="7"/>
      <c r="S13" s="7"/>
      <c r="T13" s="9"/>
      <c r="U13" s="7"/>
      <c r="V13" s="7"/>
      <c r="W13" s="9"/>
      <c r="X13" s="7"/>
      <c r="Y13" s="7"/>
      <c r="Z13" s="9"/>
      <c r="AA13" s="7"/>
      <c r="AB13" s="9"/>
      <c r="AC13" s="7"/>
      <c r="AD13" s="9"/>
      <c r="AF13" s="95"/>
      <c r="AH13" s="95"/>
      <c r="AJ13" s="95"/>
      <c r="AL13" s="95"/>
      <c r="AN13" s="95"/>
      <c r="AP13" s="95"/>
      <c r="AR13" s="95"/>
      <c r="AT13" s="95"/>
      <c r="AV13" s="95"/>
      <c r="AX13" s="95"/>
      <c r="AZ13" s="95"/>
      <c r="BB13" s="95"/>
      <c r="BD13" s="95"/>
    </row>
    <row r="14" spans="2:56" ht="25" customHeight="1" x14ac:dyDescent="0.3">
      <c r="B14" s="87" t="s">
        <v>8</v>
      </c>
      <c r="C14" s="7"/>
      <c r="D14" s="7"/>
      <c r="E14" s="7"/>
      <c r="F14" s="9"/>
      <c r="G14" s="7"/>
      <c r="H14" s="7"/>
      <c r="I14" s="9"/>
      <c r="J14" s="7"/>
      <c r="K14" s="7"/>
      <c r="L14" s="9"/>
      <c r="M14" s="16">
        <v>71</v>
      </c>
      <c r="N14" s="23">
        <f>M14*100/M7</f>
        <v>2.4610051993067592</v>
      </c>
      <c r="O14" s="16">
        <v>50</v>
      </c>
      <c r="P14" s="23">
        <f>O14*100/O7</f>
        <v>1.6355904481517829</v>
      </c>
      <c r="Q14" s="16">
        <v>34</v>
      </c>
      <c r="R14" s="23">
        <f>Q14*100/Q7</f>
        <v>1.1432414256893073</v>
      </c>
      <c r="S14" s="25">
        <v>23</v>
      </c>
      <c r="T14" s="24">
        <f>S14*100/S7</f>
        <v>0.72830905636478782</v>
      </c>
      <c r="U14" s="16">
        <v>102</v>
      </c>
      <c r="V14" s="23">
        <f>U14*100/U7</f>
        <v>3.1164069660861595</v>
      </c>
      <c r="W14" s="25">
        <v>350</v>
      </c>
      <c r="X14" s="24">
        <f>W14*100/W7</f>
        <v>9.7683505442366734</v>
      </c>
      <c r="Y14" s="25">
        <v>117</v>
      </c>
      <c r="Z14" s="24">
        <f>Y14*100/Y7</f>
        <v>3.4594914251921938</v>
      </c>
      <c r="AA14" s="7"/>
      <c r="AB14" s="9"/>
      <c r="AC14" s="7"/>
      <c r="AD14" s="9"/>
      <c r="AF14" s="95"/>
      <c r="AH14" s="95"/>
      <c r="AJ14" s="95"/>
      <c r="AL14" s="95"/>
      <c r="AN14" s="95"/>
      <c r="AP14" s="95"/>
      <c r="AR14" s="95"/>
      <c r="AT14" s="95"/>
      <c r="AV14" s="95"/>
      <c r="AX14" s="95"/>
      <c r="AZ14" s="95"/>
      <c r="BB14" s="95"/>
      <c r="BD14" s="95"/>
    </row>
    <row r="15" spans="2:56" ht="25" customHeight="1" x14ac:dyDescent="0.3">
      <c r="B15" s="87" t="s">
        <v>13</v>
      </c>
      <c r="C15" s="7"/>
      <c r="D15" s="9"/>
      <c r="E15" s="7"/>
      <c r="F15" s="9"/>
      <c r="G15" s="7"/>
      <c r="H15" s="7"/>
      <c r="I15" s="9"/>
      <c r="J15" s="7"/>
      <c r="K15" s="7"/>
      <c r="L15" s="9"/>
      <c r="M15" s="7"/>
      <c r="N15" s="9"/>
      <c r="O15" s="7"/>
      <c r="P15" s="7"/>
      <c r="Q15" s="9"/>
      <c r="R15" s="7"/>
      <c r="S15" s="7"/>
      <c r="T15" s="9"/>
      <c r="U15" s="25">
        <v>36</v>
      </c>
      <c r="V15" s="24">
        <f>U15*100/U7</f>
        <v>1.0999083409715857</v>
      </c>
      <c r="W15" s="7"/>
      <c r="X15" s="9"/>
      <c r="Y15" s="7"/>
      <c r="Z15" s="7"/>
      <c r="AA15" s="9"/>
      <c r="AB15" s="9"/>
      <c r="AC15" s="9"/>
      <c r="AD15" s="9"/>
      <c r="AF15" s="95"/>
      <c r="AH15" s="95"/>
      <c r="AJ15" s="95"/>
      <c r="AL15" s="95"/>
      <c r="AN15" s="95"/>
      <c r="AP15" s="95"/>
      <c r="AR15" s="95"/>
      <c r="AT15" s="95"/>
      <c r="AV15" s="95"/>
      <c r="AX15" s="95"/>
      <c r="AZ15" s="95"/>
      <c r="BB15" s="95"/>
      <c r="BD15" s="95"/>
    </row>
    <row r="16" spans="2:56" ht="25" customHeight="1" x14ac:dyDescent="0.3">
      <c r="B16" s="87" t="s">
        <v>56</v>
      </c>
      <c r="C16" s="7"/>
      <c r="D16" s="9"/>
      <c r="E16" s="7"/>
      <c r="F16" s="8"/>
      <c r="G16" s="7"/>
      <c r="H16" s="9"/>
      <c r="I16" s="7"/>
      <c r="J16" s="7"/>
      <c r="K16" s="7"/>
      <c r="L16" s="9"/>
      <c r="M16" s="7"/>
      <c r="N16" s="9"/>
      <c r="O16" s="7"/>
      <c r="P16" s="7"/>
      <c r="Q16" s="9"/>
      <c r="R16" s="7"/>
      <c r="S16" s="7"/>
      <c r="T16" s="9"/>
      <c r="U16" s="7"/>
      <c r="V16" s="9"/>
      <c r="W16" s="7"/>
      <c r="X16" s="7"/>
      <c r="Y16" s="25">
        <v>372</v>
      </c>
      <c r="Z16" s="24">
        <f>Y16*100/Y7</f>
        <v>10.999408633944412</v>
      </c>
      <c r="AA16" s="7"/>
      <c r="AB16" s="9"/>
      <c r="AC16" s="7"/>
      <c r="AD16" s="9"/>
      <c r="AF16" s="95"/>
      <c r="AH16" s="95"/>
      <c r="AJ16" s="95"/>
      <c r="AL16" s="95"/>
      <c r="AN16" s="95"/>
      <c r="AP16" s="95"/>
      <c r="AR16" s="95"/>
      <c r="AT16" s="95"/>
      <c r="AV16" s="95"/>
      <c r="AX16" s="95"/>
      <c r="AZ16" s="95"/>
      <c r="BB16" s="95"/>
      <c r="BD16" s="95"/>
    </row>
    <row r="17" spans="2:56" ht="25" customHeight="1" x14ac:dyDescent="0.3">
      <c r="B17" s="87" t="s">
        <v>15</v>
      </c>
      <c r="C17" s="7"/>
      <c r="D17" s="9"/>
      <c r="E17" s="7"/>
      <c r="F17" s="8"/>
      <c r="G17" s="7"/>
      <c r="H17" s="9"/>
      <c r="I17" s="7"/>
      <c r="J17" s="7"/>
      <c r="K17" s="16">
        <v>22</v>
      </c>
      <c r="L17" s="23">
        <f>K17*100/K7</f>
        <v>0.8733624454148472</v>
      </c>
      <c r="M17" s="7"/>
      <c r="N17" s="7"/>
      <c r="O17" s="7"/>
      <c r="P17" s="7"/>
      <c r="Q17" s="63">
        <v>12</v>
      </c>
      <c r="R17" s="23">
        <f>Q17*100/Q7</f>
        <v>0.40349697377269672</v>
      </c>
      <c r="S17" s="25">
        <v>20</v>
      </c>
      <c r="T17" s="24">
        <f>S17*100/S7</f>
        <v>0.6333122229259025</v>
      </c>
      <c r="U17" s="16">
        <v>25</v>
      </c>
      <c r="V17" s="23">
        <f>U17*100/U7</f>
        <v>0.76382523678582337</v>
      </c>
      <c r="W17" s="25">
        <v>40</v>
      </c>
      <c r="X17" s="24">
        <f>W17*100/W7</f>
        <v>1.1163829193413342</v>
      </c>
      <c r="Y17" s="25">
        <v>75</v>
      </c>
      <c r="Z17" s="24">
        <f>Y17*100/Y7</f>
        <v>2.2176227084565348</v>
      </c>
      <c r="AA17" s="25">
        <v>91</v>
      </c>
      <c r="AB17" s="24">
        <f>AA17*100/AA7</f>
        <v>2.5145067698259189</v>
      </c>
      <c r="AC17" s="25">
        <v>31</v>
      </c>
      <c r="AD17" s="24">
        <f>AC17*100/AC7</f>
        <v>0.85470085470085466</v>
      </c>
      <c r="AF17" s="95"/>
      <c r="AH17" s="95"/>
      <c r="AJ17" s="95"/>
      <c r="AL17" s="95"/>
      <c r="AN17" s="95"/>
      <c r="AP17" s="95"/>
      <c r="AR17" s="95"/>
      <c r="AT17" s="95"/>
      <c r="AV17" s="95"/>
      <c r="AX17" s="95"/>
      <c r="AZ17" s="95"/>
      <c r="BB17" s="95"/>
      <c r="BD17" s="95"/>
    </row>
    <row r="18" spans="2:56" ht="25" customHeight="1" x14ac:dyDescent="0.3">
      <c r="B18" s="87" t="s">
        <v>19</v>
      </c>
      <c r="C18" s="16">
        <v>786</v>
      </c>
      <c r="D18" s="23">
        <f>C18*100/C7</f>
        <v>44.33164128595601</v>
      </c>
      <c r="E18" s="16">
        <v>1278</v>
      </c>
      <c r="F18" s="23">
        <f>E18*100/E7</f>
        <v>57.335127860026915</v>
      </c>
      <c r="G18" s="16">
        <v>1286</v>
      </c>
      <c r="H18" s="23">
        <f>G18*100/G7</f>
        <v>56.255468066491687</v>
      </c>
      <c r="I18" s="16">
        <v>1353</v>
      </c>
      <c r="J18" s="23">
        <f>I18*100/I7</f>
        <v>64.923224568138195</v>
      </c>
      <c r="K18" s="16">
        <v>1209</v>
      </c>
      <c r="L18" s="23">
        <f>K18*100/K7</f>
        <v>47.995236204843195</v>
      </c>
      <c r="M18" s="16">
        <v>878</v>
      </c>
      <c r="N18" s="25">
        <f>M18*100/M7</f>
        <v>30.433275563258231</v>
      </c>
      <c r="O18" s="16">
        <v>1709</v>
      </c>
      <c r="P18" s="25">
        <f>O18*100/O7</f>
        <v>55.904481517827939</v>
      </c>
      <c r="Q18" s="16">
        <v>2128</v>
      </c>
      <c r="R18" s="23">
        <f>Q18*100/Q7</f>
        <v>71.553463349024881</v>
      </c>
      <c r="S18" s="25">
        <v>2033</v>
      </c>
      <c r="T18" s="24">
        <f>S18*100/S7</f>
        <v>64.376187460417981</v>
      </c>
      <c r="U18" s="16">
        <v>2254</v>
      </c>
      <c r="V18" s="23">
        <f>U18*100/U7</f>
        <v>68.866483348609833</v>
      </c>
      <c r="W18" s="25">
        <v>1738</v>
      </c>
      <c r="X18" s="24">
        <f>W18*100/W7</f>
        <v>48.506837845380964</v>
      </c>
      <c r="Y18" s="25">
        <v>1442</v>
      </c>
      <c r="Z18" s="24">
        <f>Y18*100/Y7</f>
        <v>42.637492607924308</v>
      </c>
      <c r="AA18" s="7"/>
      <c r="AB18" s="9"/>
      <c r="AC18" s="7"/>
      <c r="AD18" s="9"/>
      <c r="AF18" s="95"/>
      <c r="AH18" s="95"/>
      <c r="AJ18" s="95"/>
      <c r="AL18" s="95"/>
      <c r="AN18" s="95"/>
      <c r="AP18" s="95"/>
      <c r="AR18" s="95"/>
      <c r="AT18" s="95"/>
      <c r="AV18" s="95"/>
      <c r="AX18" s="95"/>
      <c r="AZ18" s="95"/>
      <c r="BB18" s="95"/>
      <c r="BD18" s="95"/>
    </row>
    <row r="19" spans="2:56" ht="25" customHeight="1" x14ac:dyDescent="0.3">
      <c r="B19" s="87" t="s">
        <v>55</v>
      </c>
      <c r="C19" s="7"/>
      <c r="D19" s="9"/>
      <c r="E19" s="7"/>
      <c r="F19" s="7"/>
      <c r="G19" s="9"/>
      <c r="H19" s="7"/>
      <c r="I19" s="7"/>
      <c r="J19" s="9"/>
      <c r="K19" s="7"/>
      <c r="L19" s="7"/>
      <c r="M19" s="9"/>
      <c r="N19" s="7"/>
      <c r="O19" s="9"/>
      <c r="P19" s="7"/>
      <c r="Q19" s="7"/>
      <c r="R19" s="9"/>
      <c r="S19" s="7"/>
      <c r="T19" s="7"/>
      <c r="U19" s="9"/>
      <c r="V19" s="7"/>
      <c r="W19" s="7"/>
      <c r="X19" s="9"/>
      <c r="Y19" s="7"/>
      <c r="Z19" s="7"/>
      <c r="AA19" s="25">
        <v>2033</v>
      </c>
      <c r="AB19" s="24">
        <f>AA19*100/AA7</f>
        <v>56.175739154462562</v>
      </c>
      <c r="AC19" s="25">
        <v>1842</v>
      </c>
      <c r="AD19" s="24">
        <f>AC19*100/AC7</f>
        <v>50.785773366418525</v>
      </c>
      <c r="AF19" s="95"/>
      <c r="AH19" s="95"/>
      <c r="AJ19" s="95"/>
      <c r="AL19" s="95"/>
      <c r="AN19" s="95"/>
      <c r="AP19" s="95"/>
      <c r="AR19" s="95"/>
      <c r="AT19" s="95"/>
      <c r="AV19" s="95"/>
      <c r="AX19" s="95"/>
      <c r="AZ19" s="95"/>
      <c r="BB19" s="95"/>
      <c r="BD19" s="95"/>
    </row>
    <row r="20" spans="2:56" ht="25" customHeight="1" x14ac:dyDescent="0.3">
      <c r="B20" s="87" t="s">
        <v>20</v>
      </c>
      <c r="C20" s="25">
        <v>880</v>
      </c>
      <c r="D20" s="24">
        <f>C20*100/C7</f>
        <v>49.633389734912576</v>
      </c>
      <c r="E20" s="16">
        <v>880</v>
      </c>
      <c r="F20" s="23">
        <f>E20*100/E7</f>
        <v>39.479587258860477</v>
      </c>
      <c r="G20" s="16">
        <v>897</v>
      </c>
      <c r="H20" s="23">
        <f>G20*100/G7</f>
        <v>39.238845144356958</v>
      </c>
      <c r="I20" s="16">
        <v>647</v>
      </c>
      <c r="J20" s="23">
        <f>I20*100/I7</f>
        <v>31.046065259117082</v>
      </c>
      <c r="K20" s="16">
        <v>1218</v>
      </c>
      <c r="L20" s="23">
        <f>K20*100/K7</f>
        <v>48.352520841603813</v>
      </c>
      <c r="M20" s="16">
        <v>1856</v>
      </c>
      <c r="N20" s="25">
        <f>M20*100/M7</f>
        <v>64.33275563258232</v>
      </c>
      <c r="O20" s="16">
        <v>1219</v>
      </c>
      <c r="P20" s="25">
        <f>O20*100/O7</f>
        <v>39.875695125940467</v>
      </c>
      <c r="Q20" s="63">
        <v>724</v>
      </c>
      <c r="R20" s="23">
        <f>Q20*100/Q7</f>
        <v>24.344317417619369</v>
      </c>
      <c r="S20" s="25">
        <v>986</v>
      </c>
      <c r="T20" s="24">
        <f>S20*100/S7</f>
        <v>31.22229259024699</v>
      </c>
      <c r="U20" s="16">
        <v>727</v>
      </c>
      <c r="V20" s="23">
        <f>U20*100/U7</f>
        <v>22.212037885731746</v>
      </c>
      <c r="W20" s="25">
        <v>1202</v>
      </c>
      <c r="X20" s="24">
        <f>W20*100/W7</f>
        <v>33.54730672620709</v>
      </c>
      <c r="Y20" s="25">
        <v>1196</v>
      </c>
      <c r="Z20" s="24">
        <f>Y20*100/Y7</f>
        <v>35.363690124186874</v>
      </c>
      <c r="AA20" s="25">
        <v>1364</v>
      </c>
      <c r="AB20" s="24">
        <f>AA20*100/AA7</f>
        <v>37.689969604863222</v>
      </c>
      <c r="AC20" s="25">
        <v>365</v>
      </c>
      <c r="AD20" s="24">
        <f>AC20*100/AC7</f>
        <v>10.06341328921974</v>
      </c>
      <c r="AF20" s="95"/>
      <c r="AH20" s="95"/>
      <c r="AJ20" s="95"/>
      <c r="AL20" s="95"/>
      <c r="AN20" s="95"/>
      <c r="AP20" s="95"/>
      <c r="AR20" s="95"/>
      <c r="AT20" s="95"/>
      <c r="AV20" s="95"/>
      <c r="AX20" s="95"/>
      <c r="AZ20" s="95"/>
      <c r="BB20" s="95"/>
      <c r="BD20" s="95"/>
    </row>
    <row r="21" spans="2:56" ht="25" customHeight="1" x14ac:dyDescent="0.3">
      <c r="B21" s="87" t="s">
        <v>21</v>
      </c>
      <c r="C21" s="7"/>
      <c r="D21" s="9"/>
      <c r="E21" s="7"/>
      <c r="F21" s="7"/>
      <c r="G21" s="9"/>
      <c r="H21" s="7"/>
      <c r="I21" s="7"/>
      <c r="J21" s="9"/>
      <c r="K21" s="7"/>
      <c r="L21" s="7"/>
      <c r="M21" s="9"/>
      <c r="N21" s="7"/>
      <c r="O21" s="7"/>
      <c r="P21" s="9"/>
      <c r="Q21" s="7"/>
      <c r="R21" s="7"/>
      <c r="S21" s="9"/>
      <c r="T21" s="7"/>
      <c r="U21" s="7"/>
      <c r="V21" s="9"/>
      <c r="W21" s="7"/>
      <c r="X21" s="9"/>
      <c r="Y21" s="7"/>
      <c r="Z21" s="7"/>
      <c r="AA21" s="9"/>
      <c r="AB21" s="7"/>
      <c r="AC21" s="9"/>
      <c r="AD21" s="7"/>
      <c r="AF21" s="95"/>
      <c r="AH21" s="95"/>
      <c r="AJ21" s="95"/>
      <c r="AL21" s="95"/>
      <c r="AN21" s="16"/>
      <c r="AP21" s="95"/>
      <c r="AR21" s="95"/>
      <c r="AT21" s="95"/>
      <c r="AV21" s="95"/>
      <c r="AX21" s="95"/>
      <c r="AZ21" s="95"/>
      <c r="BB21" s="95"/>
      <c r="BD21" s="95"/>
    </row>
    <row r="22" spans="2:56" ht="25" customHeight="1" x14ac:dyDescent="0.3">
      <c r="B22" s="87" t="s">
        <v>22</v>
      </c>
      <c r="C22" s="7"/>
      <c r="D22" s="9"/>
      <c r="E22" s="7"/>
      <c r="F22" s="7"/>
      <c r="G22" s="9"/>
      <c r="H22" s="7"/>
      <c r="I22" s="7"/>
      <c r="J22" s="9"/>
      <c r="K22" s="7"/>
      <c r="L22" s="7"/>
      <c r="M22" s="9"/>
      <c r="N22" s="7"/>
      <c r="O22" s="7"/>
      <c r="P22" s="9"/>
      <c r="Q22" s="7"/>
      <c r="R22" s="7"/>
      <c r="S22" s="7"/>
      <c r="T22" s="9"/>
      <c r="U22" s="7"/>
      <c r="V22" s="9"/>
      <c r="W22" s="25">
        <v>134</v>
      </c>
      <c r="X22" s="24">
        <f>W22*100/W7</f>
        <v>3.7398827797934691</v>
      </c>
      <c r="Y22" s="25">
        <v>14</v>
      </c>
      <c r="Z22" s="24">
        <f>Y22*100/Y7</f>
        <v>0.41395623891188643</v>
      </c>
      <c r="AA22" s="7"/>
      <c r="AB22" s="9"/>
      <c r="AC22" s="7"/>
      <c r="AD22" s="9"/>
      <c r="AF22" s="16"/>
      <c r="AH22" s="95"/>
      <c r="AJ22" s="95"/>
      <c r="AL22" s="95"/>
      <c r="AN22" s="95"/>
      <c r="AP22" s="95"/>
      <c r="AR22" s="95"/>
      <c r="AT22" s="95"/>
      <c r="AV22" s="95"/>
      <c r="AX22" s="95"/>
      <c r="AZ22" s="95"/>
      <c r="BB22" s="95"/>
      <c r="BD22" s="95"/>
    </row>
    <row r="23" spans="2:56" ht="25" customHeight="1" x14ac:dyDescent="0.3">
      <c r="B23" s="87" t="s">
        <v>24</v>
      </c>
      <c r="C23" s="7"/>
      <c r="D23" s="9"/>
      <c r="E23" s="7"/>
      <c r="F23" s="7"/>
      <c r="G23" s="7"/>
      <c r="H23" s="9"/>
      <c r="I23" s="7"/>
      <c r="J23" s="7"/>
      <c r="K23" s="9"/>
      <c r="L23" s="7"/>
      <c r="M23" s="16">
        <v>19</v>
      </c>
      <c r="N23" s="23">
        <f>M23*100/M7</f>
        <v>0.65857885615251299</v>
      </c>
      <c r="O23" s="16">
        <v>20</v>
      </c>
      <c r="P23" s="23">
        <f>O23*100/O7</f>
        <v>0.65423617926071309</v>
      </c>
      <c r="Q23" s="25">
        <v>15</v>
      </c>
      <c r="R23" s="24">
        <f>Q23*100/Q7</f>
        <v>0.50437121721587086</v>
      </c>
      <c r="S23" s="7"/>
      <c r="T23" s="7"/>
      <c r="U23" s="9"/>
      <c r="V23" s="7"/>
      <c r="W23" s="7"/>
      <c r="X23" s="9"/>
      <c r="Y23" s="7"/>
      <c r="Z23" s="7"/>
      <c r="AA23" s="7"/>
      <c r="AB23" s="9"/>
      <c r="AC23" s="7"/>
      <c r="AD23" s="9"/>
      <c r="AF23" s="95"/>
      <c r="AH23" s="95"/>
      <c r="AJ23" s="95"/>
      <c r="AL23" s="95"/>
      <c r="AN23" s="95"/>
      <c r="AP23" s="95"/>
      <c r="AR23" s="95"/>
      <c r="AT23" s="95"/>
      <c r="AV23" s="95"/>
      <c r="AX23" s="95"/>
      <c r="AZ23" s="95"/>
      <c r="BB23" s="95"/>
      <c r="BD23" s="95"/>
    </row>
    <row r="24" spans="2:56" ht="24.75" customHeight="1" x14ac:dyDescent="0.3">
      <c r="B24" s="6" t="s">
        <v>57</v>
      </c>
      <c r="C24" s="7"/>
      <c r="D24" s="9"/>
      <c r="E24" s="7"/>
      <c r="F24" s="7"/>
      <c r="G24" s="25">
        <v>11</v>
      </c>
      <c r="H24" s="24">
        <f>G24*100/G7</f>
        <v>0.48118985126859143</v>
      </c>
      <c r="I24" s="7"/>
      <c r="J24" s="9"/>
      <c r="K24" s="7"/>
      <c r="L24" s="7"/>
      <c r="M24" s="9"/>
      <c r="N24" s="7"/>
      <c r="O24" s="7"/>
      <c r="P24" s="9"/>
      <c r="Q24" s="7"/>
      <c r="R24" s="7"/>
      <c r="S24" s="9"/>
      <c r="T24" s="7"/>
      <c r="U24" s="9"/>
      <c r="V24" s="7"/>
      <c r="W24" s="7"/>
      <c r="X24" s="9"/>
      <c r="Y24" s="7"/>
      <c r="Z24" s="7"/>
      <c r="AA24" s="7"/>
      <c r="AB24" s="9"/>
      <c r="AC24" s="25">
        <v>1302</v>
      </c>
      <c r="AD24" s="24">
        <f>AC24*100/AC7</f>
        <v>35.897435897435898</v>
      </c>
      <c r="AF24" s="95"/>
      <c r="AH24" s="95"/>
      <c r="AJ24" s="95"/>
      <c r="AL24" s="95"/>
      <c r="AN24" s="95"/>
      <c r="AP24" s="95"/>
      <c r="AR24" s="95"/>
      <c r="AT24" s="95"/>
      <c r="AV24" s="95"/>
      <c r="AX24" s="95"/>
      <c r="AZ24" s="95"/>
      <c r="BB24" s="95"/>
      <c r="BD24" s="95"/>
    </row>
    <row r="25" spans="2:56" ht="3.75" customHeight="1" x14ac:dyDescent="0.3">
      <c r="B25" s="13"/>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F25" s="95"/>
    </row>
    <row r="26" spans="2:56" x14ac:dyDescent="0.3">
      <c r="B26" s="6" t="s">
        <v>439</v>
      </c>
      <c r="C26" s="4"/>
      <c r="D26" s="5"/>
      <c r="E26" s="4"/>
      <c r="F26" s="5"/>
      <c r="G26" s="18"/>
      <c r="H26" s="5"/>
      <c r="I26" s="4"/>
      <c r="J26" s="5"/>
      <c r="K26" s="4"/>
      <c r="L26" s="5"/>
      <c r="M26" s="4"/>
      <c r="N26" s="5"/>
      <c r="O26" s="4"/>
      <c r="P26" s="5"/>
      <c r="Q26" s="4"/>
      <c r="R26" s="5"/>
      <c r="S26" s="4"/>
      <c r="T26" s="5"/>
      <c r="U26" s="4"/>
      <c r="V26" s="5"/>
      <c r="W26" s="4"/>
      <c r="X26" s="5"/>
      <c r="Y26" s="4"/>
      <c r="Z26" s="5"/>
    </row>
    <row r="27" spans="2:56" x14ac:dyDescent="0.3">
      <c r="B27" s="4" t="s">
        <v>156</v>
      </c>
    </row>
    <row r="34" spans="3:30" x14ac:dyDescent="0.3">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row>
    <row r="35" spans="3:30" x14ac:dyDescent="0.3">
      <c r="C35" s="19"/>
      <c r="E35" s="19"/>
      <c r="G35" s="19"/>
      <c r="I35" s="19"/>
      <c r="K35" s="19"/>
      <c r="M35" s="19"/>
      <c r="O35" s="19"/>
      <c r="Q35" s="19"/>
      <c r="S35" s="19"/>
      <c r="U35" s="19"/>
      <c r="W35" s="19"/>
      <c r="Y35" s="19"/>
      <c r="AA35" s="19"/>
      <c r="AC35" s="19"/>
    </row>
    <row r="36" spans="3:30" x14ac:dyDescent="0.3">
      <c r="C36" s="19"/>
      <c r="E36" s="19"/>
      <c r="G36" s="19"/>
      <c r="I36" s="19"/>
      <c r="K36" s="19"/>
      <c r="M36" s="19"/>
      <c r="O36" s="19"/>
      <c r="Q36" s="19"/>
      <c r="S36" s="19"/>
      <c r="U36" s="19"/>
      <c r="W36" s="19"/>
      <c r="Y36" s="19"/>
      <c r="AA36" s="19"/>
      <c r="AC36" s="19"/>
    </row>
  </sheetData>
  <mergeCells count="31">
    <mergeCell ref="AA4:AB4"/>
    <mergeCell ref="W3:X3"/>
    <mergeCell ref="Y3:Z3"/>
    <mergeCell ref="AC3:AD3"/>
    <mergeCell ref="M3:N3"/>
    <mergeCell ref="O3:P3"/>
    <mergeCell ref="Q3:R3"/>
    <mergeCell ref="S3:T3"/>
    <mergeCell ref="U3:V3"/>
    <mergeCell ref="AA3:AB3"/>
    <mergeCell ref="C3:D3"/>
    <mergeCell ref="E3:F3"/>
    <mergeCell ref="G3:H3"/>
    <mergeCell ref="I3:J3"/>
    <mergeCell ref="K3:L3"/>
    <mergeCell ref="B1:AD1"/>
    <mergeCell ref="K4:L4"/>
    <mergeCell ref="Y4:Z4"/>
    <mergeCell ref="AC4:AD4"/>
    <mergeCell ref="M4:N4"/>
    <mergeCell ref="O4:P4"/>
    <mergeCell ref="Q4:R4"/>
    <mergeCell ref="S4:T4"/>
    <mergeCell ref="U4:V4"/>
    <mergeCell ref="W4:X4"/>
    <mergeCell ref="B4:B5"/>
    <mergeCell ref="C4:D4"/>
    <mergeCell ref="E4:F4"/>
    <mergeCell ref="G4:H4"/>
    <mergeCell ref="I4:J4"/>
    <mergeCell ref="B2:AD2"/>
  </mergeCells>
  <conditionalFormatting sqref="C35">
    <cfRule type="cellIs" dxfId="27" priority="28" operator="lessThan">
      <formula>0</formula>
    </cfRule>
  </conditionalFormatting>
  <conditionalFormatting sqref="C36">
    <cfRule type="cellIs" dxfId="26" priority="27" operator="greaterThan">
      <formula>0</formula>
    </cfRule>
  </conditionalFormatting>
  <conditionalFormatting sqref="E35">
    <cfRule type="cellIs" dxfId="25" priority="26" operator="lessThan">
      <formula>0</formula>
    </cfRule>
  </conditionalFormatting>
  <conditionalFormatting sqref="E36">
    <cfRule type="cellIs" dxfId="24" priority="25" operator="greaterThan">
      <formula>0</formula>
    </cfRule>
  </conditionalFormatting>
  <conditionalFormatting sqref="G35">
    <cfRule type="cellIs" dxfId="23" priority="24" operator="lessThan">
      <formula>0</formula>
    </cfRule>
  </conditionalFormatting>
  <conditionalFormatting sqref="G36">
    <cfRule type="cellIs" dxfId="22" priority="23" operator="greaterThan">
      <formula>0</formula>
    </cfRule>
  </conditionalFormatting>
  <conditionalFormatting sqref="I35">
    <cfRule type="cellIs" dxfId="21" priority="22" operator="lessThan">
      <formula>0</formula>
    </cfRule>
  </conditionalFormatting>
  <conditionalFormatting sqref="I36">
    <cfRule type="cellIs" dxfId="20" priority="21" operator="greaterThan">
      <formula>0</formula>
    </cfRule>
  </conditionalFormatting>
  <conditionalFormatting sqref="K35">
    <cfRule type="cellIs" dxfId="19" priority="20" operator="lessThan">
      <formula>0</formula>
    </cfRule>
  </conditionalFormatting>
  <conditionalFormatting sqref="K36">
    <cfRule type="cellIs" dxfId="18" priority="19" operator="greaterThan">
      <formula>0</formula>
    </cfRule>
  </conditionalFormatting>
  <conditionalFormatting sqref="M35">
    <cfRule type="cellIs" dxfId="17" priority="18" operator="lessThan">
      <formula>0</formula>
    </cfRule>
  </conditionalFormatting>
  <conditionalFormatting sqref="M36">
    <cfRule type="cellIs" dxfId="16" priority="17" operator="greaterThan">
      <formula>0</formula>
    </cfRule>
  </conditionalFormatting>
  <conditionalFormatting sqref="O35">
    <cfRule type="cellIs" dxfId="15" priority="16" operator="lessThan">
      <formula>0</formula>
    </cfRule>
  </conditionalFormatting>
  <conditionalFormatting sqref="O36">
    <cfRule type="cellIs" dxfId="14" priority="15" operator="greaterThan">
      <formula>0</formula>
    </cfRule>
  </conditionalFormatting>
  <conditionalFormatting sqref="Q35">
    <cfRule type="cellIs" dxfId="13" priority="14" operator="lessThan">
      <formula>0</formula>
    </cfRule>
  </conditionalFormatting>
  <conditionalFormatting sqref="Q36">
    <cfRule type="cellIs" dxfId="12" priority="13" operator="greaterThan">
      <formula>0</formula>
    </cfRule>
  </conditionalFormatting>
  <conditionalFormatting sqref="S35">
    <cfRule type="cellIs" dxfId="11" priority="12" operator="lessThan">
      <formula>0</formula>
    </cfRule>
  </conditionalFormatting>
  <conditionalFormatting sqref="S36">
    <cfRule type="cellIs" dxfId="10" priority="11" operator="greaterThan">
      <formula>0</formula>
    </cfRule>
  </conditionalFormatting>
  <conditionalFormatting sqref="U35">
    <cfRule type="cellIs" dxfId="9" priority="10" operator="lessThan">
      <formula>0</formula>
    </cfRule>
  </conditionalFormatting>
  <conditionalFormatting sqref="U36">
    <cfRule type="cellIs" dxfId="8" priority="9" operator="greaterThan">
      <formula>0</formula>
    </cfRule>
  </conditionalFormatting>
  <conditionalFormatting sqref="W35">
    <cfRule type="cellIs" dxfId="7" priority="8" operator="lessThan">
      <formula>0</formula>
    </cfRule>
  </conditionalFormatting>
  <conditionalFormatting sqref="W36">
    <cfRule type="cellIs" dxfId="6" priority="7" operator="greaterThan">
      <formula>0</formula>
    </cfRule>
  </conditionalFormatting>
  <conditionalFormatting sqref="Y35">
    <cfRule type="cellIs" dxfId="5" priority="6" operator="lessThan">
      <formula>0</formula>
    </cfRule>
  </conditionalFormatting>
  <conditionalFormatting sqref="Y36">
    <cfRule type="cellIs" dxfId="4" priority="5" operator="greaterThan">
      <formula>0</formula>
    </cfRule>
  </conditionalFormatting>
  <conditionalFormatting sqref="AA35">
    <cfRule type="cellIs" dxfId="3" priority="2" operator="lessThan">
      <formula>0</formula>
    </cfRule>
  </conditionalFormatting>
  <conditionalFormatting sqref="AA36">
    <cfRule type="cellIs" dxfId="2" priority="1" operator="greaterThan">
      <formula>0</formula>
    </cfRule>
  </conditionalFormatting>
  <conditionalFormatting sqref="AC35">
    <cfRule type="cellIs" dxfId="1" priority="4" operator="lessThan">
      <formula>0</formula>
    </cfRule>
  </conditionalFormatting>
  <conditionalFormatting sqref="AC36">
    <cfRule type="cellIs" dxfId="0" priority="3" operator="greaterThan">
      <formula>0</formula>
    </cfRule>
  </conditionalFormatting>
  <hyperlinks>
    <hyperlink ref="AF3" location="ÍNDICE!A1" display="(Voltar ao Índice)" xr:uid="{993ECFCB-15F5-4651-B499-F306EFA98FBC}"/>
  </hyperlinks>
  <printOptions horizontalCentered="1"/>
  <pageMargins left="0.45275590551181105" right="0.45275590551181105" top="0.6692913385826772" bottom="0.6692913385826772" header="0" footer="0"/>
  <pageSetup paperSize="9" scale="50" fitToHeight="3" orientation="landscape" verticalDpi="0" r:id="rId1"/>
  <ignoredErrors>
    <ignoredError sqref="D10:E10 G10:AA10" formula="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BFA99-02D6-4CE0-A461-DE37BC8A9315}">
  <sheetPr>
    <pageSetUpPr fitToPage="1"/>
  </sheetPr>
  <dimension ref="B1:AH42"/>
  <sheetViews>
    <sheetView showGridLines="0" workbookViewId="0">
      <selection activeCell="B1" sqref="B1"/>
    </sheetView>
  </sheetViews>
  <sheetFormatPr defaultRowHeight="14.5" x14ac:dyDescent="0.35"/>
  <cols>
    <col min="1" max="1" width="6.7265625" customWidth="1"/>
    <col min="2" max="2" width="63.7265625" customWidth="1"/>
    <col min="3" max="3" width="6.7265625" customWidth="1"/>
    <col min="4" max="4" width="13.26953125" bestFit="1" customWidth="1"/>
  </cols>
  <sheetData>
    <row r="1" spans="2:7" ht="35.25" customHeight="1" x14ac:dyDescent="0.35">
      <c r="B1" s="103" t="s">
        <v>85</v>
      </c>
    </row>
    <row r="2" spans="2:7" ht="25" customHeight="1" x14ac:dyDescent="0.35">
      <c r="B2" s="104" t="s">
        <v>278</v>
      </c>
    </row>
    <row r="3" spans="2:7" ht="25" customHeight="1" x14ac:dyDescent="0.35">
      <c r="B3" s="104" t="s">
        <v>279</v>
      </c>
      <c r="D3" s="105" t="s">
        <v>371</v>
      </c>
    </row>
    <row r="4" spans="2:7" ht="25" customHeight="1" x14ac:dyDescent="0.35">
      <c r="B4" s="104" t="s">
        <v>280</v>
      </c>
    </row>
    <row r="5" spans="2:7" ht="25" customHeight="1" x14ac:dyDescent="0.35">
      <c r="B5" s="104" t="s">
        <v>281</v>
      </c>
    </row>
    <row r="6" spans="2:7" ht="25" customHeight="1" x14ac:dyDescent="0.35">
      <c r="B6" s="104" t="s">
        <v>282</v>
      </c>
    </row>
    <row r="7" spans="2:7" ht="25" customHeight="1" x14ac:dyDescent="0.35">
      <c r="B7" s="104" t="s">
        <v>283</v>
      </c>
    </row>
    <row r="8" spans="2:7" ht="25" customHeight="1" x14ac:dyDescent="0.35">
      <c r="B8" s="104" t="s">
        <v>284</v>
      </c>
    </row>
    <row r="9" spans="2:7" ht="25" customHeight="1" x14ac:dyDescent="0.35">
      <c r="B9" s="104" t="s">
        <v>285</v>
      </c>
    </row>
    <row r="10" spans="2:7" ht="25" customHeight="1" x14ac:dyDescent="0.35">
      <c r="B10" s="104" t="s">
        <v>286</v>
      </c>
    </row>
    <row r="11" spans="2:7" ht="25" customHeight="1" x14ac:dyDescent="0.35">
      <c r="B11" s="104" t="s">
        <v>287</v>
      </c>
    </row>
    <row r="12" spans="2:7" ht="25" customHeight="1" x14ac:dyDescent="0.35">
      <c r="B12" s="104" t="s">
        <v>288</v>
      </c>
    </row>
    <row r="13" spans="2:7" ht="25" customHeight="1" x14ac:dyDescent="0.35">
      <c r="B13" s="104" t="s">
        <v>289</v>
      </c>
    </row>
    <row r="14" spans="2:7" ht="25" customHeight="1" x14ac:dyDescent="0.35">
      <c r="B14" s="104" t="s">
        <v>290</v>
      </c>
    </row>
    <row r="15" spans="2:7" ht="25" customHeight="1" x14ac:dyDescent="0.35">
      <c r="B15" s="104" t="s">
        <v>291</v>
      </c>
    </row>
    <row r="16" spans="2:7" ht="25" customHeight="1" x14ac:dyDescent="0.35">
      <c r="B16" s="104" t="s">
        <v>292</v>
      </c>
      <c r="G16" s="87"/>
    </row>
    <row r="17" spans="2:34" ht="25" customHeight="1" x14ac:dyDescent="0.35">
      <c r="B17" s="104" t="s">
        <v>293</v>
      </c>
    </row>
    <row r="18" spans="2:34" ht="25" customHeight="1" x14ac:dyDescent="0.35">
      <c r="B18" s="104" t="s">
        <v>294</v>
      </c>
    </row>
    <row r="19" spans="2:34" ht="36" customHeight="1" x14ac:dyDescent="0.35">
      <c r="B19" s="104" t="s">
        <v>295</v>
      </c>
    </row>
    <row r="20" spans="2:34" ht="36" customHeight="1" x14ac:dyDescent="0.35">
      <c r="B20" s="104" t="s">
        <v>296</v>
      </c>
    </row>
    <row r="21" spans="2:34" ht="36" customHeight="1" x14ac:dyDescent="0.35">
      <c r="B21" s="104" t="s">
        <v>297</v>
      </c>
    </row>
    <row r="22" spans="2:34" s="92" customFormat="1" ht="33" customHeight="1" x14ac:dyDescent="0.35">
      <c r="B22" s="104" t="s">
        <v>298</v>
      </c>
      <c r="C22"/>
      <c r="D22"/>
      <c r="E22"/>
      <c r="F22"/>
      <c r="G22"/>
      <c r="H22"/>
      <c r="I22"/>
      <c r="J22"/>
      <c r="K22"/>
      <c r="L22"/>
      <c r="M22"/>
      <c r="N22"/>
      <c r="O22"/>
      <c r="P22"/>
      <c r="Q22"/>
      <c r="R22"/>
      <c r="S22"/>
      <c r="T22"/>
      <c r="U22"/>
      <c r="V22"/>
      <c r="W22"/>
      <c r="X22"/>
      <c r="Y22"/>
      <c r="Z22"/>
      <c r="AA22"/>
      <c r="AB22"/>
      <c r="AC22"/>
      <c r="AD22"/>
      <c r="AE22"/>
      <c r="AF22"/>
      <c r="AG22"/>
      <c r="AH22"/>
    </row>
    <row r="23" spans="2:34" ht="31.5" customHeight="1" x14ac:dyDescent="0.35">
      <c r="B23" s="104" t="s">
        <v>299</v>
      </c>
    </row>
    <row r="24" spans="2:34" ht="31.5" customHeight="1" x14ac:dyDescent="0.35">
      <c r="B24" s="104" t="s">
        <v>300</v>
      </c>
    </row>
    <row r="25" spans="2:34" ht="25" customHeight="1" x14ac:dyDescent="0.35">
      <c r="B25" s="104" t="s">
        <v>301</v>
      </c>
    </row>
    <row r="26" spans="2:34" ht="25" customHeight="1" x14ac:dyDescent="0.35">
      <c r="B26" s="104" t="s">
        <v>302</v>
      </c>
    </row>
    <row r="27" spans="2:34" ht="36" customHeight="1" x14ac:dyDescent="0.35">
      <c r="B27" s="104" t="s">
        <v>303</v>
      </c>
    </row>
    <row r="28" spans="2:34" ht="25" customHeight="1" x14ac:dyDescent="0.35">
      <c r="B28" s="104" t="s">
        <v>304</v>
      </c>
    </row>
    <row r="29" spans="2:34" ht="32.25" customHeight="1" x14ac:dyDescent="0.35">
      <c r="B29" s="104" t="s">
        <v>305</v>
      </c>
    </row>
    <row r="30" spans="2:34" ht="25" customHeight="1" x14ac:dyDescent="0.35">
      <c r="B30" s="104" t="s">
        <v>306</v>
      </c>
    </row>
    <row r="31" spans="2:34" ht="25" customHeight="1" x14ac:dyDescent="0.35">
      <c r="B31" s="104" t="s">
        <v>307</v>
      </c>
    </row>
    <row r="32" spans="2:34" ht="25" customHeight="1" x14ac:dyDescent="0.35">
      <c r="B32" s="104" t="s">
        <v>308</v>
      </c>
    </row>
    <row r="33" spans="2:2" ht="25" customHeight="1" x14ac:dyDescent="0.35">
      <c r="B33" s="104" t="s">
        <v>309</v>
      </c>
    </row>
    <row r="34" spans="2:2" ht="25" customHeight="1" x14ac:dyDescent="0.35">
      <c r="B34" s="104" t="s">
        <v>86</v>
      </c>
    </row>
    <row r="35" spans="2:2" ht="25" customHeight="1" x14ac:dyDescent="0.35">
      <c r="B35" s="104" t="s">
        <v>87</v>
      </c>
    </row>
    <row r="36" spans="2:2" ht="25" customHeight="1" x14ac:dyDescent="0.35">
      <c r="B36" s="104" t="s">
        <v>88</v>
      </c>
    </row>
    <row r="37" spans="2:2" ht="25" customHeight="1" x14ac:dyDescent="0.35">
      <c r="B37" s="104" t="s">
        <v>310</v>
      </c>
    </row>
    <row r="38" spans="2:2" ht="25" customHeight="1" x14ac:dyDescent="0.35">
      <c r="B38" s="104" t="s">
        <v>311</v>
      </c>
    </row>
    <row r="39" spans="2:2" ht="25" customHeight="1" x14ac:dyDescent="0.35">
      <c r="B39" s="104" t="s">
        <v>312</v>
      </c>
    </row>
    <row r="40" spans="2:2" ht="25" customHeight="1" x14ac:dyDescent="0.35">
      <c r="B40" s="104" t="s">
        <v>313</v>
      </c>
    </row>
    <row r="41" spans="2:2" ht="25" customHeight="1" x14ac:dyDescent="0.35">
      <c r="B41" s="104" t="s">
        <v>314</v>
      </c>
    </row>
    <row r="42" spans="2:2" ht="30" customHeight="1" x14ac:dyDescent="0.35">
      <c r="B42" s="104" t="s">
        <v>315</v>
      </c>
    </row>
  </sheetData>
  <hyperlinks>
    <hyperlink ref="D3" location="ÍNDICE!A1" display="(Voltar ao Índice)" xr:uid="{F5AA453B-0212-4A5F-9766-2665F1E5FF0A}"/>
  </hyperlinks>
  <printOptions horizontalCentered="1"/>
  <pageMargins left="0.47244094488188981" right="0.47244094488188981" top="0.6692913385826772" bottom="0.6692913385826772" header="0" footer="0"/>
  <pageSetup paperSize="9" scale="65"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Z155"/>
  <sheetViews>
    <sheetView showGridLines="0" zoomScaleNormal="100" workbookViewId="0">
      <pane xSplit="2" ySplit="5" topLeftCell="C6"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7265625" style="1" customWidth="1"/>
    <col min="2" max="2" width="18.81640625" style="2" bestFit="1" customWidth="1"/>
    <col min="3" max="30" width="9.1796875" style="1"/>
    <col min="31" max="31" width="6.7265625" style="1" customWidth="1"/>
    <col min="32" max="32" width="13.26953125" style="1" bestFit="1" customWidth="1"/>
    <col min="33" max="16384" width="9.1796875" style="1"/>
  </cols>
  <sheetData>
    <row r="1" spans="2:52" ht="30" customHeight="1" x14ac:dyDescent="0.3">
      <c r="B1" s="136" t="s">
        <v>320</v>
      </c>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row>
    <row r="2" spans="2:52" ht="30" customHeight="1" x14ac:dyDescent="0.3">
      <c r="B2" s="136" t="s">
        <v>380</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row>
    <row r="3" spans="2:52" x14ac:dyDescent="0.3">
      <c r="B3" s="15" t="s">
        <v>27</v>
      </c>
      <c r="C3" s="125">
        <v>1976</v>
      </c>
      <c r="D3" s="126"/>
      <c r="E3" s="125">
        <v>1979</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5">
        <v>2021</v>
      </c>
      <c r="AB3" s="130"/>
      <c r="AC3" s="125">
        <v>2025</v>
      </c>
      <c r="AD3" s="130"/>
      <c r="AF3" s="105" t="s">
        <v>371</v>
      </c>
    </row>
    <row r="4" spans="2:52"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2">
        <v>44830</v>
      </c>
      <c r="AB4" s="133"/>
      <c r="AC4" s="132">
        <v>45942</v>
      </c>
      <c r="AD4" s="133"/>
    </row>
    <row r="5" spans="2:52" x14ac:dyDescent="0.3">
      <c r="B5" s="133"/>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68" t="s">
        <v>4</v>
      </c>
      <c r="V5" s="71" t="s">
        <v>5</v>
      </c>
      <c r="W5" s="68" t="s">
        <v>4</v>
      </c>
      <c r="X5" s="71" t="s">
        <v>5</v>
      </c>
      <c r="Y5" s="73" t="s">
        <v>4</v>
      </c>
      <c r="Z5" s="71" t="s">
        <v>5</v>
      </c>
      <c r="AA5" s="109" t="s">
        <v>4</v>
      </c>
      <c r="AB5" s="75" t="s">
        <v>5</v>
      </c>
      <c r="AC5" s="109" t="s">
        <v>4</v>
      </c>
      <c r="AD5" s="75" t="s">
        <v>5</v>
      </c>
    </row>
    <row r="6" spans="2:52" ht="25" customHeight="1" x14ac:dyDescent="0.3">
      <c r="B6" s="6" t="s">
        <v>1</v>
      </c>
      <c r="C6" s="16">
        <v>2255</v>
      </c>
      <c r="D6" s="23">
        <v>100</v>
      </c>
      <c r="E6" s="16">
        <v>2193</v>
      </c>
      <c r="F6" s="23">
        <v>100</v>
      </c>
      <c r="G6" s="16">
        <v>2283</v>
      </c>
      <c r="H6" s="23">
        <v>100</v>
      </c>
      <c r="I6" s="16">
        <v>2416</v>
      </c>
      <c r="J6" s="23">
        <v>100</v>
      </c>
      <c r="K6" s="16">
        <v>2542</v>
      </c>
      <c r="L6" s="23">
        <v>100</v>
      </c>
      <c r="M6" s="16">
        <v>2671</v>
      </c>
      <c r="N6" s="23">
        <v>100</v>
      </c>
      <c r="O6" s="16">
        <v>2718</v>
      </c>
      <c r="P6" s="23">
        <v>100</v>
      </c>
      <c r="Q6" s="16">
        <v>2759</v>
      </c>
      <c r="R6" s="23">
        <v>100</v>
      </c>
      <c r="S6" s="16">
        <v>3054</v>
      </c>
      <c r="T6" s="23">
        <v>100</v>
      </c>
      <c r="U6" s="16">
        <v>3296</v>
      </c>
      <c r="V6" s="23">
        <v>100</v>
      </c>
      <c r="W6" s="16">
        <v>3259</v>
      </c>
      <c r="X6" s="23">
        <v>100</v>
      </c>
      <c r="Y6" s="16">
        <v>3154</v>
      </c>
      <c r="Z6" s="23">
        <v>100</v>
      </c>
      <c r="AA6" s="16">
        <v>3168</v>
      </c>
      <c r="AB6" s="23">
        <v>100</v>
      </c>
      <c r="AC6" s="16">
        <v>3193</v>
      </c>
      <c r="AD6" s="23">
        <v>100</v>
      </c>
      <c r="AF6" s="95"/>
      <c r="AH6" s="95"/>
      <c r="AJ6" s="95"/>
      <c r="AL6" s="95"/>
      <c r="AN6" s="95"/>
      <c r="AP6" s="95"/>
      <c r="AZ6" s="95"/>
    </row>
    <row r="7" spans="2:52" ht="25" customHeight="1" x14ac:dyDescent="0.3">
      <c r="B7" s="84" t="s">
        <v>28</v>
      </c>
      <c r="C7" s="16">
        <v>1554</v>
      </c>
      <c r="D7" s="23">
        <f>C7*100/C6</f>
        <v>68.913525498891346</v>
      </c>
      <c r="E7" s="16">
        <v>1823</v>
      </c>
      <c r="F7" s="23">
        <f>E7*100/E6</f>
        <v>83.128134974920201</v>
      </c>
      <c r="G7" s="16">
        <v>1704</v>
      </c>
      <c r="H7" s="23">
        <f>G7*100/G6</f>
        <v>74.638633377135349</v>
      </c>
      <c r="I7" s="16">
        <v>1504</v>
      </c>
      <c r="J7" s="23">
        <f>I7*100/I6</f>
        <v>62.251655629139073</v>
      </c>
      <c r="K7" s="16">
        <v>1644</v>
      </c>
      <c r="L7" s="23">
        <f>K7*100/K6</f>
        <v>64.673485444531863</v>
      </c>
      <c r="M7" s="16">
        <v>1802</v>
      </c>
      <c r="N7" s="23">
        <f>M7*100/M6</f>
        <v>67.465368775739421</v>
      </c>
      <c r="O7" s="16">
        <v>1892</v>
      </c>
      <c r="P7" s="23">
        <f>O7*100/O6</f>
        <v>69.610007358351723</v>
      </c>
      <c r="Q7" s="16">
        <v>1845</v>
      </c>
      <c r="R7" s="23">
        <f>Q7*100/Q6</f>
        <v>66.872055092424787</v>
      </c>
      <c r="S7" s="16">
        <v>2058</v>
      </c>
      <c r="T7" s="23">
        <f>S7*100/S6</f>
        <v>67.387033398821217</v>
      </c>
      <c r="U7" s="16">
        <v>2015</v>
      </c>
      <c r="V7" s="23">
        <f>U7*100/U6</f>
        <v>61.134708737864081</v>
      </c>
      <c r="W7" s="16">
        <v>1828</v>
      </c>
      <c r="X7" s="23">
        <f>W7*100/W6</f>
        <v>56.090825406566431</v>
      </c>
      <c r="Y7" s="16">
        <v>1858</v>
      </c>
      <c r="Z7" s="23">
        <f>Y7*100/Y6</f>
        <v>58.909321496512362</v>
      </c>
      <c r="AA7" s="16">
        <v>1870</v>
      </c>
      <c r="AB7" s="23">
        <f>AA7*100/AA6</f>
        <v>59.027777777777779</v>
      </c>
      <c r="AC7" s="16">
        <v>1936</v>
      </c>
      <c r="AD7" s="23">
        <f>AC7*100/AC6</f>
        <v>60.632633886626998</v>
      </c>
      <c r="AF7" s="95"/>
      <c r="AH7" s="95"/>
      <c r="AJ7" s="95"/>
      <c r="AL7" s="95"/>
      <c r="AN7" s="95"/>
      <c r="AP7" s="95"/>
      <c r="AR7" s="95"/>
      <c r="AT7" s="95"/>
      <c r="AV7" s="95"/>
      <c r="AX7" s="95"/>
      <c r="AZ7" s="95"/>
    </row>
    <row r="8" spans="2:52" ht="25" customHeight="1" x14ac:dyDescent="0.3">
      <c r="B8" s="85" t="s">
        <v>2</v>
      </c>
      <c r="C8" s="16">
        <v>27</v>
      </c>
      <c r="D8" s="23">
        <f t="shared" ref="D8" si="0">C8*100/C7</f>
        <v>1.7374517374517375</v>
      </c>
      <c r="E8" s="16">
        <v>20</v>
      </c>
      <c r="F8" s="23">
        <f t="shared" ref="F8" si="1">E8*100/E7</f>
        <v>1.0970927043335161</v>
      </c>
      <c r="G8" s="16">
        <v>12</v>
      </c>
      <c r="H8" s="23">
        <f>G8*100/G7</f>
        <v>0.70422535211267601</v>
      </c>
      <c r="I8" s="16">
        <v>1</v>
      </c>
      <c r="J8" s="23">
        <f>I8*100/I7</f>
        <v>6.6489361702127658E-2</v>
      </c>
      <c r="K8" s="16">
        <v>10</v>
      </c>
      <c r="L8" s="23">
        <f>K8*100/K7</f>
        <v>0.6082725060827251</v>
      </c>
      <c r="M8" s="16">
        <v>8</v>
      </c>
      <c r="N8" s="23">
        <f>M8*100/M7</f>
        <v>0.44395116537180912</v>
      </c>
      <c r="O8" s="16">
        <v>17</v>
      </c>
      <c r="P8" s="23">
        <f>O8*100/O7</f>
        <v>0.89852008456659616</v>
      </c>
      <c r="Q8" s="16">
        <v>20</v>
      </c>
      <c r="R8" s="23">
        <f>Q8*100/Q7</f>
        <v>1.084010840108401</v>
      </c>
      <c r="S8" s="16">
        <v>17</v>
      </c>
      <c r="T8" s="23">
        <f>S8*100/S7</f>
        <v>0.82604470359572402</v>
      </c>
      <c r="U8" s="16">
        <v>12</v>
      </c>
      <c r="V8" s="23">
        <f>U8*100/U7</f>
        <v>0.59553349875930517</v>
      </c>
      <c r="W8" s="16">
        <v>12</v>
      </c>
      <c r="X8" s="23">
        <f>W8*100/W7</f>
        <v>0.65645514223194745</v>
      </c>
      <c r="Y8" s="16">
        <v>10</v>
      </c>
      <c r="Z8" s="23">
        <f>Y8*100/Y7</f>
        <v>0.53821313240043056</v>
      </c>
      <c r="AA8" s="16">
        <v>19</v>
      </c>
      <c r="AB8" s="23">
        <f>AA8*100/AA7</f>
        <v>1.0160427807486632</v>
      </c>
      <c r="AC8" s="16">
        <v>26</v>
      </c>
      <c r="AD8" s="23">
        <f>AC8*100/AC7</f>
        <v>1.3429752066115703</v>
      </c>
      <c r="AF8" s="95"/>
      <c r="AH8" s="95"/>
      <c r="AJ8" s="95"/>
      <c r="AL8" s="95"/>
      <c r="AN8" s="95"/>
      <c r="AP8" s="95"/>
      <c r="AR8" s="95"/>
      <c r="AT8" s="95"/>
      <c r="AV8" s="95"/>
      <c r="AX8" s="95"/>
      <c r="AZ8" s="95"/>
    </row>
    <row r="9" spans="2:52" ht="25" customHeight="1" x14ac:dyDescent="0.3">
      <c r="B9" s="85" t="s">
        <v>3</v>
      </c>
      <c r="C9" s="16">
        <v>22</v>
      </c>
      <c r="D9" s="23">
        <f>C9*100/C7</f>
        <v>1.4157014157014156</v>
      </c>
      <c r="E9" s="16">
        <v>29</v>
      </c>
      <c r="F9" s="23">
        <f>E9*100/E7</f>
        <v>1.5907844212835984</v>
      </c>
      <c r="G9" s="16">
        <v>16</v>
      </c>
      <c r="H9" s="23">
        <f>G9*100/G7</f>
        <v>0.93896713615023475</v>
      </c>
      <c r="I9" s="16">
        <v>9</v>
      </c>
      <c r="J9" s="23">
        <f>I9*100/I7</f>
        <v>0.59840425531914898</v>
      </c>
      <c r="K9" s="16">
        <v>47</v>
      </c>
      <c r="L9" s="23">
        <f>K9*100/K7</f>
        <v>2.8588807785888077</v>
      </c>
      <c r="M9" s="16">
        <v>21</v>
      </c>
      <c r="N9" s="23">
        <f>M9*100/M7</f>
        <v>1.1653718091009988</v>
      </c>
      <c r="O9" s="16">
        <v>39</v>
      </c>
      <c r="P9" s="23">
        <f>O9*100/O7</f>
        <v>2.0613107822410148</v>
      </c>
      <c r="Q9" s="16">
        <v>38</v>
      </c>
      <c r="R9" s="23">
        <f>Q9*100/Q7</f>
        <v>2.0596205962059622</v>
      </c>
      <c r="S9" s="16">
        <v>35</v>
      </c>
      <c r="T9" s="23">
        <f>S9*100/S7</f>
        <v>1.7006802721088434</v>
      </c>
      <c r="U9" s="16">
        <v>45</v>
      </c>
      <c r="V9" s="23">
        <f>U9*100/U7</f>
        <v>2.2332506203473947</v>
      </c>
      <c r="W9" s="16">
        <v>67</v>
      </c>
      <c r="X9" s="23">
        <f>W9*100/W7</f>
        <v>3.665207877461707</v>
      </c>
      <c r="Y9" s="16">
        <v>48</v>
      </c>
      <c r="Z9" s="23">
        <f>Y9*100/Y7</f>
        <v>2.5834230355220669</v>
      </c>
      <c r="AA9" s="16">
        <v>57</v>
      </c>
      <c r="AB9" s="23">
        <f>AA9*100/AA7</f>
        <v>3.0481283422459895</v>
      </c>
      <c r="AC9" s="16">
        <v>32</v>
      </c>
      <c r="AD9" s="23">
        <f>AC9*100/AC7</f>
        <v>1.6528925619834711</v>
      </c>
      <c r="AF9" s="95"/>
      <c r="AH9" s="95"/>
      <c r="AJ9" s="95"/>
      <c r="AL9" s="95"/>
      <c r="AN9" s="95"/>
      <c r="AP9" s="95"/>
      <c r="AR9" s="95"/>
      <c r="AT9" s="95"/>
      <c r="AV9" s="95"/>
      <c r="AX9" s="95"/>
      <c r="AZ9" s="95"/>
    </row>
    <row r="10" spans="2:52" ht="25" customHeight="1" x14ac:dyDescent="0.3">
      <c r="B10" s="85" t="s">
        <v>6</v>
      </c>
      <c r="C10" s="7"/>
      <c r="D10" s="9"/>
      <c r="E10" s="7"/>
      <c r="F10" s="8"/>
      <c r="G10" s="16">
        <v>32</v>
      </c>
      <c r="H10" s="23">
        <f>G10*100/G7</f>
        <v>1.8779342723004695</v>
      </c>
      <c r="I10" s="16">
        <v>20</v>
      </c>
      <c r="J10" s="23">
        <f>I10*100/I7</f>
        <v>1.3297872340425532</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row>
    <row r="11" spans="2:52" ht="25" customHeight="1" x14ac:dyDescent="0.3">
      <c r="B11" s="85" t="s">
        <v>29</v>
      </c>
      <c r="C11" s="16">
        <v>410</v>
      </c>
      <c r="D11" s="23">
        <f>C11*100/C7</f>
        <v>26.383526383526384</v>
      </c>
      <c r="E11" s="16">
        <v>235</v>
      </c>
      <c r="F11" s="23">
        <f>E11*100/E7</f>
        <v>12.890839275918815</v>
      </c>
      <c r="G11" s="16">
        <v>216</v>
      </c>
      <c r="H11" s="23">
        <f>G11*100/G7</f>
        <v>12.67605633802817</v>
      </c>
      <c r="I11" s="16">
        <v>140</v>
      </c>
      <c r="J11" s="23">
        <f>I11*100/I7</f>
        <v>9.3085106382978715</v>
      </c>
      <c r="K11" s="16">
        <v>700</v>
      </c>
      <c r="L11" s="23">
        <f>K11*100/K7</f>
        <v>42.579075425790755</v>
      </c>
      <c r="M11" s="7"/>
      <c r="N11" s="8"/>
      <c r="O11" s="7"/>
      <c r="P11" s="8"/>
      <c r="Q11" s="7"/>
      <c r="R11" s="8"/>
      <c r="S11" s="16">
        <v>527</v>
      </c>
      <c r="T11" s="23">
        <f>S11*100/S7</f>
        <v>25.607385811467445</v>
      </c>
      <c r="U11" s="7"/>
      <c r="V11" s="8"/>
      <c r="W11" s="7"/>
      <c r="X11" s="8"/>
      <c r="Y11" s="7"/>
      <c r="Z11" s="8"/>
      <c r="AA11" s="7"/>
      <c r="AB11" s="8"/>
      <c r="AC11" s="7"/>
      <c r="AD11" s="8"/>
      <c r="AF11" s="95"/>
      <c r="AH11" s="95"/>
      <c r="AJ11" s="95"/>
      <c r="AL11" s="95"/>
      <c r="AN11" s="95"/>
      <c r="AP11" s="95"/>
      <c r="AR11" s="95"/>
      <c r="AT11" s="95"/>
      <c r="AV11" s="95"/>
      <c r="AX11" s="95"/>
      <c r="AZ11" s="95"/>
    </row>
    <row r="12" spans="2:52" ht="25" customHeight="1" x14ac:dyDescent="0.3">
      <c r="B12" s="85" t="s">
        <v>8</v>
      </c>
      <c r="C12" s="7"/>
      <c r="D12" s="7"/>
      <c r="E12" s="7"/>
      <c r="F12" s="8"/>
      <c r="G12" s="7"/>
      <c r="H12" s="8"/>
      <c r="I12" s="8"/>
      <c r="J12" s="8"/>
      <c r="K12" s="7"/>
      <c r="L12" s="8"/>
      <c r="M12" s="16">
        <v>984</v>
      </c>
      <c r="N12" s="23">
        <f>M12*100/M7</f>
        <v>54.605993340732518</v>
      </c>
      <c r="O12" s="16">
        <v>963</v>
      </c>
      <c r="P12" s="23">
        <f>O12*100/O7</f>
        <v>50.898520084566599</v>
      </c>
      <c r="Q12" s="16">
        <v>557</v>
      </c>
      <c r="R12" s="23">
        <f>Q12*100/Q7</f>
        <v>30.189701897018971</v>
      </c>
      <c r="S12" s="7"/>
      <c r="T12" s="8"/>
      <c r="U12" s="16">
        <v>422</v>
      </c>
      <c r="V12" s="23">
        <f>U12*100/U7</f>
        <v>20.942928039702235</v>
      </c>
      <c r="W12" s="16">
        <v>673</v>
      </c>
      <c r="X12" s="23">
        <f>W12*100/W7</f>
        <v>36.816192560175054</v>
      </c>
      <c r="Y12" s="16">
        <v>330</v>
      </c>
      <c r="Z12" s="23">
        <f>Y12*100/Y7</f>
        <v>17.761033369214207</v>
      </c>
      <c r="AA12" s="16">
        <v>141</v>
      </c>
      <c r="AB12" s="23">
        <f>AA12*100/AA7</f>
        <v>7.5401069518716577</v>
      </c>
      <c r="AC12" s="16">
        <v>186</v>
      </c>
      <c r="AD12" s="23">
        <f>AC12*100/AC7</f>
        <v>9.6074380165289259</v>
      </c>
      <c r="AF12" s="95"/>
      <c r="AH12" s="95"/>
      <c r="AJ12" s="95"/>
      <c r="AL12" s="95"/>
      <c r="AN12" s="95"/>
      <c r="AP12" s="95"/>
      <c r="AR12" s="95"/>
      <c r="AT12" s="95"/>
      <c r="AV12" s="95"/>
      <c r="AX12" s="95"/>
      <c r="AZ12" s="95"/>
    </row>
    <row r="13" spans="2:52" ht="25" customHeight="1" x14ac:dyDescent="0.3">
      <c r="B13" s="85" t="s">
        <v>15</v>
      </c>
      <c r="C13" s="7"/>
      <c r="D13" s="9"/>
      <c r="E13" s="7"/>
      <c r="F13" s="8"/>
      <c r="G13" s="7"/>
      <c r="H13" s="8"/>
      <c r="I13" s="7"/>
      <c r="J13" s="8"/>
      <c r="K13" s="7"/>
      <c r="L13" s="7"/>
      <c r="M13" s="7"/>
      <c r="N13" s="8"/>
      <c r="O13" s="7"/>
      <c r="P13" s="8"/>
      <c r="Q13" s="7"/>
      <c r="R13" s="8"/>
      <c r="S13" s="16">
        <v>27</v>
      </c>
      <c r="T13" s="23">
        <f>S13*100/S7</f>
        <v>1.3119533527696794</v>
      </c>
      <c r="U13" s="16">
        <v>67</v>
      </c>
      <c r="V13" s="23">
        <f>U13*100/U7</f>
        <v>3.3250620347394539</v>
      </c>
      <c r="W13" s="16">
        <v>87</v>
      </c>
      <c r="X13" s="23">
        <f>W13*100/W7</f>
        <v>4.7592997811816193</v>
      </c>
      <c r="Y13" s="16">
        <v>23</v>
      </c>
      <c r="Z13" s="23">
        <f>Y13*100/Y7</f>
        <v>1.2378902045209903</v>
      </c>
      <c r="AA13" s="16">
        <v>24</v>
      </c>
      <c r="AB13" s="23">
        <f>AA13*100/AA7</f>
        <v>1.2834224598930482</v>
      </c>
      <c r="AC13" s="16">
        <v>105</v>
      </c>
      <c r="AD13" s="23">
        <f>AC13*100/AC7</f>
        <v>5.4235537190082646</v>
      </c>
      <c r="AF13" s="95"/>
      <c r="AH13" s="95"/>
      <c r="AJ13" s="95"/>
      <c r="AL13" s="95"/>
      <c r="AN13" s="95"/>
      <c r="AP13" s="95"/>
      <c r="AR13" s="95"/>
      <c r="AT13" s="95"/>
      <c r="AV13" s="95"/>
      <c r="AX13" s="95"/>
      <c r="AZ13" s="95"/>
    </row>
    <row r="14" spans="2:52" ht="25" customHeight="1" x14ac:dyDescent="0.3">
      <c r="B14" s="85" t="s">
        <v>19</v>
      </c>
      <c r="C14" s="16">
        <v>1095</v>
      </c>
      <c r="D14" s="23">
        <f>C14*100/C7</f>
        <v>70.463320463320457</v>
      </c>
      <c r="E14" s="16">
        <v>1539</v>
      </c>
      <c r="F14" s="23">
        <f>E14*100/E7</f>
        <v>84.421283598464072</v>
      </c>
      <c r="G14" s="16">
        <v>1360</v>
      </c>
      <c r="H14" s="23">
        <f>G14*100/G7</f>
        <v>79.812206572769952</v>
      </c>
      <c r="I14" s="16">
        <v>1195</v>
      </c>
      <c r="J14" s="23">
        <f>I14*100/I7</f>
        <v>79.454787234042556</v>
      </c>
      <c r="K14" s="16">
        <v>707</v>
      </c>
      <c r="L14" s="23">
        <f>K14*100/K7</f>
        <v>43.004866180048658</v>
      </c>
      <c r="M14" s="16">
        <v>661</v>
      </c>
      <c r="N14" s="23">
        <f>M14*100/M7</f>
        <v>36.68146503884573</v>
      </c>
      <c r="O14" s="16">
        <v>847</v>
      </c>
      <c r="P14" s="23">
        <f>O14*100/O7</f>
        <v>44.767441860465119</v>
      </c>
      <c r="Q14" s="16">
        <v>1199</v>
      </c>
      <c r="R14" s="23">
        <f>Q14*100/Q7</f>
        <v>64.986449864498638</v>
      </c>
      <c r="S14" s="16">
        <v>1358</v>
      </c>
      <c r="T14" s="23">
        <f>S14*100/S7</f>
        <v>65.986394557823132</v>
      </c>
      <c r="U14" s="16">
        <v>1469</v>
      </c>
      <c r="V14" s="23">
        <f>U14*100/U7</f>
        <v>72.903225806451616</v>
      </c>
      <c r="W14" s="16">
        <v>989</v>
      </c>
      <c r="X14" s="23">
        <f>W14*100/W7</f>
        <v>54.102844638949669</v>
      </c>
      <c r="Y14" s="16">
        <v>1252</v>
      </c>
      <c r="Z14" s="23">
        <f>Y14*100/Y7</f>
        <v>67.38428417653391</v>
      </c>
      <c r="AA14" s="16">
        <v>1395</v>
      </c>
      <c r="AB14" s="23">
        <f>AA14*100/AA7</f>
        <v>74.598930481283418</v>
      </c>
      <c r="AC14" s="16">
        <v>1587</v>
      </c>
      <c r="AD14" s="23">
        <f>AC14*100/AC7</f>
        <v>81.973140495867767</v>
      </c>
      <c r="AF14" s="95"/>
      <c r="AH14" s="95"/>
      <c r="AJ14" s="95"/>
      <c r="AL14" s="95"/>
      <c r="AN14" s="95"/>
      <c r="AP14" s="95"/>
      <c r="AR14" s="95"/>
      <c r="AT14" s="95"/>
      <c r="AV14" s="95"/>
      <c r="AX14" s="95"/>
      <c r="AZ14" s="95"/>
    </row>
    <row r="15" spans="2:52" ht="25" customHeight="1" x14ac:dyDescent="0.3">
      <c r="B15" s="85" t="s">
        <v>20</v>
      </c>
      <c r="C15" s="7"/>
      <c r="D15" s="8"/>
      <c r="E15" s="7"/>
      <c r="F15" s="8"/>
      <c r="G15" s="16">
        <v>68</v>
      </c>
      <c r="H15" s="23">
        <f>G15*100/G7</f>
        <v>3.9906103286384975</v>
      </c>
      <c r="I15" s="16">
        <v>139</v>
      </c>
      <c r="J15" s="23">
        <f>I15*100/I7</f>
        <v>9.2420212765957448</v>
      </c>
      <c r="K15" s="16">
        <v>180</v>
      </c>
      <c r="L15" s="23">
        <f>K15*100/K7</f>
        <v>10.948905109489051</v>
      </c>
      <c r="M15" s="16">
        <v>128</v>
      </c>
      <c r="N15" s="23">
        <f>M15*100/M7</f>
        <v>7.1032186459489459</v>
      </c>
      <c r="O15" s="7"/>
      <c r="P15" s="8"/>
      <c r="Q15" s="7"/>
      <c r="R15" s="8"/>
      <c r="S15" s="16">
        <v>94</v>
      </c>
      <c r="T15" s="23">
        <f>S15*100/S7</f>
        <v>4.5675413022351794</v>
      </c>
      <c r="U15" s="7"/>
      <c r="V15" s="8"/>
      <c r="W15" s="7"/>
      <c r="X15" s="8"/>
      <c r="Y15" s="16">
        <v>172</v>
      </c>
      <c r="Z15" s="23">
        <f>Y15*100/Y7</f>
        <v>9.2572658772874057</v>
      </c>
      <c r="AA15" s="16">
        <v>234</v>
      </c>
      <c r="AB15" s="23">
        <f>AA15*100/AA7</f>
        <v>12.51336898395722</v>
      </c>
      <c r="AC15" s="8"/>
      <c r="AD15" s="8"/>
      <c r="AF15" s="95"/>
      <c r="AH15" s="95"/>
      <c r="AJ15" s="95"/>
      <c r="AL15" s="95"/>
      <c r="AN15" s="95"/>
      <c r="AP15" s="95"/>
      <c r="AR15" s="95"/>
      <c r="AT15" s="95"/>
      <c r="AV15" s="95"/>
      <c r="AX15" s="95"/>
      <c r="AZ15" s="95"/>
    </row>
    <row r="16" spans="2:52" ht="25" customHeight="1" x14ac:dyDescent="0.3">
      <c r="B16" s="86" t="s">
        <v>22</v>
      </c>
      <c r="C16" s="7"/>
      <c r="D16" s="8"/>
      <c r="E16" s="7"/>
      <c r="F16" s="8"/>
      <c r="G16" s="7"/>
      <c r="H16" s="8"/>
      <c r="I16" s="7"/>
      <c r="J16" s="8"/>
      <c r="K16" s="7"/>
      <c r="L16" s="8"/>
      <c r="M16" s="7"/>
      <c r="N16" s="8"/>
      <c r="O16" s="7"/>
      <c r="P16" s="8"/>
      <c r="Q16" s="7"/>
      <c r="R16" s="8"/>
      <c r="S16" s="7"/>
      <c r="T16" s="8"/>
      <c r="U16" s="7"/>
      <c r="V16" s="8"/>
      <c r="W16" s="7"/>
      <c r="X16" s="8"/>
      <c r="Y16" s="16">
        <v>23</v>
      </c>
      <c r="Z16" s="23">
        <f>Y16*100/Y7</f>
        <v>1.2378902045209903</v>
      </c>
      <c r="AA16" s="57"/>
      <c r="AB16" s="31"/>
      <c r="AC16" s="57"/>
      <c r="AD16" s="31"/>
      <c r="AF16" s="95"/>
      <c r="AH16" s="95"/>
      <c r="AJ16" s="95"/>
      <c r="AL16" s="95"/>
      <c r="AN16" s="95"/>
      <c r="AP16" s="95"/>
      <c r="AR16" s="95"/>
      <c r="AT16" s="95"/>
      <c r="AV16" s="95"/>
      <c r="AX16" s="95"/>
      <c r="AZ16" s="95"/>
    </row>
    <row r="17" spans="2:52" ht="25" customHeight="1" x14ac:dyDescent="0.3">
      <c r="B17" s="6" t="s">
        <v>24</v>
      </c>
      <c r="C17" s="7"/>
      <c r="D17" s="8"/>
      <c r="E17" s="7"/>
      <c r="F17" s="8"/>
      <c r="G17" s="7"/>
      <c r="H17" s="8"/>
      <c r="I17" s="7"/>
      <c r="J17" s="8"/>
      <c r="K17" s="7"/>
      <c r="L17" s="8"/>
      <c r="M17" s="7"/>
      <c r="N17" s="8"/>
      <c r="O17" s="16">
        <v>26</v>
      </c>
      <c r="P17" s="23">
        <f>O17*100/O7</f>
        <v>1.3742071881606766</v>
      </c>
      <c r="Q17" s="16">
        <v>31</v>
      </c>
      <c r="R17" s="23">
        <f>Q17*100/Q7</f>
        <v>1.6802168021680217</v>
      </c>
      <c r="S17" s="8"/>
      <c r="T17" s="8"/>
      <c r="U17" s="7"/>
      <c r="V17" s="8"/>
      <c r="W17" s="7"/>
      <c r="X17" s="8"/>
      <c r="Y17" s="7"/>
      <c r="Z17" s="8"/>
      <c r="AA17" s="7"/>
      <c r="AB17" s="8"/>
      <c r="AC17" s="7"/>
      <c r="AD17" s="8"/>
      <c r="AF17" s="95"/>
      <c r="AH17" s="95"/>
      <c r="AJ17" s="95"/>
      <c r="AL17" s="95"/>
      <c r="AN17" s="95"/>
      <c r="AP17" s="95"/>
      <c r="AR17" s="95"/>
      <c r="AT17" s="95"/>
      <c r="AV17" s="95"/>
      <c r="AX17" s="95"/>
      <c r="AZ17" s="95"/>
    </row>
    <row r="18" spans="2:52" ht="3.75" customHeight="1" x14ac:dyDescent="0.3">
      <c r="B18" s="13"/>
      <c r="C18" s="14"/>
      <c r="D18" s="14"/>
      <c r="E18" s="14"/>
      <c r="F18" s="14"/>
      <c r="G18" s="17"/>
      <c r="H18" s="14"/>
      <c r="I18" s="14"/>
      <c r="J18" s="14"/>
      <c r="K18" s="14"/>
      <c r="L18" s="14"/>
      <c r="M18" s="14"/>
      <c r="N18" s="14"/>
      <c r="O18" s="14"/>
      <c r="P18" s="14"/>
      <c r="Q18" s="14"/>
      <c r="R18" s="14"/>
      <c r="S18" s="14"/>
      <c r="T18" s="14"/>
      <c r="U18" s="14"/>
      <c r="V18" s="14"/>
      <c r="W18" s="14"/>
      <c r="X18" s="14"/>
      <c r="Y18" s="14"/>
      <c r="Z18" s="14"/>
      <c r="AA18" s="14"/>
      <c r="AB18" s="14"/>
      <c r="AC18" s="14"/>
      <c r="AD18" s="14"/>
      <c r="AR18" s="95"/>
      <c r="AT18" s="95"/>
      <c r="AV18" s="95"/>
      <c r="AX18" s="95"/>
    </row>
    <row r="19" spans="2:52" x14ac:dyDescent="0.3">
      <c r="B19" s="6" t="s">
        <v>439</v>
      </c>
      <c r="C19" s="93"/>
      <c r="D19" s="5"/>
      <c r="E19" s="93"/>
      <c r="F19" s="5"/>
      <c r="G19" s="93"/>
      <c r="H19" s="5"/>
      <c r="I19" s="93"/>
      <c r="J19" s="5"/>
      <c r="K19" s="93"/>
      <c r="L19" s="5"/>
      <c r="M19" s="93"/>
      <c r="N19" s="5"/>
      <c r="O19" s="93"/>
      <c r="P19" s="5"/>
      <c r="Q19" s="93"/>
      <c r="R19" s="5"/>
      <c r="S19" s="93"/>
      <c r="T19" s="5"/>
      <c r="U19" s="93"/>
      <c r="V19" s="5"/>
      <c r="W19" s="93"/>
      <c r="X19" s="5"/>
      <c r="Y19" s="93"/>
      <c r="Z19" s="5"/>
      <c r="AA19" s="93"/>
      <c r="AC19" s="93"/>
    </row>
    <row r="20" spans="2:52" x14ac:dyDescent="0.3">
      <c r="C20" s="96"/>
      <c r="D20" s="2"/>
      <c r="E20" s="96"/>
      <c r="F20" s="2"/>
      <c r="G20" s="96"/>
      <c r="I20" s="96"/>
      <c r="K20" s="96"/>
      <c r="M20" s="96"/>
      <c r="O20" s="96"/>
      <c r="Q20" s="96"/>
      <c r="S20" s="96"/>
      <c r="U20" s="96"/>
      <c r="W20" s="96"/>
      <c r="Y20" s="96"/>
      <c r="AA20" s="96"/>
      <c r="AC20" s="96"/>
    </row>
    <row r="21" spans="2:52" ht="30" customHeight="1" x14ac:dyDescent="0.3">
      <c r="B21" s="115" t="s">
        <v>90</v>
      </c>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row>
    <row r="22" spans="2:52" x14ac:dyDescent="0.3">
      <c r="B22" s="15" t="s">
        <v>27</v>
      </c>
      <c r="C22" s="125">
        <v>1976</v>
      </c>
      <c r="D22" s="126"/>
      <c r="E22" s="125">
        <v>1979</v>
      </c>
      <c r="F22" s="126"/>
      <c r="G22" s="125">
        <v>1982</v>
      </c>
      <c r="H22" s="126"/>
      <c r="I22" s="125">
        <v>1985</v>
      </c>
      <c r="J22" s="126"/>
      <c r="K22" s="129">
        <v>1989</v>
      </c>
      <c r="L22" s="126"/>
      <c r="M22" s="129">
        <v>1993</v>
      </c>
      <c r="N22" s="126"/>
      <c r="O22" s="129">
        <v>1997</v>
      </c>
      <c r="P22" s="126"/>
      <c r="Q22" s="125">
        <v>2001</v>
      </c>
      <c r="R22" s="126"/>
      <c r="S22" s="129">
        <v>2005</v>
      </c>
      <c r="T22" s="130"/>
      <c r="U22" s="125">
        <v>2009</v>
      </c>
      <c r="V22" s="126"/>
      <c r="W22" s="129">
        <v>2013</v>
      </c>
      <c r="X22" s="126"/>
      <c r="Y22" s="129">
        <v>2017</v>
      </c>
      <c r="Z22" s="126"/>
      <c r="AA22" s="125">
        <v>2021</v>
      </c>
      <c r="AB22" s="130"/>
      <c r="AC22" s="125">
        <v>2025</v>
      </c>
      <c r="AD22" s="130"/>
    </row>
    <row r="23" spans="2:52" ht="15" customHeight="1" x14ac:dyDescent="0.3">
      <c r="B23" s="134" t="s">
        <v>0</v>
      </c>
      <c r="C23" s="132">
        <v>44907</v>
      </c>
      <c r="D23" s="128"/>
      <c r="E23" s="132">
        <v>44911</v>
      </c>
      <c r="F23" s="128"/>
      <c r="G23" s="132">
        <v>44907</v>
      </c>
      <c r="H23" s="128"/>
      <c r="I23" s="132">
        <v>44910</v>
      </c>
      <c r="J23" s="128"/>
      <c r="K23" s="135">
        <v>44912</v>
      </c>
      <c r="L23" s="128"/>
      <c r="M23" s="135">
        <v>44907</v>
      </c>
      <c r="N23" s="128"/>
      <c r="O23" s="135">
        <v>44909</v>
      </c>
      <c r="P23" s="128"/>
      <c r="Q23" s="132">
        <v>44911</v>
      </c>
      <c r="R23" s="128"/>
      <c r="S23" s="119">
        <v>44843</v>
      </c>
      <c r="T23" s="118"/>
      <c r="U23" s="137">
        <v>44845</v>
      </c>
      <c r="V23" s="127"/>
      <c r="W23" s="135">
        <v>44833</v>
      </c>
      <c r="X23" s="128"/>
      <c r="Y23" s="135">
        <v>44835</v>
      </c>
      <c r="Z23" s="128"/>
      <c r="AA23" s="132">
        <v>44830</v>
      </c>
      <c r="AB23" s="133"/>
      <c r="AC23" s="132">
        <v>45942</v>
      </c>
      <c r="AD23" s="133"/>
    </row>
    <row r="24" spans="2:52" x14ac:dyDescent="0.3">
      <c r="B24" s="133"/>
      <c r="C24" s="71" t="s">
        <v>4</v>
      </c>
      <c r="D24" s="71" t="s">
        <v>5</v>
      </c>
      <c r="E24" s="71" t="s">
        <v>4</v>
      </c>
      <c r="F24" s="71" t="s">
        <v>5</v>
      </c>
      <c r="G24" s="71" t="s">
        <v>4</v>
      </c>
      <c r="H24" s="71" t="s">
        <v>5</v>
      </c>
      <c r="I24" s="71" t="s">
        <v>4</v>
      </c>
      <c r="J24" s="71" t="s">
        <v>5</v>
      </c>
      <c r="K24" s="71" t="s">
        <v>4</v>
      </c>
      <c r="L24" s="67" t="s">
        <v>5</v>
      </c>
      <c r="M24" s="71" t="s">
        <v>4</v>
      </c>
      <c r="N24" s="67" t="s">
        <v>5</v>
      </c>
      <c r="O24" s="68" t="s">
        <v>4</v>
      </c>
      <c r="P24" s="71" t="s">
        <v>5</v>
      </c>
      <c r="Q24" s="68" t="s">
        <v>4</v>
      </c>
      <c r="R24" s="72" t="s">
        <v>5</v>
      </c>
      <c r="S24" s="72" t="s">
        <v>4</v>
      </c>
      <c r="T24" s="72" t="s">
        <v>5</v>
      </c>
      <c r="U24" s="68" t="s">
        <v>4</v>
      </c>
      <c r="V24" s="71" t="s">
        <v>5</v>
      </c>
      <c r="W24" s="68" t="s">
        <v>4</v>
      </c>
      <c r="X24" s="71" t="s">
        <v>5</v>
      </c>
      <c r="Y24" s="68" t="s">
        <v>4</v>
      </c>
      <c r="Z24" s="71" t="s">
        <v>5</v>
      </c>
      <c r="AA24" s="68" t="s">
        <v>4</v>
      </c>
      <c r="AB24" s="71" t="s">
        <v>5</v>
      </c>
      <c r="AC24" s="68" t="s">
        <v>4</v>
      </c>
      <c r="AD24" s="71" t="s">
        <v>5</v>
      </c>
    </row>
    <row r="25" spans="2:52" ht="24.75" customHeight="1" x14ac:dyDescent="0.3">
      <c r="B25" s="6" t="s">
        <v>1</v>
      </c>
      <c r="C25" s="16">
        <v>2005</v>
      </c>
      <c r="D25" s="23">
        <v>100</v>
      </c>
      <c r="E25" s="16">
        <v>1995</v>
      </c>
      <c r="F25" s="23">
        <v>100</v>
      </c>
      <c r="G25" s="16">
        <v>2108</v>
      </c>
      <c r="H25" s="23">
        <v>100</v>
      </c>
      <c r="I25" s="16">
        <v>2221</v>
      </c>
      <c r="J25" s="23">
        <v>100</v>
      </c>
      <c r="K25" s="16">
        <v>2370</v>
      </c>
      <c r="L25" s="23">
        <v>100</v>
      </c>
      <c r="M25" s="16">
        <v>2430</v>
      </c>
      <c r="N25" s="23">
        <v>100</v>
      </c>
      <c r="O25" s="16">
        <v>2609</v>
      </c>
      <c r="P25" s="23">
        <v>100</v>
      </c>
      <c r="Q25" s="16">
        <v>2674</v>
      </c>
      <c r="R25" s="23">
        <v>100</v>
      </c>
      <c r="S25" s="16">
        <v>2913</v>
      </c>
      <c r="T25" s="23">
        <v>100</v>
      </c>
      <c r="U25" s="16">
        <v>3340</v>
      </c>
      <c r="V25" s="23">
        <v>100</v>
      </c>
      <c r="W25" s="16">
        <v>3429</v>
      </c>
      <c r="X25" s="23">
        <v>100</v>
      </c>
      <c r="Y25" s="16">
        <v>3329</v>
      </c>
      <c r="Z25" s="23">
        <v>100</v>
      </c>
      <c r="AA25" s="16">
        <v>3458</v>
      </c>
      <c r="AB25" s="23">
        <v>100</v>
      </c>
      <c r="AC25" s="16">
        <v>3543</v>
      </c>
      <c r="AD25" s="23">
        <v>100</v>
      </c>
      <c r="AF25" s="95"/>
      <c r="AH25" s="95"/>
      <c r="AJ25" s="95"/>
      <c r="AL25" s="95"/>
      <c r="AN25" s="95"/>
      <c r="AP25" s="95"/>
      <c r="AR25" s="95"/>
      <c r="AT25" s="95"/>
      <c r="AV25" s="95"/>
      <c r="AX25" s="95"/>
    </row>
    <row r="26" spans="2:52" ht="24.75" customHeight="1" x14ac:dyDescent="0.3">
      <c r="B26" s="87" t="s">
        <v>28</v>
      </c>
      <c r="C26" s="16">
        <v>1131</v>
      </c>
      <c r="D26" s="23">
        <f>C26*100/C25</f>
        <v>56.408977556109726</v>
      </c>
      <c r="E26" s="16">
        <v>1634</v>
      </c>
      <c r="F26" s="23">
        <f>E26*100/E25</f>
        <v>81.904761904761898</v>
      </c>
      <c r="G26" s="16">
        <v>1520</v>
      </c>
      <c r="H26" s="23">
        <f>G26*100/G25</f>
        <v>72.106261859582546</v>
      </c>
      <c r="I26" s="16">
        <v>1304</v>
      </c>
      <c r="J26" s="23">
        <f>I26*100/I25</f>
        <v>58.712291760468254</v>
      </c>
      <c r="K26" s="16">
        <v>1518</v>
      </c>
      <c r="L26" s="23">
        <f>K26*100/K25</f>
        <v>64.050632911392398</v>
      </c>
      <c r="M26" s="16">
        <v>1626</v>
      </c>
      <c r="N26" s="23">
        <f>M26*100/M25</f>
        <v>66.913580246913583</v>
      </c>
      <c r="O26" s="16">
        <v>1807</v>
      </c>
      <c r="P26" s="23">
        <f>O26*100/O25</f>
        <v>69.260252970486775</v>
      </c>
      <c r="Q26" s="16">
        <v>1768</v>
      </c>
      <c r="R26" s="23">
        <f>Q26*100/Q25</f>
        <v>66.118175018698579</v>
      </c>
      <c r="S26" s="16">
        <v>1912</v>
      </c>
      <c r="T26" s="23">
        <f>S26*100/S25</f>
        <v>65.636800549261935</v>
      </c>
      <c r="U26" s="16">
        <v>1927</v>
      </c>
      <c r="V26" s="23">
        <f>U26*100/U25</f>
        <v>57.694610778443113</v>
      </c>
      <c r="W26" s="16">
        <v>1790</v>
      </c>
      <c r="X26" s="23">
        <f>W26*100/W25</f>
        <v>52.20180810731992</v>
      </c>
      <c r="Y26" s="16">
        <v>1854</v>
      </c>
      <c r="Z26" s="23">
        <f>Y26*100/Y25</f>
        <v>55.692400120156201</v>
      </c>
      <c r="AA26" s="16">
        <v>1906</v>
      </c>
      <c r="AB26" s="23">
        <f>AA26*100/AA25</f>
        <v>55.118565644881436</v>
      </c>
      <c r="AC26" s="16">
        <v>1896</v>
      </c>
      <c r="AD26" s="23">
        <f>AC26*100/AC25</f>
        <v>53.513971210838271</v>
      </c>
      <c r="AF26" s="95"/>
      <c r="AH26" s="95"/>
      <c r="AJ26" s="95"/>
      <c r="AL26" s="95"/>
      <c r="AN26" s="95"/>
      <c r="AP26" s="95"/>
      <c r="AR26" s="95"/>
      <c r="AT26" s="95"/>
      <c r="AV26" s="95"/>
      <c r="AX26" s="95"/>
    </row>
    <row r="27" spans="2:52" ht="24.75" customHeight="1" x14ac:dyDescent="0.3">
      <c r="B27" s="87" t="s">
        <v>2</v>
      </c>
      <c r="C27" s="16">
        <v>33</v>
      </c>
      <c r="D27" s="23">
        <f t="shared" ref="D27" si="2">C27*100/C26</f>
        <v>2.9177718832891246</v>
      </c>
      <c r="E27" s="16">
        <v>11</v>
      </c>
      <c r="F27" s="23">
        <f t="shared" ref="F27" si="3">E27*100/E26</f>
        <v>0.67319461444308448</v>
      </c>
      <c r="G27" s="16">
        <v>16</v>
      </c>
      <c r="H27" s="23">
        <f>G27*100/G26</f>
        <v>1.0526315789473684</v>
      </c>
      <c r="I27" s="16">
        <v>24</v>
      </c>
      <c r="J27" s="23">
        <f>I27*100/I26</f>
        <v>1.8404907975460123</v>
      </c>
      <c r="K27" s="16">
        <v>22</v>
      </c>
      <c r="L27" s="23">
        <f>K27*100/K26</f>
        <v>1.4492753623188406</v>
      </c>
      <c r="M27" s="16">
        <v>11</v>
      </c>
      <c r="N27" s="23">
        <f>M27*100/M26</f>
        <v>0.67650676506765073</v>
      </c>
      <c r="O27" s="16">
        <v>17</v>
      </c>
      <c r="P27" s="23">
        <f>O27*100/O26</f>
        <v>0.94078583287216377</v>
      </c>
      <c r="Q27" s="16">
        <v>16</v>
      </c>
      <c r="R27" s="23">
        <f>Q27*100/Q26</f>
        <v>0.90497737556561086</v>
      </c>
      <c r="S27" s="16">
        <v>27</v>
      </c>
      <c r="T27" s="23">
        <f>S27*100/S26</f>
        <v>1.4121338912133892</v>
      </c>
      <c r="U27" s="16">
        <v>11</v>
      </c>
      <c r="V27" s="23">
        <f>U27*100/U26</f>
        <v>0.57083549558899849</v>
      </c>
      <c r="W27" s="16">
        <v>13</v>
      </c>
      <c r="X27" s="23">
        <f>W27*100/W26</f>
        <v>0.72625698324022347</v>
      </c>
      <c r="Y27" s="16">
        <v>15</v>
      </c>
      <c r="Z27" s="23">
        <f>Y27*100/Y26</f>
        <v>0.80906148867313921</v>
      </c>
      <c r="AA27" s="16">
        <v>12</v>
      </c>
      <c r="AB27" s="23">
        <f>AA27*100/AA26</f>
        <v>0.62959076600209862</v>
      </c>
      <c r="AC27" s="16">
        <v>19</v>
      </c>
      <c r="AD27" s="23">
        <f>AC27*100/AC26</f>
        <v>1.0021097046413503</v>
      </c>
      <c r="AF27" s="95"/>
      <c r="AH27" s="95"/>
      <c r="AJ27" s="95"/>
      <c r="AL27" s="95"/>
      <c r="AN27" s="95"/>
      <c r="AP27" s="95"/>
      <c r="AR27" s="95"/>
      <c r="AT27" s="95"/>
      <c r="AV27" s="95"/>
      <c r="AX27" s="95"/>
    </row>
    <row r="28" spans="2:52" ht="24.75" customHeight="1" x14ac:dyDescent="0.3">
      <c r="B28" s="87" t="s">
        <v>3</v>
      </c>
      <c r="C28" s="16">
        <v>23</v>
      </c>
      <c r="D28" s="23">
        <f>C28*100/C26</f>
        <v>2.0335985853227232</v>
      </c>
      <c r="E28" s="16">
        <v>25</v>
      </c>
      <c r="F28" s="23">
        <f>E28*100/E26</f>
        <v>1.5299877600979193</v>
      </c>
      <c r="G28" s="16">
        <v>32</v>
      </c>
      <c r="H28" s="23">
        <f>G28*100/G26</f>
        <v>2.1052631578947367</v>
      </c>
      <c r="I28" s="16">
        <v>7</v>
      </c>
      <c r="J28" s="23">
        <f>I28*100/I26</f>
        <v>0.53680981595092025</v>
      </c>
      <c r="K28" s="16">
        <v>18</v>
      </c>
      <c r="L28" s="23">
        <f>K28*100/K26</f>
        <v>1.1857707509881423</v>
      </c>
      <c r="M28" s="16">
        <v>29</v>
      </c>
      <c r="N28" s="23">
        <f>M28*100/M26</f>
        <v>1.7835178351783518</v>
      </c>
      <c r="O28" s="16">
        <v>28</v>
      </c>
      <c r="P28" s="23">
        <f>O28*100/O26</f>
        <v>1.549529607083564</v>
      </c>
      <c r="Q28" s="16">
        <v>36</v>
      </c>
      <c r="R28" s="23">
        <f>Q28*100/Q26</f>
        <v>2.0361990950226243</v>
      </c>
      <c r="S28" s="16">
        <v>36</v>
      </c>
      <c r="T28" s="23">
        <f>S28*100/S26</f>
        <v>1.8828451882845187</v>
      </c>
      <c r="U28" s="16">
        <v>32</v>
      </c>
      <c r="V28" s="23">
        <f>U28*100/U26</f>
        <v>1.6606123508043591</v>
      </c>
      <c r="W28" s="16">
        <v>70</v>
      </c>
      <c r="X28" s="23">
        <f>W28*100/W26</f>
        <v>3.9106145251396649</v>
      </c>
      <c r="Y28" s="16">
        <v>58</v>
      </c>
      <c r="Z28" s="23">
        <f>Y28*100/Y26</f>
        <v>3.1283710895361381</v>
      </c>
      <c r="AA28" s="16">
        <v>37</v>
      </c>
      <c r="AB28" s="23">
        <f>AA28*100/AA26</f>
        <v>1.9412381951731374</v>
      </c>
      <c r="AC28" s="16">
        <v>52</v>
      </c>
      <c r="AD28" s="23">
        <f>AC28*100/AC26</f>
        <v>2.7426160337552741</v>
      </c>
      <c r="AF28" s="95"/>
      <c r="AH28" s="95"/>
      <c r="AJ28" s="95"/>
      <c r="AL28" s="95"/>
      <c r="AN28" s="95"/>
      <c r="AP28" s="95"/>
      <c r="AR28" s="95"/>
      <c r="AT28" s="95"/>
      <c r="AV28" s="95"/>
      <c r="AX28" s="95"/>
    </row>
    <row r="29" spans="2:52" ht="24.75" customHeight="1" x14ac:dyDescent="0.3">
      <c r="B29" s="87" t="s">
        <v>6</v>
      </c>
      <c r="C29" s="7"/>
      <c r="D29" s="8"/>
      <c r="E29" s="7"/>
      <c r="F29" s="8"/>
      <c r="G29" s="16">
        <v>52</v>
      </c>
      <c r="H29" s="23">
        <f>G29*100/G26</f>
        <v>3.4210526315789473</v>
      </c>
      <c r="I29" s="16">
        <v>15</v>
      </c>
      <c r="J29" s="23">
        <f>I29*100/I26</f>
        <v>1.1503067484662577</v>
      </c>
      <c r="K29" s="7"/>
      <c r="L29" s="8"/>
      <c r="M29" s="7"/>
      <c r="N29" s="8"/>
      <c r="O29" s="7"/>
      <c r="P29" s="8"/>
      <c r="Q29" s="7"/>
      <c r="R29" s="8"/>
      <c r="S29" s="7"/>
      <c r="T29" s="8"/>
      <c r="U29" s="7"/>
      <c r="V29" s="8"/>
      <c r="W29" s="7"/>
      <c r="X29" s="7"/>
      <c r="Y29" s="7"/>
      <c r="Z29" s="8"/>
      <c r="AA29" s="7"/>
      <c r="AB29" s="8"/>
      <c r="AC29" s="7"/>
      <c r="AD29" s="8"/>
      <c r="AF29" s="95"/>
      <c r="AH29" s="95"/>
      <c r="AJ29" s="95"/>
      <c r="AL29" s="95"/>
      <c r="AN29" s="95"/>
      <c r="AP29" s="95"/>
      <c r="AR29" s="95"/>
      <c r="AT29" s="95"/>
      <c r="AV29" s="95"/>
      <c r="AX29" s="95"/>
    </row>
    <row r="30" spans="2:52" ht="24.75" customHeight="1" x14ac:dyDescent="0.3">
      <c r="B30" s="87" t="s">
        <v>7</v>
      </c>
      <c r="C30" s="7"/>
      <c r="D30" s="8"/>
      <c r="E30" s="7"/>
      <c r="F30" s="8"/>
      <c r="G30" s="7"/>
      <c r="H30" s="8"/>
      <c r="I30" s="7"/>
      <c r="J30" s="8"/>
      <c r="K30" s="7"/>
      <c r="L30" s="8"/>
      <c r="M30" s="7"/>
      <c r="N30" s="8"/>
      <c r="O30" s="7"/>
      <c r="P30" s="8"/>
      <c r="Q30" s="7"/>
      <c r="R30" s="8"/>
      <c r="S30" s="16">
        <v>23</v>
      </c>
      <c r="T30" s="23">
        <f>S30*100/S26</f>
        <v>1.2029288702928871</v>
      </c>
      <c r="U30" s="16">
        <v>25</v>
      </c>
      <c r="V30" s="23">
        <f>U30*100/U26</f>
        <v>1.2973533990659056</v>
      </c>
      <c r="W30" s="7"/>
      <c r="X30" s="7"/>
      <c r="Y30" s="7"/>
      <c r="Z30" s="8"/>
      <c r="AA30" s="7"/>
      <c r="AB30" s="8"/>
      <c r="AC30" s="7"/>
      <c r="AD30" s="8"/>
      <c r="AF30" s="95"/>
      <c r="AH30" s="95"/>
      <c r="AJ30" s="95"/>
      <c r="AL30" s="95"/>
      <c r="AN30" s="95"/>
      <c r="AP30" s="95"/>
      <c r="AR30" s="95"/>
      <c r="AT30" s="95"/>
      <c r="AV30" s="95"/>
      <c r="AX30" s="95"/>
    </row>
    <row r="31" spans="2:52" ht="24.75" customHeight="1" x14ac:dyDescent="0.3">
      <c r="B31" s="87" t="s">
        <v>29</v>
      </c>
      <c r="C31" s="16">
        <v>387</v>
      </c>
      <c r="D31" s="23">
        <f>C31*100/C26</f>
        <v>34.217506631299734</v>
      </c>
      <c r="E31" s="16">
        <v>92</v>
      </c>
      <c r="F31" s="23">
        <f>E31*100/E26</f>
        <v>5.6303549571603426</v>
      </c>
      <c r="G31" s="16">
        <v>168</v>
      </c>
      <c r="H31" s="23">
        <f>G31*100/G26</f>
        <v>11.052631578947368</v>
      </c>
      <c r="I31" s="16">
        <v>109</v>
      </c>
      <c r="J31" s="23">
        <f>I31*100/I26</f>
        <v>8.3588957055214728</v>
      </c>
      <c r="K31" s="16">
        <v>339</v>
      </c>
      <c r="L31" s="23">
        <f>K31*100/K26</f>
        <v>22.33201581027668</v>
      </c>
      <c r="M31" s="7"/>
      <c r="N31" s="8"/>
      <c r="O31" s="7"/>
      <c r="P31" s="8"/>
      <c r="Q31" s="7"/>
      <c r="R31" s="8"/>
      <c r="S31" s="7"/>
      <c r="T31" s="8"/>
      <c r="U31" s="7"/>
      <c r="V31" s="8"/>
      <c r="W31" s="7"/>
      <c r="X31" s="7"/>
      <c r="Y31" s="7"/>
      <c r="Z31" s="8"/>
      <c r="AA31" s="7"/>
      <c r="AB31" s="8"/>
      <c r="AC31" s="7"/>
      <c r="AD31" s="8"/>
      <c r="AF31" s="95"/>
      <c r="AH31" s="95"/>
      <c r="AJ31" s="95"/>
      <c r="AL31" s="95"/>
      <c r="AN31" s="95"/>
      <c r="AP31" s="95"/>
      <c r="AR31" s="95"/>
      <c r="AT31" s="95"/>
      <c r="AV31" s="95"/>
      <c r="AX31" s="95"/>
    </row>
    <row r="32" spans="2:52" ht="24.75" customHeight="1" x14ac:dyDescent="0.3">
      <c r="B32" s="87" t="s">
        <v>8</v>
      </c>
      <c r="C32" s="7"/>
      <c r="D32" s="8"/>
      <c r="E32" s="7"/>
      <c r="F32" s="8"/>
      <c r="G32" s="7"/>
      <c r="H32" s="8"/>
      <c r="I32" s="8"/>
      <c r="J32" s="8"/>
      <c r="K32" s="7"/>
      <c r="L32" s="8"/>
      <c r="M32" s="16">
        <v>300</v>
      </c>
      <c r="N32" s="23">
        <f>M32*100/M26</f>
        <v>18.450184501845019</v>
      </c>
      <c r="O32" s="16">
        <v>484</v>
      </c>
      <c r="P32" s="23">
        <f>O32*100/O26</f>
        <v>26.784726065301605</v>
      </c>
      <c r="Q32" s="16">
        <v>457</v>
      </c>
      <c r="R32" s="23">
        <f>Q32*100/Q26</f>
        <v>25.848416289592759</v>
      </c>
      <c r="S32" s="16">
        <v>349</v>
      </c>
      <c r="T32" s="23">
        <f>S32*100/S26</f>
        <v>18.253138075313807</v>
      </c>
      <c r="U32" s="16">
        <v>412</v>
      </c>
      <c r="V32" s="23">
        <f>U32*100/U26</f>
        <v>21.380384016606122</v>
      </c>
      <c r="W32" s="16">
        <v>374</v>
      </c>
      <c r="X32" s="23">
        <f>W32*100/W26</f>
        <v>20.893854748603353</v>
      </c>
      <c r="Y32" s="16">
        <v>217</v>
      </c>
      <c r="Z32" s="23">
        <f>Y32*100/Y26</f>
        <v>11.704422869471413</v>
      </c>
      <c r="AA32" s="16">
        <v>217</v>
      </c>
      <c r="AB32" s="23">
        <f>AA32*100/AA26</f>
        <v>11.385099685204617</v>
      </c>
      <c r="AC32" s="16">
        <v>226</v>
      </c>
      <c r="AD32" s="23">
        <f>AC32*100/AC26</f>
        <v>11.919831223628693</v>
      </c>
      <c r="AF32" s="95"/>
      <c r="AH32" s="95"/>
      <c r="AJ32" s="95"/>
      <c r="AL32" s="95"/>
      <c r="AN32" s="95"/>
      <c r="AP32" s="95"/>
      <c r="AR32" s="95"/>
      <c r="AT32" s="95"/>
      <c r="AV32" s="95"/>
      <c r="AX32" s="95"/>
    </row>
    <row r="33" spans="2:50" ht="24.75" customHeight="1" x14ac:dyDescent="0.3">
      <c r="B33" s="87" t="s">
        <v>15</v>
      </c>
      <c r="C33" s="7"/>
      <c r="D33" s="8"/>
      <c r="E33" s="7"/>
      <c r="F33" s="8"/>
      <c r="G33" s="7"/>
      <c r="H33" s="8"/>
      <c r="I33" s="7"/>
      <c r="J33" s="8"/>
      <c r="K33" s="16">
        <v>12</v>
      </c>
      <c r="L33" s="23">
        <f>K33*100/K26</f>
        <v>0.79051383399209485</v>
      </c>
      <c r="M33" s="7"/>
      <c r="N33" s="8"/>
      <c r="O33" s="7"/>
      <c r="P33" s="8"/>
      <c r="Q33" s="7"/>
      <c r="R33" s="8"/>
      <c r="S33" s="16">
        <v>23</v>
      </c>
      <c r="T33" s="23">
        <f>S33*100/S26</f>
        <v>1.2029288702928871</v>
      </c>
      <c r="U33" s="16">
        <v>27</v>
      </c>
      <c r="V33" s="23">
        <f>U33*100/U26</f>
        <v>1.4011416709911779</v>
      </c>
      <c r="W33" s="16">
        <v>68</v>
      </c>
      <c r="X33" s="23">
        <f>W33*100/W26</f>
        <v>3.7988826815642458</v>
      </c>
      <c r="Y33" s="16">
        <v>23</v>
      </c>
      <c r="Z33" s="23">
        <f>Y33*100/Y26</f>
        <v>1.2405609492988134</v>
      </c>
      <c r="AA33" s="16">
        <v>25</v>
      </c>
      <c r="AB33" s="23">
        <f>AA33*100/AA26</f>
        <v>1.3116474291710387</v>
      </c>
      <c r="AC33" s="16">
        <v>46</v>
      </c>
      <c r="AD33" s="23">
        <f>AC33*100/AC26</f>
        <v>2.4261603375527425</v>
      </c>
      <c r="AF33" s="95"/>
      <c r="AH33" s="95"/>
      <c r="AJ33" s="95"/>
      <c r="AL33" s="95"/>
      <c r="AN33" s="95"/>
      <c r="AP33" s="95"/>
      <c r="AR33" s="95"/>
      <c r="AT33" s="95"/>
      <c r="AV33" s="95"/>
      <c r="AX33" s="95"/>
    </row>
    <row r="34" spans="2:50" ht="24.75" customHeight="1" x14ac:dyDescent="0.3">
      <c r="B34" s="87" t="s">
        <v>19</v>
      </c>
      <c r="C34" s="16">
        <v>688</v>
      </c>
      <c r="D34" s="23">
        <f>C34*100/C26</f>
        <v>60.831122900088417</v>
      </c>
      <c r="E34" s="16">
        <v>1397</v>
      </c>
      <c r="F34" s="23">
        <f>E34*100/E26</f>
        <v>85.495716034271723</v>
      </c>
      <c r="G34" s="16">
        <v>1072</v>
      </c>
      <c r="H34" s="23">
        <f>G34*100/G26</f>
        <v>70.526315789473685</v>
      </c>
      <c r="I34" s="16">
        <v>1007</v>
      </c>
      <c r="J34" s="23">
        <f>I34*100/I26</f>
        <v>77.223926380368098</v>
      </c>
      <c r="K34" s="16">
        <v>963</v>
      </c>
      <c r="L34" s="23">
        <f>K34*100/K26</f>
        <v>63.43873517786561</v>
      </c>
      <c r="M34" s="16">
        <v>1145</v>
      </c>
      <c r="N34" s="23">
        <f>M34*100/M26</f>
        <v>70.418204182041819</v>
      </c>
      <c r="O34" s="16">
        <v>1262</v>
      </c>
      <c r="P34" s="23">
        <f>O34*100/O26</f>
        <v>69.839513004980631</v>
      </c>
      <c r="Q34" s="16">
        <v>1215</v>
      </c>
      <c r="R34" s="23">
        <f>Q34*100/Q26</f>
        <v>68.721719457013577</v>
      </c>
      <c r="S34" s="16">
        <v>1221</v>
      </c>
      <c r="T34" s="23">
        <f>S34*100/S26</f>
        <v>63.859832635983267</v>
      </c>
      <c r="U34" s="16">
        <v>1218</v>
      </c>
      <c r="V34" s="23">
        <f>U34*100/U26</f>
        <v>63.20705760249092</v>
      </c>
      <c r="W34" s="16">
        <v>970</v>
      </c>
      <c r="X34" s="23">
        <f>W34*100/W26</f>
        <v>54.18994413407821</v>
      </c>
      <c r="Y34" s="16">
        <v>1076</v>
      </c>
      <c r="Z34" s="23">
        <f>Y34*100/Y26</f>
        <v>58.036677454153185</v>
      </c>
      <c r="AA34" s="16">
        <v>1250</v>
      </c>
      <c r="AB34" s="23">
        <f>AA34*100/AA26</f>
        <v>65.582371458551947</v>
      </c>
      <c r="AC34" s="16">
        <v>1261</v>
      </c>
      <c r="AD34" s="23">
        <f>AC34*100/AC26</f>
        <v>66.508438818565395</v>
      </c>
      <c r="AF34" s="95"/>
      <c r="AH34" s="95"/>
      <c r="AJ34" s="95"/>
      <c r="AL34" s="95"/>
      <c r="AN34" s="95"/>
      <c r="AP34" s="95"/>
      <c r="AR34" s="95"/>
      <c r="AT34" s="95"/>
      <c r="AV34" s="95"/>
      <c r="AX34" s="95"/>
    </row>
    <row r="35" spans="2:50" ht="24.75" customHeight="1" x14ac:dyDescent="0.3">
      <c r="B35" s="87" t="s">
        <v>20</v>
      </c>
      <c r="C35" s="7"/>
      <c r="D35" s="8"/>
      <c r="E35" s="16">
        <v>109</v>
      </c>
      <c r="F35" s="23">
        <f>E35*100/E26</f>
        <v>6.6707466340269281</v>
      </c>
      <c r="G35" s="16">
        <v>180</v>
      </c>
      <c r="H35" s="23">
        <f>G35*100/G26</f>
        <v>11.842105263157896</v>
      </c>
      <c r="I35" s="16">
        <v>142</v>
      </c>
      <c r="J35" s="23">
        <f>I35*100/I26</f>
        <v>10.889570552147239</v>
      </c>
      <c r="K35" s="16">
        <v>164</v>
      </c>
      <c r="L35" s="23">
        <f>K35*100/K26</f>
        <v>10.803689064558629</v>
      </c>
      <c r="M35" s="16">
        <v>141</v>
      </c>
      <c r="N35" s="23">
        <f>M35*100/M26</f>
        <v>8.6715867158671589</v>
      </c>
      <c r="O35" s="16">
        <v>16</v>
      </c>
      <c r="P35" s="23">
        <f>O35*100/O26</f>
        <v>0.88544548976203652</v>
      </c>
      <c r="Q35" s="7"/>
      <c r="R35" s="8"/>
      <c r="S35" s="16">
        <v>233</v>
      </c>
      <c r="T35" s="23">
        <f>S35*100/S26</f>
        <v>12.186192468619247</v>
      </c>
      <c r="U35" s="16">
        <v>202</v>
      </c>
      <c r="V35" s="23">
        <f>U35*100/U26</f>
        <v>10.482615464452516</v>
      </c>
      <c r="W35" s="16">
        <v>295</v>
      </c>
      <c r="X35" s="23">
        <f>W35*100/W26</f>
        <v>16.480446927374302</v>
      </c>
      <c r="Y35" s="16">
        <v>427</v>
      </c>
      <c r="Z35" s="23">
        <f>Y35*100/Y26</f>
        <v>23.031283710895362</v>
      </c>
      <c r="AA35" s="16">
        <v>337</v>
      </c>
      <c r="AB35" s="23">
        <f>AA35*100/AA26</f>
        <v>17.681007345225602</v>
      </c>
      <c r="AC35" s="16">
        <v>292</v>
      </c>
      <c r="AD35" s="23">
        <f>AC35*100/AC26</f>
        <v>15.40084388185654</v>
      </c>
      <c r="AF35" s="95"/>
      <c r="AH35" s="95"/>
      <c r="AJ35" s="95"/>
      <c r="AL35" s="95"/>
      <c r="AN35" s="95"/>
      <c r="AP35" s="95"/>
      <c r="AR35" s="95"/>
      <c r="AT35" s="95"/>
      <c r="AV35" s="95"/>
      <c r="AX35" s="95"/>
    </row>
    <row r="36" spans="2:50" ht="24.75" customHeight="1" x14ac:dyDescent="0.3">
      <c r="B36" s="87" t="s">
        <v>22</v>
      </c>
      <c r="C36" s="7"/>
      <c r="D36" s="8"/>
      <c r="E36" s="7"/>
      <c r="F36" s="8"/>
      <c r="G36" s="7"/>
      <c r="H36" s="8"/>
      <c r="I36" s="7"/>
      <c r="J36" s="8"/>
      <c r="K36" s="7"/>
      <c r="L36" s="8"/>
      <c r="M36" s="7"/>
      <c r="N36" s="8"/>
      <c r="O36" s="7"/>
      <c r="P36" s="8"/>
      <c r="Q36" s="7"/>
      <c r="R36" s="8"/>
      <c r="S36" s="8"/>
      <c r="T36" s="8"/>
      <c r="U36" s="7"/>
      <c r="V36" s="8"/>
      <c r="W36" s="7"/>
      <c r="X36" s="8"/>
      <c r="Y36" s="16">
        <v>38</v>
      </c>
      <c r="Z36" s="23">
        <f>Y36*100/Y26</f>
        <v>2.0496224379719523</v>
      </c>
      <c r="AA36" s="16">
        <v>28</v>
      </c>
      <c r="AB36" s="23">
        <f>AA36*100/AA26</f>
        <v>1.4690451206715636</v>
      </c>
      <c r="AC36" s="8"/>
      <c r="AD36" s="8"/>
      <c r="AF36" s="95"/>
      <c r="AH36" s="95"/>
      <c r="AJ36" s="95"/>
      <c r="AL36" s="95"/>
      <c r="AN36" s="95"/>
      <c r="AP36" s="95"/>
      <c r="AR36" s="95"/>
      <c r="AT36" s="95"/>
      <c r="AV36" s="95"/>
      <c r="AX36" s="95"/>
    </row>
    <row r="37" spans="2:50" ht="24.75" customHeight="1" x14ac:dyDescent="0.3">
      <c r="B37" s="6" t="s">
        <v>24</v>
      </c>
      <c r="C37" s="7"/>
      <c r="D37" s="8"/>
      <c r="E37" s="7"/>
      <c r="F37" s="8"/>
      <c r="G37" s="7"/>
      <c r="H37" s="8"/>
      <c r="I37" s="7"/>
      <c r="J37" s="8"/>
      <c r="K37" s="7"/>
      <c r="L37" s="8"/>
      <c r="M37" s="7"/>
      <c r="N37" s="8"/>
      <c r="O37" s="7"/>
      <c r="P37" s="8"/>
      <c r="Q37" s="16">
        <v>44</v>
      </c>
      <c r="R37" s="23">
        <f>Q37*100/Q26</f>
        <v>2.4886877828054299</v>
      </c>
      <c r="S37" s="8"/>
      <c r="T37" s="8"/>
      <c r="U37" s="7"/>
      <c r="V37" s="8"/>
      <c r="W37" s="8"/>
      <c r="X37" s="8"/>
      <c r="Y37" s="8"/>
      <c r="Z37" s="8"/>
      <c r="AA37" s="7"/>
      <c r="AB37" s="8"/>
      <c r="AC37" s="7"/>
      <c r="AD37" s="8"/>
      <c r="AF37" s="95"/>
      <c r="AH37" s="95"/>
      <c r="AJ37" s="95"/>
      <c r="AL37" s="95"/>
      <c r="AN37" s="95"/>
      <c r="AP37" s="95"/>
      <c r="AR37" s="95"/>
      <c r="AT37" s="95"/>
      <c r="AV37" s="95"/>
      <c r="AX37" s="95"/>
    </row>
    <row r="38" spans="2:50" ht="3.75" customHeight="1" x14ac:dyDescent="0.3">
      <c r="B38" s="13"/>
      <c r="C38" s="14"/>
      <c r="D38" s="14"/>
      <c r="E38" s="14"/>
      <c r="F38" s="14"/>
      <c r="G38" s="17"/>
      <c r="H38" s="14"/>
      <c r="I38" s="14"/>
      <c r="J38" s="14"/>
      <c r="K38" s="14"/>
      <c r="L38" s="14"/>
      <c r="M38" s="14"/>
      <c r="N38" s="14"/>
      <c r="O38" s="14"/>
      <c r="P38" s="14"/>
      <c r="Q38" s="14"/>
      <c r="R38" s="14"/>
      <c r="S38" s="14"/>
      <c r="T38" s="14"/>
      <c r="U38" s="14"/>
      <c r="V38" s="14"/>
      <c r="W38" s="14"/>
      <c r="X38" s="14"/>
      <c r="Y38" s="14"/>
      <c r="Z38" s="14"/>
      <c r="AA38" s="14"/>
      <c r="AB38" s="14"/>
      <c r="AC38" s="14"/>
      <c r="AD38" s="14"/>
    </row>
    <row r="39" spans="2:50" x14ac:dyDescent="0.3">
      <c r="B39" s="6" t="s">
        <v>439</v>
      </c>
      <c r="C39" s="93"/>
      <c r="D39" s="5"/>
      <c r="E39" s="93"/>
      <c r="F39" s="5"/>
      <c r="G39" s="93"/>
      <c r="H39" s="5"/>
      <c r="I39" s="93"/>
      <c r="J39" s="5"/>
      <c r="K39" s="93"/>
      <c r="L39" s="5"/>
      <c r="M39" s="93"/>
      <c r="N39" s="5"/>
      <c r="O39" s="93"/>
      <c r="P39" s="5"/>
      <c r="Q39" s="93"/>
      <c r="R39" s="5"/>
      <c r="S39" s="93"/>
      <c r="T39" s="5"/>
      <c r="U39" s="93"/>
      <c r="V39" s="5"/>
      <c r="W39" s="93"/>
      <c r="X39" s="5"/>
      <c r="Y39" s="93"/>
      <c r="Z39" s="5"/>
      <c r="AA39" s="93"/>
      <c r="AC39" s="93"/>
    </row>
    <row r="40" spans="2:50" x14ac:dyDescent="0.3">
      <c r="C40" s="19"/>
      <c r="E40" s="19"/>
      <c r="G40" s="19"/>
      <c r="I40" s="19"/>
      <c r="K40" s="19"/>
      <c r="M40" s="19"/>
      <c r="O40" s="19"/>
      <c r="Q40" s="19"/>
      <c r="S40" s="19"/>
      <c r="U40" s="19"/>
      <c r="W40" s="19"/>
      <c r="Y40" s="19"/>
      <c r="AA40" s="19"/>
      <c r="AC40" s="19"/>
    </row>
    <row r="41" spans="2:50" ht="30" customHeight="1" x14ac:dyDescent="0.3">
      <c r="B41" s="138" t="s">
        <v>381</v>
      </c>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row>
    <row r="42" spans="2:50" x14ac:dyDescent="0.3">
      <c r="B42" s="15" t="s">
        <v>27</v>
      </c>
      <c r="C42" s="125">
        <v>1976</v>
      </c>
      <c r="D42" s="126"/>
      <c r="E42" s="125">
        <v>1979</v>
      </c>
      <c r="F42" s="126"/>
      <c r="G42" s="125">
        <v>1982</v>
      </c>
      <c r="H42" s="126"/>
      <c r="I42" s="125">
        <v>1985</v>
      </c>
      <c r="J42" s="126"/>
      <c r="K42" s="129">
        <v>1989</v>
      </c>
      <c r="L42" s="126"/>
      <c r="M42" s="129">
        <v>1993</v>
      </c>
      <c r="N42" s="126"/>
      <c r="O42" s="129">
        <v>1997</v>
      </c>
      <c r="P42" s="126"/>
      <c r="Q42" s="125">
        <v>2001</v>
      </c>
      <c r="R42" s="126"/>
      <c r="S42" s="129">
        <v>2005</v>
      </c>
      <c r="T42" s="130"/>
      <c r="U42" s="125">
        <v>2009</v>
      </c>
      <c r="V42" s="126"/>
      <c r="W42" s="129">
        <v>2013</v>
      </c>
      <c r="X42" s="126"/>
      <c r="Y42" s="129">
        <v>2017</v>
      </c>
      <c r="Z42" s="126"/>
      <c r="AA42" s="125">
        <v>2021</v>
      </c>
      <c r="AB42" s="130"/>
      <c r="AC42" s="125">
        <v>2025</v>
      </c>
      <c r="AD42" s="130"/>
    </row>
    <row r="43" spans="2:50" ht="15" customHeight="1" x14ac:dyDescent="0.3">
      <c r="B43" s="134" t="s">
        <v>0</v>
      </c>
      <c r="C43" s="132">
        <v>44907</v>
      </c>
      <c r="D43" s="128"/>
      <c r="E43" s="132">
        <v>44911</v>
      </c>
      <c r="F43" s="128"/>
      <c r="G43" s="132">
        <v>44907</v>
      </c>
      <c r="H43" s="128"/>
      <c r="I43" s="132">
        <v>44910</v>
      </c>
      <c r="J43" s="128"/>
      <c r="K43" s="135">
        <v>44912</v>
      </c>
      <c r="L43" s="128"/>
      <c r="M43" s="135">
        <v>44907</v>
      </c>
      <c r="N43" s="128"/>
      <c r="O43" s="135">
        <v>44909</v>
      </c>
      <c r="P43" s="128"/>
      <c r="Q43" s="132">
        <v>44911</v>
      </c>
      <c r="R43" s="128"/>
      <c r="S43" s="119">
        <v>44843</v>
      </c>
      <c r="T43" s="118"/>
      <c r="U43" s="137">
        <v>44845</v>
      </c>
      <c r="V43" s="127"/>
      <c r="W43" s="135">
        <v>44833</v>
      </c>
      <c r="X43" s="128"/>
      <c r="Y43" s="135">
        <v>44835</v>
      </c>
      <c r="Z43" s="128"/>
      <c r="AA43" s="132">
        <v>44830</v>
      </c>
      <c r="AB43" s="133"/>
      <c r="AC43" s="132">
        <v>45942</v>
      </c>
      <c r="AD43" s="133"/>
    </row>
    <row r="44" spans="2:50" x14ac:dyDescent="0.3">
      <c r="B44" s="133"/>
      <c r="C44" s="71" t="s">
        <v>4</v>
      </c>
      <c r="D44" s="71" t="s">
        <v>5</v>
      </c>
      <c r="E44" s="71" t="s">
        <v>4</v>
      </c>
      <c r="F44" s="71" t="s">
        <v>5</v>
      </c>
      <c r="G44" s="71" t="s">
        <v>4</v>
      </c>
      <c r="H44" s="71" t="s">
        <v>5</v>
      </c>
      <c r="I44" s="71" t="s">
        <v>4</v>
      </c>
      <c r="J44" s="71" t="s">
        <v>5</v>
      </c>
      <c r="K44" s="71" t="s">
        <v>4</v>
      </c>
      <c r="L44" s="67" t="s">
        <v>5</v>
      </c>
      <c r="M44" s="71" t="s">
        <v>4</v>
      </c>
      <c r="N44" s="67" t="s">
        <v>5</v>
      </c>
      <c r="O44" s="68" t="s">
        <v>4</v>
      </c>
      <c r="P44" s="71" t="s">
        <v>5</v>
      </c>
      <c r="Q44" s="68" t="s">
        <v>4</v>
      </c>
      <c r="R44" s="72" t="s">
        <v>5</v>
      </c>
      <c r="S44" s="72" t="s">
        <v>4</v>
      </c>
      <c r="T44" s="72" t="s">
        <v>5</v>
      </c>
      <c r="U44" s="68" t="s">
        <v>4</v>
      </c>
      <c r="V44" s="71" t="s">
        <v>5</v>
      </c>
      <c r="W44" s="68" t="s">
        <v>4</v>
      </c>
      <c r="X44" s="71" t="s">
        <v>5</v>
      </c>
      <c r="Y44" s="68" t="s">
        <v>4</v>
      </c>
      <c r="Z44" s="71" t="s">
        <v>5</v>
      </c>
      <c r="AA44" s="68" t="s">
        <v>4</v>
      </c>
      <c r="AB44" s="71" t="s">
        <v>5</v>
      </c>
      <c r="AC44" s="68" t="s">
        <v>4</v>
      </c>
      <c r="AD44" s="71" t="s">
        <v>5</v>
      </c>
    </row>
    <row r="45" spans="2:50" ht="24.75" customHeight="1" x14ac:dyDescent="0.3">
      <c r="B45" s="6" t="s">
        <v>1</v>
      </c>
      <c r="C45" s="16">
        <v>1120</v>
      </c>
      <c r="D45" s="23">
        <v>100</v>
      </c>
      <c r="E45" s="16">
        <v>1093</v>
      </c>
      <c r="F45" s="23">
        <v>100</v>
      </c>
      <c r="G45" s="16">
        <v>1104</v>
      </c>
      <c r="H45" s="23">
        <v>100</v>
      </c>
      <c r="I45" s="16">
        <v>1179</v>
      </c>
      <c r="J45" s="23">
        <v>100</v>
      </c>
      <c r="K45" s="16">
        <v>1243</v>
      </c>
      <c r="L45" s="23">
        <v>100</v>
      </c>
      <c r="M45" s="16">
        <v>1258</v>
      </c>
      <c r="N45" s="23">
        <v>100</v>
      </c>
      <c r="O45" s="16">
        <v>1359</v>
      </c>
      <c r="P45" s="23">
        <v>100</v>
      </c>
      <c r="Q45" s="16">
        <v>1327</v>
      </c>
      <c r="R45" s="23">
        <v>100</v>
      </c>
      <c r="S45" s="16">
        <v>1442</v>
      </c>
      <c r="T45" s="23">
        <v>100</v>
      </c>
      <c r="U45" s="16">
        <v>1749</v>
      </c>
      <c r="V45" s="23">
        <v>100</v>
      </c>
      <c r="W45" s="16">
        <v>1726</v>
      </c>
      <c r="X45" s="23">
        <v>100</v>
      </c>
      <c r="Y45" s="16">
        <v>1655</v>
      </c>
      <c r="Z45" s="37">
        <v>100</v>
      </c>
      <c r="AA45" s="16">
        <v>1705</v>
      </c>
      <c r="AB45" s="23">
        <v>100</v>
      </c>
      <c r="AC45" s="16">
        <v>1723</v>
      </c>
      <c r="AD45" s="23">
        <v>100</v>
      </c>
      <c r="AF45" s="95"/>
      <c r="AH45" s="95"/>
      <c r="AJ45" s="95"/>
      <c r="AL45" s="95"/>
      <c r="AN45" s="95"/>
      <c r="AP45" s="95"/>
      <c r="AR45" s="95"/>
      <c r="AT45" s="95"/>
      <c r="AV45" s="95"/>
      <c r="AX45" s="95"/>
    </row>
    <row r="46" spans="2:50" ht="24.75" customHeight="1" x14ac:dyDescent="0.3">
      <c r="B46" s="87" t="s">
        <v>28</v>
      </c>
      <c r="C46" s="16">
        <v>540</v>
      </c>
      <c r="D46" s="23">
        <f>C46*100/C45</f>
        <v>48.214285714285715</v>
      </c>
      <c r="E46" s="16">
        <v>811</v>
      </c>
      <c r="F46" s="23">
        <f>E46*100/E45</f>
        <v>74.199451052150039</v>
      </c>
      <c r="G46" s="16">
        <v>679</v>
      </c>
      <c r="H46" s="23">
        <f>G46*100/G45</f>
        <v>61.503623188405797</v>
      </c>
      <c r="I46" s="16">
        <v>584</v>
      </c>
      <c r="J46" s="23">
        <f>I46*100/I45</f>
        <v>49.533502968617469</v>
      </c>
      <c r="K46" s="16">
        <v>625</v>
      </c>
      <c r="L46" s="23">
        <f>K46*100/K45</f>
        <v>50.281576830249399</v>
      </c>
      <c r="M46" s="16">
        <v>684</v>
      </c>
      <c r="N46" s="23">
        <f>M46*100/M45</f>
        <v>54.372019077901427</v>
      </c>
      <c r="O46" s="16">
        <v>772</v>
      </c>
      <c r="P46" s="23">
        <f>O46*100/O45</f>
        <v>56.806475349521705</v>
      </c>
      <c r="Q46" s="16">
        <v>780</v>
      </c>
      <c r="R46" s="23">
        <f>Q46*100/Q45</f>
        <v>58.779201205727205</v>
      </c>
      <c r="S46" s="16">
        <v>883</v>
      </c>
      <c r="T46" s="23">
        <f>S46*100/S45</f>
        <v>61.234396671289872</v>
      </c>
      <c r="U46" s="16">
        <v>939</v>
      </c>
      <c r="V46" s="23">
        <f>U46*100/U45</f>
        <v>53.687821612349914</v>
      </c>
      <c r="W46" s="16">
        <v>884</v>
      </c>
      <c r="X46" s="23">
        <f>W46*100/W45</f>
        <v>51.216685979142525</v>
      </c>
      <c r="Y46" s="16">
        <v>898</v>
      </c>
      <c r="Z46" s="23">
        <f>Y46*100/Y45</f>
        <v>54.259818731117825</v>
      </c>
      <c r="AA46" s="16">
        <v>1020</v>
      </c>
      <c r="AB46" s="23">
        <f>AA46*100/AA45</f>
        <v>59.824046920821111</v>
      </c>
      <c r="AC46" s="16">
        <v>967</v>
      </c>
      <c r="AD46" s="23">
        <f>AC46*100/AC45</f>
        <v>56.123041207196749</v>
      </c>
      <c r="AF46" s="95"/>
      <c r="AH46" s="95"/>
      <c r="AJ46" s="95"/>
      <c r="AL46" s="95"/>
      <c r="AN46" s="95"/>
      <c r="AP46" s="95"/>
      <c r="AR46" s="95"/>
      <c r="AT46" s="95"/>
      <c r="AV46" s="95"/>
      <c r="AX46" s="95"/>
    </row>
    <row r="47" spans="2:50" ht="24.75" customHeight="1" x14ac:dyDescent="0.3">
      <c r="B47" s="87" t="s">
        <v>2</v>
      </c>
      <c r="C47" s="16">
        <v>13</v>
      </c>
      <c r="D47" s="23">
        <f t="shared" ref="D47" si="4">C47*100/C46</f>
        <v>2.4074074074074074</v>
      </c>
      <c r="E47" s="16">
        <v>6</v>
      </c>
      <c r="F47" s="23">
        <f t="shared" ref="F47" si="5">E47*100/E46</f>
        <v>0.73982737361282369</v>
      </c>
      <c r="G47" s="16">
        <v>11</v>
      </c>
      <c r="H47" s="23">
        <f>G47*100/G46</f>
        <v>1.6200294550810015</v>
      </c>
      <c r="I47" s="16">
        <v>4</v>
      </c>
      <c r="J47" s="23">
        <f>I47*100/I46</f>
        <v>0.68493150684931503</v>
      </c>
      <c r="K47" s="16">
        <v>7</v>
      </c>
      <c r="L47" s="23">
        <f>K47*100/K46</f>
        <v>1.1200000000000001</v>
      </c>
      <c r="M47" s="16">
        <v>8</v>
      </c>
      <c r="N47" s="23">
        <f>M47*100/M46</f>
        <v>1.1695906432748537</v>
      </c>
      <c r="O47" s="16">
        <v>7</v>
      </c>
      <c r="P47" s="23">
        <f>O47*100/O46</f>
        <v>0.90673575129533679</v>
      </c>
      <c r="Q47" s="16">
        <v>5</v>
      </c>
      <c r="R47" s="23">
        <f>Q47*100/Q46</f>
        <v>0.64102564102564108</v>
      </c>
      <c r="S47" s="16">
        <v>13</v>
      </c>
      <c r="T47" s="23">
        <f>S47*100/S46</f>
        <v>1.4722536806342015</v>
      </c>
      <c r="U47" s="16">
        <v>7</v>
      </c>
      <c r="V47" s="23">
        <f>U47*100/U46</f>
        <v>0.74547390841320549</v>
      </c>
      <c r="W47" s="16">
        <v>11</v>
      </c>
      <c r="X47" s="23">
        <f>W47*100/W46</f>
        <v>1.244343891402715</v>
      </c>
      <c r="Y47" s="16">
        <v>6</v>
      </c>
      <c r="Z47" s="23">
        <f>Y47*100/Y46</f>
        <v>0.66815144766146994</v>
      </c>
      <c r="AA47" s="16">
        <v>7</v>
      </c>
      <c r="AB47" s="37">
        <f>AA47*100/AA46</f>
        <v>0.68627450980392157</v>
      </c>
      <c r="AC47" s="16">
        <v>16</v>
      </c>
      <c r="AD47" s="37">
        <f>AC47*100/AC46</f>
        <v>1.6546018614270941</v>
      </c>
      <c r="AF47" s="95"/>
      <c r="AH47" s="95"/>
      <c r="AJ47" s="95"/>
      <c r="AL47" s="95"/>
      <c r="AN47" s="95"/>
      <c r="AP47" s="95"/>
      <c r="AR47" s="95"/>
      <c r="AT47" s="95"/>
      <c r="AV47" s="95"/>
      <c r="AX47" s="95"/>
    </row>
    <row r="48" spans="2:50" ht="24.75" customHeight="1" x14ac:dyDescent="0.3">
      <c r="B48" s="87" t="s">
        <v>3</v>
      </c>
      <c r="C48" s="16">
        <v>20</v>
      </c>
      <c r="D48" s="23">
        <f>C48*100/C46</f>
        <v>3.7037037037037037</v>
      </c>
      <c r="E48" s="16">
        <v>41</v>
      </c>
      <c r="F48" s="23">
        <f>E48*100/E46</f>
        <v>5.0554870530209621</v>
      </c>
      <c r="G48" s="16">
        <v>19</v>
      </c>
      <c r="H48" s="23">
        <f>G48*100/G46</f>
        <v>2.7982326951399115</v>
      </c>
      <c r="I48" s="16">
        <v>5</v>
      </c>
      <c r="J48" s="23">
        <f>I48*100/I46</f>
        <v>0.85616438356164382</v>
      </c>
      <c r="K48" s="16">
        <v>11</v>
      </c>
      <c r="L48" s="23">
        <f>K48*100/K46</f>
        <v>1.76</v>
      </c>
      <c r="M48" s="16">
        <v>14</v>
      </c>
      <c r="N48" s="23">
        <f>M48*100/M46</f>
        <v>2.0467836257309941</v>
      </c>
      <c r="O48" s="16">
        <v>14</v>
      </c>
      <c r="P48" s="23">
        <f>O48*100/O46</f>
        <v>1.8134715025906736</v>
      </c>
      <c r="Q48" s="16">
        <v>13</v>
      </c>
      <c r="R48" s="23">
        <f>Q48*100/Q46</f>
        <v>1.6666666666666667</v>
      </c>
      <c r="S48" s="16">
        <v>11</v>
      </c>
      <c r="T48" s="23">
        <f>S48*100/S46</f>
        <v>1.245753114382786</v>
      </c>
      <c r="U48" s="16">
        <v>19</v>
      </c>
      <c r="V48" s="23">
        <f>U48*100/U46</f>
        <v>2.0234291799787005</v>
      </c>
      <c r="W48" s="16">
        <v>19</v>
      </c>
      <c r="X48" s="23">
        <f>W48*100/W46</f>
        <v>2.1493212669683257</v>
      </c>
      <c r="Y48" s="16">
        <v>25</v>
      </c>
      <c r="Z48" s="40">
        <f>Y48*100/Y46</f>
        <v>2.7839643652561246</v>
      </c>
      <c r="AA48" s="16">
        <v>14</v>
      </c>
      <c r="AB48" s="43">
        <f>AA48*100/AA46</f>
        <v>1.3725490196078431</v>
      </c>
      <c r="AC48" s="16">
        <v>17</v>
      </c>
      <c r="AD48" s="43">
        <f>AC48*100/AC46</f>
        <v>1.7580144777662874</v>
      </c>
      <c r="AE48" s="44"/>
      <c r="AF48" s="95"/>
      <c r="AH48" s="95"/>
      <c r="AJ48" s="95"/>
      <c r="AL48" s="95"/>
      <c r="AN48" s="95"/>
      <c r="AP48" s="95"/>
      <c r="AR48" s="95"/>
      <c r="AT48" s="95"/>
      <c r="AV48" s="95"/>
      <c r="AX48" s="95"/>
    </row>
    <row r="49" spans="2:50" ht="24.75" customHeight="1" x14ac:dyDescent="0.3">
      <c r="B49" s="87" t="s">
        <v>6</v>
      </c>
      <c r="C49" s="7"/>
      <c r="D49" s="9"/>
      <c r="E49" s="7"/>
      <c r="F49" s="8"/>
      <c r="G49" s="7"/>
      <c r="H49" s="8"/>
      <c r="I49" s="16">
        <v>9</v>
      </c>
      <c r="J49" s="23">
        <f>I49*100/I46</f>
        <v>1.5410958904109588</v>
      </c>
      <c r="K49" s="7"/>
      <c r="L49" s="8"/>
      <c r="M49" s="7"/>
      <c r="N49" s="8"/>
      <c r="O49" s="7"/>
      <c r="P49" s="8"/>
      <c r="Q49" s="7"/>
      <c r="R49" s="8"/>
      <c r="S49" s="8"/>
      <c r="T49" s="8"/>
      <c r="U49" s="8"/>
      <c r="V49" s="8"/>
      <c r="W49" s="8"/>
      <c r="X49" s="8"/>
      <c r="Y49" s="8"/>
      <c r="Z49" s="8"/>
      <c r="AA49" s="8"/>
      <c r="AB49" s="8"/>
      <c r="AC49" s="8"/>
      <c r="AD49" s="8"/>
      <c r="AF49" s="95"/>
      <c r="AH49" s="95"/>
      <c r="AJ49" s="95"/>
      <c r="AL49" s="95"/>
      <c r="AN49" s="95"/>
      <c r="AP49" s="95"/>
      <c r="AR49" s="95"/>
      <c r="AT49" s="95"/>
      <c r="AV49" s="95"/>
      <c r="AX49" s="95"/>
    </row>
    <row r="50" spans="2:50" ht="24.75" customHeight="1" x14ac:dyDescent="0.3">
      <c r="B50" s="87" t="s">
        <v>29</v>
      </c>
      <c r="C50" s="16">
        <v>89</v>
      </c>
      <c r="D50" s="23">
        <f>C50*100/C46</f>
        <v>16.481481481481481</v>
      </c>
      <c r="E50" s="16">
        <v>114</v>
      </c>
      <c r="F50" s="23">
        <f>E50*100/E46</f>
        <v>14.05672009864365</v>
      </c>
      <c r="G50" s="16">
        <v>156</v>
      </c>
      <c r="H50" s="23">
        <f>G50*100/G46</f>
        <v>22.974963181148748</v>
      </c>
      <c r="I50" s="16">
        <v>59</v>
      </c>
      <c r="J50" s="23">
        <f>I50*100/I46</f>
        <v>10.102739726027398</v>
      </c>
      <c r="K50" s="16">
        <v>108</v>
      </c>
      <c r="L50" s="23">
        <f>K50*100/K46</f>
        <v>17.28</v>
      </c>
      <c r="M50" s="7"/>
      <c r="N50" s="8"/>
      <c r="O50" s="7"/>
      <c r="P50" s="8"/>
      <c r="Q50" s="7"/>
      <c r="R50" s="8"/>
      <c r="S50" s="8"/>
      <c r="T50" s="8"/>
      <c r="U50" s="8"/>
      <c r="V50" s="8"/>
      <c r="W50" s="8"/>
      <c r="X50" s="8"/>
      <c r="Y50" s="8"/>
      <c r="Z50" s="8"/>
      <c r="AA50" s="8"/>
      <c r="AB50" s="8"/>
      <c r="AC50" s="8"/>
      <c r="AD50" s="8"/>
      <c r="AF50" s="95"/>
      <c r="AH50" s="95"/>
      <c r="AJ50" s="95"/>
      <c r="AL50" s="95"/>
      <c r="AN50" s="95"/>
      <c r="AP50" s="95"/>
      <c r="AR50" s="95"/>
      <c r="AT50" s="95"/>
      <c r="AV50" s="95"/>
      <c r="AX50" s="95"/>
    </row>
    <row r="51" spans="2:50" ht="24.75" customHeight="1" x14ac:dyDescent="0.3">
      <c r="B51" s="87" t="s">
        <v>8</v>
      </c>
      <c r="C51" s="7"/>
      <c r="D51" s="7"/>
      <c r="E51" s="7"/>
      <c r="F51" s="8"/>
      <c r="G51" s="7"/>
      <c r="H51" s="8"/>
      <c r="I51" s="8"/>
      <c r="J51" s="8"/>
      <c r="K51" s="7"/>
      <c r="L51" s="8"/>
      <c r="M51" s="36">
        <v>131</v>
      </c>
      <c r="N51" s="37">
        <f>M51*100/M46</f>
        <v>19.152046783625732</v>
      </c>
      <c r="O51" s="36">
        <v>207</v>
      </c>
      <c r="P51" s="37">
        <f>O51*100/O46</f>
        <v>26.813471502590673</v>
      </c>
      <c r="Q51" s="36">
        <v>278</v>
      </c>
      <c r="R51" s="37">
        <f>Q51*100/Q46</f>
        <v>35.641025641025642</v>
      </c>
      <c r="S51" s="16">
        <v>226</v>
      </c>
      <c r="T51" s="37">
        <f>S51*100/S46</f>
        <v>25.594563986409966</v>
      </c>
      <c r="U51" s="39">
        <v>159</v>
      </c>
      <c r="V51" s="23">
        <f>U51*100/U46</f>
        <v>16.932907348242811</v>
      </c>
      <c r="W51" s="16">
        <v>162</v>
      </c>
      <c r="X51" s="23">
        <f>W51*100/W46</f>
        <v>18.325791855203619</v>
      </c>
      <c r="Y51" s="16">
        <v>78</v>
      </c>
      <c r="Z51" s="23">
        <f>Y51*100/Y46</f>
        <v>8.6859688195991094</v>
      </c>
      <c r="AA51" s="16">
        <v>33</v>
      </c>
      <c r="AB51" s="45">
        <f>AA51*100/AA46</f>
        <v>3.2352941176470589</v>
      </c>
      <c r="AC51" s="16">
        <v>93</v>
      </c>
      <c r="AD51" s="45">
        <f>AC51*100/AC46</f>
        <v>9.6173733195449849</v>
      </c>
      <c r="AE51" s="44"/>
      <c r="AF51" s="95"/>
      <c r="AH51" s="95"/>
      <c r="AJ51" s="95"/>
      <c r="AL51" s="95"/>
      <c r="AN51" s="95"/>
      <c r="AP51" s="95"/>
      <c r="AR51" s="95"/>
      <c r="AT51" s="95"/>
      <c r="AV51" s="95"/>
      <c r="AX51" s="95"/>
    </row>
    <row r="52" spans="2:50" ht="24.75" customHeight="1" x14ac:dyDescent="0.3">
      <c r="B52" s="87" t="s">
        <v>15</v>
      </c>
      <c r="C52" s="7"/>
      <c r="D52" s="9"/>
      <c r="E52" s="7"/>
      <c r="F52" s="8"/>
      <c r="G52" s="7"/>
      <c r="H52" s="8"/>
      <c r="I52" s="34"/>
      <c r="J52" s="35"/>
      <c r="K52" s="34"/>
      <c r="L52" s="35"/>
      <c r="M52" s="34"/>
      <c r="N52" s="35"/>
      <c r="O52" s="34"/>
      <c r="P52" s="35"/>
      <c r="Q52" s="34"/>
      <c r="R52" s="35"/>
      <c r="S52" s="35"/>
      <c r="T52" s="35"/>
      <c r="U52" s="16">
        <v>12</v>
      </c>
      <c r="V52" s="40">
        <f>U52*100/U46</f>
        <v>1.2779552715654952</v>
      </c>
      <c r="W52" s="16">
        <v>25</v>
      </c>
      <c r="X52" s="23">
        <f>W52*100/W46</f>
        <v>2.8280542986425341</v>
      </c>
      <c r="Y52" s="16">
        <v>15</v>
      </c>
      <c r="Z52" s="23">
        <f>Y52*100/Y46</f>
        <v>1.6703786191536749</v>
      </c>
      <c r="AA52" s="16">
        <v>10</v>
      </c>
      <c r="AB52" s="45">
        <f>AA52*100/AA46</f>
        <v>0.98039215686274506</v>
      </c>
      <c r="AC52" s="8"/>
      <c r="AD52" s="8"/>
      <c r="AE52" s="44"/>
      <c r="AF52" s="95"/>
      <c r="AH52" s="95"/>
      <c r="AJ52" s="95"/>
      <c r="AL52" s="95"/>
      <c r="AN52" s="95"/>
      <c r="AP52" s="95"/>
      <c r="AR52" s="95"/>
      <c r="AT52" s="95"/>
      <c r="AV52" s="95"/>
      <c r="AX52" s="95"/>
    </row>
    <row r="53" spans="2:50" ht="24.75" customHeight="1" x14ac:dyDescent="0.3">
      <c r="B53" s="87" t="s">
        <v>19</v>
      </c>
      <c r="C53" s="16">
        <v>418</v>
      </c>
      <c r="D53" s="23">
        <f>C53*100/C46</f>
        <v>77.407407407407405</v>
      </c>
      <c r="E53" s="16">
        <v>650</v>
      </c>
      <c r="F53" s="23">
        <f>E53*100/E46</f>
        <v>80.147965474722568</v>
      </c>
      <c r="G53" s="16">
        <v>493</v>
      </c>
      <c r="H53" s="23">
        <f>G53*100/G46</f>
        <v>72.606774668630337</v>
      </c>
      <c r="I53" s="16">
        <v>474</v>
      </c>
      <c r="J53" s="23">
        <f>I53*100/I46</f>
        <v>81.164383561643831</v>
      </c>
      <c r="K53" s="16">
        <v>434</v>
      </c>
      <c r="L53" s="23">
        <f>K53*100/K46</f>
        <v>69.44</v>
      </c>
      <c r="M53" s="16">
        <v>505</v>
      </c>
      <c r="N53" s="23">
        <f>M53*100/M46</f>
        <v>73.830409356725141</v>
      </c>
      <c r="O53" s="16">
        <v>544</v>
      </c>
      <c r="P53" s="23">
        <f>O53*100/O46</f>
        <v>70.466321243523311</v>
      </c>
      <c r="Q53" s="16">
        <v>477</v>
      </c>
      <c r="R53" s="23">
        <f>Q53*100/Q46</f>
        <v>61.153846153846153</v>
      </c>
      <c r="S53" s="16">
        <v>633</v>
      </c>
      <c r="T53" s="23">
        <f>S53*100/S46</f>
        <v>71.687429218573044</v>
      </c>
      <c r="U53" s="16">
        <v>582</v>
      </c>
      <c r="V53" s="23">
        <f>U53*100/U46</f>
        <v>61.980830670926515</v>
      </c>
      <c r="W53" s="16">
        <v>667</v>
      </c>
      <c r="X53" s="40">
        <f>W53*100/W46</f>
        <v>75.452488687782804</v>
      </c>
      <c r="Y53" s="16">
        <v>768</v>
      </c>
      <c r="Z53" s="40">
        <f>Y53*100/Y46</f>
        <v>85.523385300668153</v>
      </c>
      <c r="AA53" s="16">
        <v>897</v>
      </c>
      <c r="AB53" s="32">
        <f>AA53*100/AA46</f>
        <v>87.941176470588232</v>
      </c>
      <c r="AC53" s="16">
        <v>766</v>
      </c>
      <c r="AD53" s="32">
        <f>AC53*100/AC46</f>
        <v>79.214064115822126</v>
      </c>
      <c r="AE53" s="44"/>
      <c r="AF53" s="95"/>
      <c r="AH53" s="95"/>
      <c r="AJ53" s="95"/>
      <c r="AL53" s="95"/>
      <c r="AN53" s="95"/>
      <c r="AP53" s="95"/>
      <c r="AR53" s="95"/>
      <c r="AT53" s="95"/>
      <c r="AV53" s="95"/>
      <c r="AX53" s="95"/>
    </row>
    <row r="54" spans="2:50" ht="24.75" customHeight="1" x14ac:dyDescent="0.3">
      <c r="B54" s="87" t="s">
        <v>20</v>
      </c>
      <c r="C54" s="7"/>
      <c r="D54" s="8"/>
      <c r="E54" s="7"/>
      <c r="F54" s="8"/>
      <c r="G54" s="7"/>
      <c r="H54" s="8"/>
      <c r="I54" s="36">
        <v>33</v>
      </c>
      <c r="J54" s="37">
        <f>I54*100/I46</f>
        <v>5.6506849315068495</v>
      </c>
      <c r="K54" s="36">
        <v>65</v>
      </c>
      <c r="L54" s="37">
        <f>K54*100/K46</f>
        <v>10.4</v>
      </c>
      <c r="M54" s="36">
        <v>26</v>
      </c>
      <c r="N54" s="37">
        <f>M54*100/M46</f>
        <v>3.801169590643275</v>
      </c>
      <c r="O54" s="42"/>
      <c r="P54" s="41"/>
      <c r="Q54" s="42"/>
      <c r="R54" s="41"/>
      <c r="S54" s="41"/>
      <c r="T54" s="41"/>
      <c r="U54" s="36">
        <v>160</v>
      </c>
      <c r="V54" s="37">
        <f>U54*100/U46</f>
        <v>17.039403620873269</v>
      </c>
      <c r="W54" s="8"/>
      <c r="X54" s="8"/>
      <c r="Y54" s="8"/>
      <c r="Z54" s="8"/>
      <c r="AA54" s="16">
        <v>59</v>
      </c>
      <c r="AB54" s="23">
        <f>AA54*100/AA46</f>
        <v>5.784313725490196</v>
      </c>
      <c r="AC54" s="16">
        <v>75</v>
      </c>
      <c r="AD54" s="23">
        <f>AC54*100/AC46</f>
        <v>7.7559462254395033</v>
      </c>
      <c r="AF54" s="95"/>
      <c r="AH54" s="95"/>
      <c r="AJ54" s="95"/>
      <c r="AL54" s="95"/>
      <c r="AN54" s="95"/>
      <c r="AP54" s="95"/>
      <c r="AR54" s="95"/>
      <c r="AT54" s="95"/>
      <c r="AV54" s="95"/>
      <c r="AX54" s="95"/>
    </row>
    <row r="55" spans="2:50" ht="24.75" customHeight="1" x14ac:dyDescent="0.3">
      <c r="B55" s="87" t="s">
        <v>22</v>
      </c>
      <c r="C55" s="7"/>
      <c r="D55" s="8"/>
      <c r="E55" s="7"/>
      <c r="F55" s="8"/>
      <c r="G55" s="7"/>
      <c r="H55" s="8"/>
      <c r="I55" s="7"/>
      <c r="J55" s="8"/>
      <c r="K55" s="7"/>
      <c r="L55" s="8"/>
      <c r="M55" s="7"/>
      <c r="N55" s="8"/>
      <c r="O55" s="7"/>
      <c r="P55" s="8"/>
      <c r="Q55" s="7"/>
      <c r="R55" s="8"/>
      <c r="S55" s="8"/>
      <c r="T55" s="8"/>
      <c r="U55" s="7"/>
      <c r="V55" s="8"/>
      <c r="W55" s="8"/>
      <c r="X55" s="35"/>
      <c r="Y55" s="16">
        <v>6</v>
      </c>
      <c r="Z55" s="38">
        <f>Y55*100/Y46</f>
        <v>0.66815144766146994</v>
      </c>
      <c r="AA55" s="7"/>
      <c r="AB55" s="8"/>
      <c r="AC55" s="7"/>
      <c r="AD55" s="8"/>
      <c r="AF55" s="95"/>
      <c r="AH55" s="95"/>
      <c r="AJ55" s="95"/>
      <c r="AL55" s="95"/>
      <c r="AN55" s="95"/>
      <c r="AP55" s="95"/>
      <c r="AR55" s="95"/>
      <c r="AT55" s="95"/>
      <c r="AV55" s="95"/>
      <c r="AX55" s="95"/>
    </row>
    <row r="56" spans="2:50" ht="24.75" customHeight="1" x14ac:dyDescent="0.3">
      <c r="B56" s="6" t="s">
        <v>24</v>
      </c>
      <c r="C56" s="7"/>
      <c r="D56" s="8"/>
      <c r="E56" s="7"/>
      <c r="F56" s="8"/>
      <c r="G56" s="7"/>
      <c r="H56" s="8"/>
      <c r="I56" s="7"/>
      <c r="J56" s="8"/>
      <c r="K56" s="7"/>
      <c r="L56" s="8"/>
      <c r="M56" s="7"/>
      <c r="N56" s="8"/>
      <c r="O56" s="7"/>
      <c r="P56" s="8"/>
      <c r="Q56" s="16">
        <v>7</v>
      </c>
      <c r="R56" s="23">
        <f>Q56*100/Q46</f>
        <v>0.89743589743589747</v>
      </c>
      <c r="S56" s="8"/>
      <c r="T56" s="8"/>
      <c r="U56" s="7"/>
      <c r="V56" s="8"/>
      <c r="W56" s="8"/>
      <c r="X56" s="8"/>
      <c r="Y56" s="8"/>
      <c r="Z56" s="8"/>
      <c r="AA56" s="7"/>
      <c r="AB56" s="8"/>
      <c r="AC56" s="7"/>
      <c r="AD56" s="8"/>
      <c r="AF56" s="95"/>
      <c r="AH56" s="95"/>
      <c r="AJ56" s="95"/>
      <c r="AL56" s="95"/>
      <c r="AN56" s="95"/>
      <c r="AP56" s="95"/>
      <c r="AR56" s="95"/>
      <c r="AT56" s="95"/>
      <c r="AV56" s="95"/>
      <c r="AX56" s="95"/>
    </row>
    <row r="57" spans="2:50" ht="3.75" customHeight="1" x14ac:dyDescent="0.3">
      <c r="B57" s="13"/>
      <c r="C57" s="14"/>
      <c r="D57" s="14"/>
      <c r="E57" s="14"/>
      <c r="F57" s="14"/>
      <c r="G57" s="17"/>
      <c r="H57" s="14"/>
      <c r="I57" s="14"/>
      <c r="J57" s="14"/>
      <c r="K57" s="14"/>
      <c r="L57" s="14"/>
      <c r="M57" s="14"/>
      <c r="N57" s="14"/>
      <c r="O57" s="14"/>
      <c r="P57" s="14"/>
      <c r="Q57" s="14"/>
      <c r="R57" s="14"/>
      <c r="S57" s="14"/>
      <c r="T57" s="14"/>
      <c r="U57" s="14"/>
      <c r="V57" s="14"/>
      <c r="W57" s="14"/>
      <c r="X57" s="14"/>
      <c r="Y57" s="14"/>
      <c r="Z57" s="14"/>
      <c r="AA57" s="14"/>
      <c r="AB57" s="14"/>
      <c r="AC57" s="14"/>
      <c r="AD57" s="14"/>
    </row>
    <row r="58" spans="2:50" x14ac:dyDescent="0.3">
      <c r="B58" s="6" t="s">
        <v>439</v>
      </c>
      <c r="C58" s="93"/>
      <c r="D58" s="5"/>
      <c r="E58" s="93"/>
      <c r="F58" s="5"/>
      <c r="G58" s="93"/>
      <c r="H58" s="5"/>
      <c r="I58" s="93"/>
      <c r="J58" s="5"/>
      <c r="K58" s="93"/>
      <c r="L58" s="5"/>
      <c r="M58" s="93"/>
      <c r="N58" s="5"/>
      <c r="O58" s="93"/>
      <c r="P58" s="5"/>
      <c r="Q58" s="93"/>
      <c r="R58" s="5"/>
      <c r="S58" s="93"/>
      <c r="T58" s="5"/>
      <c r="U58" s="93"/>
      <c r="V58" s="5"/>
      <c r="W58" s="93"/>
      <c r="X58" s="5"/>
      <c r="Y58" s="93"/>
      <c r="Z58" s="5"/>
      <c r="AA58" s="93"/>
      <c r="AC58" s="93"/>
    </row>
    <row r="59" spans="2:50" x14ac:dyDescent="0.3">
      <c r="C59" s="19"/>
      <c r="E59" s="19"/>
      <c r="G59" s="19"/>
      <c r="I59" s="19"/>
      <c r="K59" s="19"/>
      <c r="M59" s="19"/>
      <c r="O59" s="19"/>
      <c r="Q59" s="19"/>
      <c r="S59" s="19"/>
      <c r="U59" s="19"/>
      <c r="W59" s="19"/>
      <c r="Y59" s="19"/>
      <c r="AA59" s="19"/>
      <c r="AC59" s="19"/>
    </row>
    <row r="60" spans="2:50" ht="30" customHeight="1" x14ac:dyDescent="0.3">
      <c r="B60" s="138" t="s">
        <v>382</v>
      </c>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row>
    <row r="61" spans="2:50" x14ac:dyDescent="0.3">
      <c r="B61" s="15" t="s">
        <v>27</v>
      </c>
      <c r="C61" s="125">
        <v>1976</v>
      </c>
      <c r="D61" s="126"/>
      <c r="E61" s="125">
        <v>1979</v>
      </c>
      <c r="F61" s="126"/>
      <c r="G61" s="125">
        <v>1982</v>
      </c>
      <c r="H61" s="126"/>
      <c r="I61" s="125">
        <v>1985</v>
      </c>
      <c r="J61" s="126"/>
      <c r="K61" s="129">
        <v>1989</v>
      </c>
      <c r="L61" s="126"/>
      <c r="M61" s="129">
        <v>1993</v>
      </c>
      <c r="N61" s="126"/>
      <c r="O61" s="129">
        <v>1997</v>
      </c>
      <c r="P61" s="126"/>
      <c r="Q61" s="125">
        <v>2001</v>
      </c>
      <c r="R61" s="126"/>
      <c r="S61" s="129">
        <v>2005</v>
      </c>
      <c r="T61" s="130"/>
      <c r="U61" s="125">
        <v>2009</v>
      </c>
      <c r="V61" s="126"/>
      <c r="W61" s="129">
        <v>2013</v>
      </c>
      <c r="X61" s="126"/>
      <c r="Y61" s="129">
        <v>2017</v>
      </c>
      <c r="Z61" s="126"/>
      <c r="AA61" s="125">
        <v>2021</v>
      </c>
      <c r="AB61" s="130"/>
      <c r="AC61" s="125">
        <v>2025</v>
      </c>
      <c r="AD61" s="130"/>
    </row>
    <row r="62" spans="2:50" ht="15" customHeight="1" x14ac:dyDescent="0.3">
      <c r="B62" s="134" t="s">
        <v>0</v>
      </c>
      <c r="C62" s="132">
        <v>44907</v>
      </c>
      <c r="D62" s="128"/>
      <c r="E62" s="132">
        <v>44911</v>
      </c>
      <c r="F62" s="128"/>
      <c r="G62" s="132">
        <v>44907</v>
      </c>
      <c r="H62" s="128"/>
      <c r="I62" s="132">
        <v>44910</v>
      </c>
      <c r="J62" s="128"/>
      <c r="K62" s="135">
        <v>44912</v>
      </c>
      <c r="L62" s="128"/>
      <c r="M62" s="135">
        <v>44907</v>
      </c>
      <c r="N62" s="128"/>
      <c r="O62" s="135">
        <v>44909</v>
      </c>
      <c r="P62" s="128"/>
      <c r="Q62" s="132">
        <v>44911</v>
      </c>
      <c r="R62" s="128"/>
      <c r="S62" s="119">
        <v>44843</v>
      </c>
      <c r="T62" s="118"/>
      <c r="U62" s="137">
        <v>44845</v>
      </c>
      <c r="V62" s="127"/>
      <c r="W62" s="135">
        <v>44833</v>
      </c>
      <c r="X62" s="128"/>
      <c r="Y62" s="135">
        <v>44835</v>
      </c>
      <c r="Z62" s="128"/>
      <c r="AA62" s="132">
        <v>44830</v>
      </c>
      <c r="AB62" s="133"/>
      <c r="AC62" s="132">
        <v>45942</v>
      </c>
      <c r="AD62" s="133"/>
    </row>
    <row r="63" spans="2:50" x14ac:dyDescent="0.3">
      <c r="B63" s="133"/>
      <c r="C63" s="71" t="s">
        <v>4</v>
      </c>
      <c r="D63" s="71" t="s">
        <v>5</v>
      </c>
      <c r="E63" s="71" t="s">
        <v>4</v>
      </c>
      <c r="F63" s="71" t="s">
        <v>5</v>
      </c>
      <c r="G63" s="71" t="s">
        <v>4</v>
      </c>
      <c r="H63" s="71" t="s">
        <v>5</v>
      </c>
      <c r="I63" s="71" t="s">
        <v>4</v>
      </c>
      <c r="J63" s="71" t="s">
        <v>5</v>
      </c>
      <c r="K63" s="71" t="s">
        <v>4</v>
      </c>
      <c r="L63" s="67" t="s">
        <v>5</v>
      </c>
      <c r="M63" s="71" t="s">
        <v>4</v>
      </c>
      <c r="N63" s="67" t="s">
        <v>5</v>
      </c>
      <c r="O63" s="68" t="s">
        <v>4</v>
      </c>
      <c r="P63" s="71" t="s">
        <v>5</v>
      </c>
      <c r="Q63" s="68" t="s">
        <v>4</v>
      </c>
      <c r="R63" s="72" t="s">
        <v>5</v>
      </c>
      <c r="S63" s="72" t="s">
        <v>4</v>
      </c>
      <c r="T63" s="72" t="s">
        <v>5</v>
      </c>
      <c r="U63" s="68" t="s">
        <v>4</v>
      </c>
      <c r="V63" s="71" t="s">
        <v>5</v>
      </c>
      <c r="W63" s="68" t="s">
        <v>4</v>
      </c>
      <c r="X63" s="71" t="s">
        <v>5</v>
      </c>
      <c r="Y63" s="68" t="s">
        <v>4</v>
      </c>
      <c r="Z63" s="71" t="s">
        <v>5</v>
      </c>
      <c r="AA63" s="68" t="s">
        <v>4</v>
      </c>
      <c r="AB63" s="71" t="s">
        <v>5</v>
      </c>
      <c r="AC63" s="68" t="s">
        <v>4</v>
      </c>
      <c r="AD63" s="71" t="s">
        <v>5</v>
      </c>
    </row>
    <row r="64" spans="2:50" ht="24.75" customHeight="1" x14ac:dyDescent="0.3">
      <c r="B64" s="6" t="s">
        <v>1</v>
      </c>
      <c r="C64" s="16">
        <v>985</v>
      </c>
      <c r="D64" s="23">
        <v>100</v>
      </c>
      <c r="E64" s="16">
        <v>950</v>
      </c>
      <c r="F64" s="23">
        <v>100</v>
      </c>
      <c r="G64" s="16">
        <v>999</v>
      </c>
      <c r="H64" s="23">
        <v>100</v>
      </c>
      <c r="I64" s="16">
        <v>1053</v>
      </c>
      <c r="J64" s="23">
        <v>100</v>
      </c>
      <c r="K64" s="16">
        <v>1117</v>
      </c>
      <c r="L64" s="23">
        <v>100</v>
      </c>
      <c r="M64" s="16">
        <v>1140</v>
      </c>
      <c r="N64" s="23">
        <v>100</v>
      </c>
      <c r="O64" s="16">
        <v>1199</v>
      </c>
      <c r="P64" s="23">
        <v>100</v>
      </c>
      <c r="Q64" s="16">
        <v>1082</v>
      </c>
      <c r="R64" s="23">
        <v>100</v>
      </c>
      <c r="S64" s="16">
        <v>1098</v>
      </c>
      <c r="T64" s="23">
        <v>100</v>
      </c>
      <c r="U64" s="16">
        <v>1150</v>
      </c>
      <c r="V64" s="23">
        <v>100</v>
      </c>
      <c r="W64" s="16">
        <v>1099</v>
      </c>
      <c r="X64" s="23">
        <v>100</v>
      </c>
      <c r="Y64" s="16">
        <v>1014</v>
      </c>
      <c r="Z64" s="23">
        <v>100</v>
      </c>
      <c r="AA64" s="16">
        <v>1007</v>
      </c>
      <c r="AB64" s="23">
        <v>100</v>
      </c>
      <c r="AC64" s="16">
        <v>1029</v>
      </c>
      <c r="AD64" s="23">
        <v>100</v>
      </c>
      <c r="AF64" s="95"/>
      <c r="AH64" s="95"/>
      <c r="AJ64" s="95"/>
      <c r="AL64" s="95"/>
      <c r="AN64" s="95"/>
      <c r="AP64" s="95"/>
      <c r="AR64" s="95"/>
      <c r="AT64" s="95"/>
      <c r="AV64" s="95"/>
    </row>
    <row r="65" spans="2:48" ht="24.75" customHeight="1" x14ac:dyDescent="0.3">
      <c r="B65" s="87" t="s">
        <v>28</v>
      </c>
      <c r="C65" s="16">
        <v>556</v>
      </c>
      <c r="D65" s="23">
        <f>C65*100/C64</f>
        <v>56.44670050761421</v>
      </c>
      <c r="E65" s="16">
        <v>846</v>
      </c>
      <c r="F65" s="23">
        <f>E65*100/E64</f>
        <v>89.05263157894737</v>
      </c>
      <c r="G65" s="16">
        <v>769</v>
      </c>
      <c r="H65" s="23">
        <f>G65*100/G64</f>
        <v>76.976976976976971</v>
      </c>
      <c r="I65" s="16">
        <v>734</v>
      </c>
      <c r="J65" s="23">
        <f>I65*100/I64</f>
        <v>69.705603038936374</v>
      </c>
      <c r="K65" s="16">
        <v>723</v>
      </c>
      <c r="L65" s="23">
        <f>K65*100/K64</f>
        <v>64.726947179946279</v>
      </c>
      <c r="M65" s="16">
        <v>700</v>
      </c>
      <c r="N65" s="23">
        <f>M65*100/M64</f>
        <v>61.403508771929822</v>
      </c>
      <c r="O65" s="16">
        <v>681</v>
      </c>
      <c r="P65" s="23">
        <f>O65*100/O64</f>
        <v>56.797331109257712</v>
      </c>
      <c r="Q65" s="16">
        <v>655</v>
      </c>
      <c r="R65" s="23">
        <f>Q65*100/Q64</f>
        <v>60.536044362292053</v>
      </c>
      <c r="S65" s="16">
        <v>648</v>
      </c>
      <c r="T65" s="23">
        <f>S65*100/S64</f>
        <v>59.016393442622949</v>
      </c>
      <c r="U65" s="16">
        <v>614</v>
      </c>
      <c r="V65" s="23">
        <f>U65*100/U64</f>
        <v>53.391304347826086</v>
      </c>
      <c r="W65" s="16">
        <v>560</v>
      </c>
      <c r="X65" s="23">
        <f>W65*100/W64</f>
        <v>50.955414012738856</v>
      </c>
      <c r="Y65" s="16">
        <v>545</v>
      </c>
      <c r="Z65" s="23">
        <f>Y65*100/Y64</f>
        <v>53.747534516765285</v>
      </c>
      <c r="AA65" s="16">
        <v>593</v>
      </c>
      <c r="AB65" s="23">
        <f>AA65*100/AA64</f>
        <v>58.887785501489574</v>
      </c>
      <c r="AC65" s="16">
        <v>583</v>
      </c>
      <c r="AD65" s="23">
        <f>AC65*100/AC64</f>
        <v>56.656948493683188</v>
      </c>
      <c r="AF65" s="95"/>
      <c r="AH65" s="95"/>
      <c r="AJ65" s="95"/>
      <c r="AL65" s="95"/>
      <c r="AN65" s="95"/>
      <c r="AP65" s="95"/>
      <c r="AR65" s="95"/>
      <c r="AT65" s="95"/>
      <c r="AV65" s="95"/>
    </row>
    <row r="66" spans="2:48" ht="24.75" customHeight="1" x14ac:dyDescent="0.3">
      <c r="B66" s="87" t="s">
        <v>2</v>
      </c>
      <c r="C66" s="16">
        <v>3</v>
      </c>
      <c r="D66" s="23">
        <f t="shared" ref="D66" si="6">C66*100/C65</f>
        <v>0.53956834532374098</v>
      </c>
      <c r="E66" s="16">
        <v>1</v>
      </c>
      <c r="F66" s="23">
        <f t="shared" ref="F66" si="7">E66*100/E65</f>
        <v>0.1182033096926714</v>
      </c>
      <c r="G66" s="16">
        <v>6</v>
      </c>
      <c r="H66" s="23">
        <f>G66*100/G65</f>
        <v>0.78023407022106628</v>
      </c>
      <c r="I66" s="16">
        <v>7</v>
      </c>
      <c r="J66" s="23">
        <f>I66*100/I65</f>
        <v>0.9536784741144414</v>
      </c>
      <c r="K66" s="16">
        <v>2</v>
      </c>
      <c r="L66" s="23">
        <f>K66*100/K65</f>
        <v>0.27662517289073307</v>
      </c>
      <c r="M66" s="16">
        <v>7</v>
      </c>
      <c r="N66" s="23">
        <f>M66*100/M65</f>
        <v>1</v>
      </c>
      <c r="O66" s="16">
        <v>9</v>
      </c>
      <c r="P66" s="23">
        <f>O66*100/O65</f>
        <v>1.3215859030837005</v>
      </c>
      <c r="Q66" s="16">
        <v>8</v>
      </c>
      <c r="R66" s="23">
        <f>Q66*100/Q65</f>
        <v>1.2213740458015268</v>
      </c>
      <c r="S66" s="16">
        <v>5</v>
      </c>
      <c r="T66" s="23">
        <f>S66*100/S65</f>
        <v>0.77160493827160492</v>
      </c>
      <c r="U66" s="16">
        <v>4</v>
      </c>
      <c r="V66" s="23">
        <f>U66*100/U65</f>
        <v>0.65146579804560256</v>
      </c>
      <c r="W66" s="16">
        <v>8</v>
      </c>
      <c r="X66" s="23">
        <f>W66*100/W65</f>
        <v>1.4285714285714286</v>
      </c>
      <c r="Y66" s="16">
        <v>1</v>
      </c>
      <c r="Z66" s="23">
        <f>Y66*100/Y65</f>
        <v>0.1834862385321101</v>
      </c>
      <c r="AA66" s="16">
        <v>2</v>
      </c>
      <c r="AB66" s="23">
        <f>AA66*100/AA65</f>
        <v>0.33726812816188873</v>
      </c>
      <c r="AC66" s="16">
        <v>4</v>
      </c>
      <c r="AD66" s="23">
        <f>AC66*100/AC65</f>
        <v>0.68610634648370494</v>
      </c>
      <c r="AF66" s="95"/>
      <c r="AH66" s="95"/>
      <c r="AJ66" s="95"/>
      <c r="AL66" s="95"/>
      <c r="AN66" s="95"/>
      <c r="AP66" s="95"/>
      <c r="AR66" s="95"/>
      <c r="AT66" s="95"/>
      <c r="AV66" s="95"/>
    </row>
    <row r="67" spans="2:48" ht="24.75" customHeight="1" x14ac:dyDescent="0.3">
      <c r="B67" s="87" t="s">
        <v>3</v>
      </c>
      <c r="C67" s="16">
        <v>17</v>
      </c>
      <c r="D67" s="23">
        <f>C67*100/C65</f>
        <v>3.0575539568345325</v>
      </c>
      <c r="E67" s="16">
        <v>1</v>
      </c>
      <c r="F67" s="23">
        <f>E67*100/E65</f>
        <v>0.1182033096926714</v>
      </c>
      <c r="G67" s="16">
        <v>13</v>
      </c>
      <c r="H67" s="23">
        <f>G67*100/G65</f>
        <v>1.6905071521456436</v>
      </c>
      <c r="I67" s="16">
        <v>9</v>
      </c>
      <c r="J67" s="23">
        <f>I67*100/I65</f>
        <v>1.2261580381471389</v>
      </c>
      <c r="K67" s="16">
        <v>8</v>
      </c>
      <c r="L67" s="23">
        <f>K67*100/K65</f>
        <v>1.1065006915629323</v>
      </c>
      <c r="M67" s="16">
        <v>13</v>
      </c>
      <c r="N67" s="23">
        <f>M67*100/M65</f>
        <v>1.8571428571428572</v>
      </c>
      <c r="O67" s="16">
        <v>9</v>
      </c>
      <c r="P67" s="23">
        <f>O67*100/O65</f>
        <v>1.3215859030837005</v>
      </c>
      <c r="Q67" s="16">
        <v>10</v>
      </c>
      <c r="R67" s="23">
        <f>Q67*100/Q65</f>
        <v>1.5267175572519085</v>
      </c>
      <c r="S67" s="16">
        <v>8</v>
      </c>
      <c r="T67" s="23">
        <f>S67*100/S65</f>
        <v>1.2345679012345678</v>
      </c>
      <c r="U67" s="16">
        <v>13</v>
      </c>
      <c r="V67" s="23">
        <f>U67*100/U65</f>
        <v>2.1172638436482085</v>
      </c>
      <c r="W67" s="16">
        <v>17</v>
      </c>
      <c r="X67" s="23">
        <f>W67*100/W65</f>
        <v>3.0357142857142856</v>
      </c>
      <c r="Y67" s="16">
        <v>25</v>
      </c>
      <c r="Z67" s="23">
        <f>Y67*100/Y65</f>
        <v>4.5871559633027523</v>
      </c>
      <c r="AA67" s="16">
        <v>17</v>
      </c>
      <c r="AB67" s="23">
        <f>AA67*100/AA65</f>
        <v>2.8667790893760539</v>
      </c>
      <c r="AC67" s="16">
        <v>11</v>
      </c>
      <c r="AD67" s="23">
        <f>AC67*100/AC65</f>
        <v>1.8867924528301887</v>
      </c>
      <c r="AF67" s="95"/>
      <c r="AH67" s="95"/>
      <c r="AJ67" s="95"/>
      <c r="AL67" s="95"/>
      <c r="AN67" s="95"/>
      <c r="AP67" s="95"/>
      <c r="AR67" s="95"/>
      <c r="AT67" s="95"/>
      <c r="AV67" s="95"/>
    </row>
    <row r="68" spans="2:48" ht="24.75" customHeight="1" x14ac:dyDescent="0.3">
      <c r="B68" s="87" t="s">
        <v>6</v>
      </c>
      <c r="C68" s="7"/>
      <c r="D68" s="9"/>
      <c r="E68" s="16">
        <v>16</v>
      </c>
      <c r="F68" s="23">
        <f>E68*100/E65</f>
        <v>1.8912529550827424</v>
      </c>
      <c r="G68" s="16">
        <v>24</v>
      </c>
      <c r="H68" s="23">
        <f>G68*100/G65</f>
        <v>3.1209362808842651</v>
      </c>
      <c r="I68" s="16">
        <v>20</v>
      </c>
      <c r="J68" s="23">
        <f>I68*100/I65</f>
        <v>2.7247956403269753</v>
      </c>
      <c r="K68" s="7"/>
      <c r="L68" s="8"/>
      <c r="M68" s="7"/>
      <c r="N68" s="8"/>
      <c r="O68" s="7"/>
      <c r="P68" s="8"/>
      <c r="Q68" s="7"/>
      <c r="R68" s="8"/>
      <c r="S68" s="8"/>
      <c r="T68" s="8"/>
      <c r="U68" s="8"/>
      <c r="V68" s="8"/>
      <c r="W68" s="8"/>
      <c r="X68" s="8"/>
      <c r="Y68" s="8"/>
      <c r="Z68" s="8"/>
      <c r="AA68" s="8"/>
      <c r="AB68" s="30"/>
      <c r="AC68" s="8"/>
      <c r="AD68" s="30"/>
      <c r="AF68" s="95"/>
      <c r="AH68" s="95"/>
      <c r="AJ68" s="95"/>
      <c r="AL68" s="95"/>
      <c r="AN68" s="95"/>
      <c r="AP68" s="95"/>
      <c r="AR68" s="95"/>
      <c r="AT68" s="95"/>
      <c r="AV68" s="95"/>
    </row>
    <row r="69" spans="2:48" ht="24.75" customHeight="1" x14ac:dyDescent="0.3">
      <c r="B69" s="87" t="s">
        <v>29</v>
      </c>
      <c r="C69" s="16">
        <v>239</v>
      </c>
      <c r="D69" s="23">
        <f>C69*100/C65</f>
        <v>42.985611510791365</v>
      </c>
      <c r="E69" s="16">
        <v>224</v>
      </c>
      <c r="F69" s="23">
        <f>E69*100/E65</f>
        <v>26.477541371158392</v>
      </c>
      <c r="G69" s="16">
        <v>273</v>
      </c>
      <c r="H69" s="23">
        <f>G69*100/G65</f>
        <v>35.500650195058519</v>
      </c>
      <c r="I69" s="16">
        <v>258</v>
      </c>
      <c r="J69" s="23">
        <f>I69*100/I65</f>
        <v>35.149863760217983</v>
      </c>
      <c r="K69" s="16">
        <v>305</v>
      </c>
      <c r="L69" s="23">
        <f>K69*100/K65</f>
        <v>42.18533886583679</v>
      </c>
      <c r="M69" s="7"/>
      <c r="N69" s="8"/>
      <c r="O69" s="7"/>
      <c r="P69" s="8"/>
      <c r="Q69" s="7"/>
      <c r="R69" s="8"/>
      <c r="S69" s="8"/>
      <c r="T69" s="8"/>
      <c r="U69" s="8"/>
      <c r="V69" s="8"/>
      <c r="W69" s="8"/>
      <c r="X69" s="8"/>
      <c r="Y69" s="8"/>
      <c r="Z69" s="8"/>
      <c r="AA69" s="8"/>
      <c r="AB69" s="8"/>
      <c r="AC69" s="8"/>
      <c r="AD69" s="8"/>
      <c r="AF69" s="95"/>
      <c r="AH69" s="95"/>
      <c r="AJ69" s="95"/>
      <c r="AL69" s="95"/>
      <c r="AN69" s="95"/>
      <c r="AP69" s="95"/>
      <c r="AR69" s="95"/>
      <c r="AT69" s="95"/>
      <c r="AV69" s="95"/>
    </row>
    <row r="70" spans="2:48" ht="24.75" customHeight="1" x14ac:dyDescent="0.3">
      <c r="B70" s="87" t="s">
        <v>8</v>
      </c>
      <c r="C70" s="7"/>
      <c r="D70" s="7"/>
      <c r="E70" s="7"/>
      <c r="F70" s="8"/>
      <c r="G70" s="7"/>
      <c r="H70" s="8"/>
      <c r="I70" s="8"/>
      <c r="J70" s="8"/>
      <c r="K70" s="7"/>
      <c r="L70" s="8"/>
      <c r="M70" s="16">
        <v>251</v>
      </c>
      <c r="N70" s="23">
        <f>M70*100/M65</f>
        <v>35.857142857142854</v>
      </c>
      <c r="O70" s="16">
        <v>253</v>
      </c>
      <c r="P70" s="23">
        <f>O70*100/O65</f>
        <v>37.151248164464022</v>
      </c>
      <c r="Q70" s="16">
        <v>225</v>
      </c>
      <c r="R70" s="23">
        <f>Q70*100/Q65</f>
        <v>34.351145038167942</v>
      </c>
      <c r="S70" s="16">
        <v>277</v>
      </c>
      <c r="T70" s="23">
        <f>S70*100/S65</f>
        <v>42.746913580246911</v>
      </c>
      <c r="U70" s="16">
        <v>258</v>
      </c>
      <c r="V70" s="23">
        <f>U70*100/U65</f>
        <v>42.019543973941367</v>
      </c>
      <c r="W70" s="16">
        <v>273</v>
      </c>
      <c r="X70" s="23">
        <f>W70*100/W65</f>
        <v>48.75</v>
      </c>
      <c r="Y70" s="16">
        <v>337</v>
      </c>
      <c r="Z70" s="23">
        <f>Y70*100/Y65</f>
        <v>61.834862385321102</v>
      </c>
      <c r="AA70" s="16">
        <v>285</v>
      </c>
      <c r="AB70" s="23">
        <f>AA70*100/AA65</f>
        <v>48.060708263069138</v>
      </c>
      <c r="AC70" s="16">
        <v>300</v>
      </c>
      <c r="AD70" s="23">
        <f>AC70*100/AC65</f>
        <v>51.457975986277873</v>
      </c>
      <c r="AF70" s="95"/>
      <c r="AH70" s="95"/>
      <c r="AJ70" s="95"/>
      <c r="AL70" s="95"/>
      <c r="AN70" s="95"/>
      <c r="AP70" s="95"/>
      <c r="AR70" s="95"/>
      <c r="AT70" s="95"/>
      <c r="AV70" s="95"/>
    </row>
    <row r="71" spans="2:48" ht="24.75" customHeight="1" x14ac:dyDescent="0.3">
      <c r="B71" s="87" t="s">
        <v>15</v>
      </c>
      <c r="C71" s="7"/>
      <c r="D71" s="9"/>
      <c r="E71" s="7"/>
      <c r="F71" s="8"/>
      <c r="G71" s="7"/>
      <c r="H71" s="8"/>
      <c r="I71" s="7"/>
      <c r="J71" s="8"/>
      <c r="K71" s="7"/>
      <c r="L71" s="8"/>
      <c r="M71" s="16">
        <v>5</v>
      </c>
      <c r="N71" s="23">
        <f>M71*100/M65</f>
        <v>0.7142857142857143</v>
      </c>
      <c r="O71" s="7"/>
      <c r="P71" s="8"/>
      <c r="Q71" s="7"/>
      <c r="R71" s="8"/>
      <c r="S71" s="16">
        <v>8</v>
      </c>
      <c r="T71" s="23">
        <f>S71*100/S65</f>
        <v>1.2345679012345678</v>
      </c>
      <c r="U71" s="16">
        <v>15</v>
      </c>
      <c r="V71" s="23">
        <f>U71*100/U65</f>
        <v>2.44299674267101</v>
      </c>
      <c r="W71" s="16">
        <v>12</v>
      </c>
      <c r="X71" s="23">
        <f>W71*100/W65</f>
        <v>2.1428571428571428</v>
      </c>
      <c r="Y71" s="16">
        <v>9</v>
      </c>
      <c r="Z71" s="23">
        <f>Y71*100/Y65</f>
        <v>1.6513761467889909</v>
      </c>
      <c r="AA71" s="16">
        <v>3</v>
      </c>
      <c r="AB71" s="23">
        <f>AA71*100/AA65</f>
        <v>0.50590219224283306</v>
      </c>
      <c r="AC71" s="8"/>
      <c r="AD71" s="8"/>
      <c r="AF71" s="95"/>
      <c r="AH71" s="95"/>
      <c r="AJ71" s="95"/>
      <c r="AL71" s="95"/>
      <c r="AN71" s="95"/>
      <c r="AP71" s="95"/>
      <c r="AR71" s="95"/>
      <c r="AT71" s="95"/>
      <c r="AV71" s="95"/>
    </row>
    <row r="72" spans="2:48" ht="24.75" customHeight="1" x14ac:dyDescent="0.3">
      <c r="B72" s="87" t="s">
        <v>19</v>
      </c>
      <c r="C72" s="16">
        <v>297</v>
      </c>
      <c r="D72" s="23">
        <f>C72*100/C65</f>
        <v>53.417266187050359</v>
      </c>
      <c r="E72" s="16">
        <v>604</v>
      </c>
      <c r="F72" s="23">
        <f>E72*100/E65</f>
        <v>71.394799054373522</v>
      </c>
      <c r="G72" s="16">
        <v>438</v>
      </c>
      <c r="H72" s="23">
        <f>G72*100/G65</f>
        <v>56.957087126137843</v>
      </c>
      <c r="I72" s="16">
        <v>421</v>
      </c>
      <c r="J72" s="23">
        <f>I72*100/I65</f>
        <v>57.356948228882835</v>
      </c>
      <c r="K72" s="16">
        <v>383</v>
      </c>
      <c r="L72" s="23">
        <f>K72*100/K65</f>
        <v>52.973720608575377</v>
      </c>
      <c r="M72" s="16">
        <v>329</v>
      </c>
      <c r="N72" s="23">
        <f>M72*100/M65</f>
        <v>47</v>
      </c>
      <c r="O72" s="16">
        <v>410</v>
      </c>
      <c r="P72" s="23">
        <f>O72*100/O65</f>
        <v>60.205580029368576</v>
      </c>
      <c r="Q72" s="16">
        <v>412</v>
      </c>
      <c r="R72" s="23">
        <f>Q72*100/Q65</f>
        <v>62.900763358778626</v>
      </c>
      <c r="S72" s="16">
        <v>350</v>
      </c>
      <c r="T72" s="23">
        <f>S72*100/S65</f>
        <v>54.012345679012348</v>
      </c>
      <c r="U72" s="16">
        <v>324</v>
      </c>
      <c r="V72" s="23">
        <f>U72*100/U65</f>
        <v>52.76872964169381</v>
      </c>
      <c r="W72" s="16">
        <v>250</v>
      </c>
      <c r="X72" s="23">
        <f>W72*100/W65</f>
        <v>44.642857142857146</v>
      </c>
      <c r="Y72" s="16">
        <v>165</v>
      </c>
      <c r="Z72" s="23">
        <f>Y72*100/Y65</f>
        <v>30.275229357798164</v>
      </c>
      <c r="AA72" s="16">
        <v>264</v>
      </c>
      <c r="AB72" s="23">
        <f>AA72*100/AA65</f>
        <v>44.519392917369309</v>
      </c>
      <c r="AC72" s="16">
        <v>268</v>
      </c>
      <c r="AD72" s="23">
        <f>AC72*100/AC65</f>
        <v>45.96912521440823</v>
      </c>
      <c r="AF72" s="95"/>
      <c r="AH72" s="95"/>
      <c r="AJ72" s="95"/>
      <c r="AL72" s="95"/>
      <c r="AN72" s="95"/>
      <c r="AP72" s="95"/>
      <c r="AR72" s="95"/>
      <c r="AT72" s="95"/>
      <c r="AV72" s="95"/>
    </row>
    <row r="73" spans="2:48" ht="24.75" customHeight="1" x14ac:dyDescent="0.3">
      <c r="B73" s="87" t="s">
        <v>20</v>
      </c>
      <c r="C73" s="7"/>
      <c r="D73" s="8"/>
      <c r="E73" s="7"/>
      <c r="F73" s="8"/>
      <c r="G73" s="16">
        <v>15</v>
      </c>
      <c r="H73" s="23">
        <f>G73*100/G65</f>
        <v>1.9505851755526658</v>
      </c>
      <c r="I73" s="16">
        <v>19</v>
      </c>
      <c r="J73" s="23">
        <f>I73*100/I65</f>
        <v>2.5885558583106265</v>
      </c>
      <c r="K73" s="16">
        <v>25</v>
      </c>
      <c r="L73" s="23">
        <f>K73*100/K65</f>
        <v>3.4578146611341634</v>
      </c>
      <c r="M73" s="16">
        <v>95</v>
      </c>
      <c r="N73" s="23">
        <f>M73*100/M65</f>
        <v>13.571428571428571</v>
      </c>
      <c r="O73" s="7"/>
      <c r="P73" s="8"/>
      <c r="Q73" s="7"/>
      <c r="R73" s="8"/>
      <c r="S73" s="9"/>
      <c r="T73" s="8"/>
      <c r="U73" s="7"/>
      <c r="V73" s="8"/>
      <c r="W73" s="8"/>
      <c r="X73" s="8"/>
      <c r="Y73" s="8"/>
      <c r="Z73" s="8"/>
      <c r="AA73" s="16">
        <v>22</v>
      </c>
      <c r="AB73" s="23">
        <f>AA73*100/AA65</f>
        <v>3.7099494097807759</v>
      </c>
      <c r="AC73" s="8"/>
      <c r="AD73" s="8"/>
      <c r="AF73" s="95"/>
      <c r="AH73" s="95"/>
      <c r="AJ73" s="95"/>
      <c r="AL73" s="95"/>
      <c r="AN73" s="95"/>
      <c r="AP73" s="95"/>
      <c r="AR73" s="95"/>
      <c r="AT73" s="95"/>
      <c r="AV73" s="95"/>
    </row>
    <row r="74" spans="2:48" ht="24.75" customHeight="1" x14ac:dyDescent="0.3">
      <c r="B74" s="87" t="s">
        <v>22</v>
      </c>
      <c r="C74" s="7"/>
      <c r="D74" s="8"/>
      <c r="E74" s="7"/>
      <c r="F74" s="8"/>
      <c r="G74" s="7"/>
      <c r="H74" s="8"/>
      <c r="I74" s="7"/>
      <c r="J74" s="8"/>
      <c r="K74" s="7"/>
      <c r="L74" s="8"/>
      <c r="M74" s="7"/>
      <c r="N74" s="8"/>
      <c r="O74" s="7"/>
      <c r="P74" s="8"/>
      <c r="Q74" s="7"/>
      <c r="R74" s="8"/>
      <c r="S74" s="8"/>
      <c r="T74" s="8"/>
      <c r="U74" s="7"/>
      <c r="V74" s="8"/>
      <c r="W74" s="8"/>
      <c r="X74" s="8"/>
      <c r="Y74" s="16">
        <v>8</v>
      </c>
      <c r="Z74" s="38">
        <f>Y74*100/Y65</f>
        <v>1.4678899082568808</v>
      </c>
      <c r="AA74" s="8"/>
      <c r="AB74" s="35"/>
      <c r="AC74" s="8"/>
      <c r="AD74" s="35"/>
      <c r="AF74" s="95"/>
      <c r="AH74" s="95"/>
      <c r="AJ74" s="95"/>
      <c r="AL74" s="95"/>
      <c r="AN74" s="95"/>
      <c r="AP74" s="95"/>
      <c r="AR74" s="95"/>
      <c r="AT74" s="95"/>
      <c r="AV74" s="95"/>
    </row>
    <row r="75" spans="2:48" ht="24.75" customHeight="1" x14ac:dyDescent="0.3">
      <c r="B75" s="6" t="s">
        <v>24</v>
      </c>
      <c r="C75" s="7"/>
      <c r="D75" s="8"/>
      <c r="E75" s="7"/>
      <c r="F75" s="8"/>
      <c r="G75" s="7"/>
      <c r="H75" s="8"/>
      <c r="I75" s="7"/>
      <c r="J75" s="8"/>
      <c r="K75" s="7"/>
      <c r="L75" s="8"/>
      <c r="M75" s="7"/>
      <c r="N75" s="8"/>
      <c r="O75" s="7"/>
      <c r="P75" s="8"/>
      <c r="Q75" s="22">
        <v>0</v>
      </c>
      <c r="R75" s="23">
        <f>Q75*100/Q65</f>
        <v>0</v>
      </c>
      <c r="S75" s="8"/>
      <c r="T75" s="8"/>
      <c r="U75" s="7"/>
      <c r="V75" s="8"/>
      <c r="W75" s="8"/>
      <c r="X75" s="8"/>
      <c r="Y75" s="8"/>
      <c r="Z75" s="8"/>
      <c r="AA75" s="9"/>
      <c r="AB75" s="8"/>
      <c r="AC75" s="9"/>
      <c r="AD75" s="8"/>
      <c r="AF75" s="95"/>
      <c r="AH75" s="95"/>
      <c r="AJ75" s="95"/>
      <c r="AL75" s="95"/>
      <c r="AN75" s="95"/>
      <c r="AP75" s="95"/>
      <c r="AR75" s="95"/>
      <c r="AT75" s="95"/>
      <c r="AV75" s="95"/>
    </row>
    <row r="76" spans="2:48" ht="3.75" customHeight="1" x14ac:dyDescent="0.3">
      <c r="B76" s="13"/>
      <c r="C76" s="14"/>
      <c r="D76" s="14"/>
      <c r="E76" s="14"/>
      <c r="F76" s="14"/>
      <c r="G76" s="17"/>
      <c r="H76" s="14"/>
      <c r="I76" s="14"/>
      <c r="J76" s="14"/>
      <c r="K76" s="14"/>
      <c r="L76" s="14"/>
      <c r="M76" s="14"/>
      <c r="N76" s="14"/>
      <c r="O76" s="14"/>
      <c r="P76" s="14"/>
      <c r="Q76" s="14"/>
      <c r="R76" s="14"/>
      <c r="S76" s="14"/>
      <c r="T76" s="14"/>
      <c r="U76" s="14"/>
      <c r="V76" s="14"/>
      <c r="W76" s="14"/>
      <c r="X76" s="14"/>
      <c r="Y76" s="14"/>
      <c r="Z76" s="14"/>
      <c r="AA76" s="14"/>
      <c r="AB76" s="14"/>
      <c r="AC76" s="14"/>
      <c r="AD76" s="14"/>
    </row>
    <row r="77" spans="2:48" x14ac:dyDescent="0.3">
      <c r="B77" s="6" t="s">
        <v>439</v>
      </c>
      <c r="C77" s="93"/>
      <c r="D77" s="5"/>
      <c r="E77" s="93"/>
      <c r="F77" s="5"/>
      <c r="G77" s="93"/>
      <c r="H77" s="5"/>
      <c r="I77" s="93"/>
      <c r="J77" s="5"/>
      <c r="K77" s="93"/>
      <c r="L77" s="5"/>
      <c r="M77" s="93"/>
      <c r="N77" s="5"/>
      <c r="O77" s="93"/>
      <c r="P77" s="5"/>
      <c r="Q77" s="93"/>
      <c r="R77" s="5"/>
      <c r="S77" s="93"/>
      <c r="T77" s="5"/>
      <c r="U77" s="93"/>
      <c r="V77" s="5"/>
      <c r="W77" s="93"/>
      <c r="X77" s="5"/>
      <c r="Y77" s="93"/>
      <c r="Z77" s="5"/>
      <c r="AA77" s="93"/>
      <c r="AC77" s="93"/>
    </row>
    <row r="78" spans="2:48" x14ac:dyDescent="0.3">
      <c r="C78" s="19"/>
      <c r="E78" s="19"/>
      <c r="G78" s="19"/>
      <c r="I78" s="19"/>
      <c r="K78" s="19"/>
      <c r="M78" s="19"/>
      <c r="O78" s="19"/>
      <c r="Q78" s="19"/>
      <c r="S78" s="19"/>
      <c r="U78" s="19"/>
      <c r="W78" s="19"/>
      <c r="Y78" s="19"/>
      <c r="AA78" s="19"/>
      <c r="AC78" s="19"/>
    </row>
    <row r="79" spans="2:48" ht="30" customHeight="1" x14ac:dyDescent="0.3">
      <c r="B79" s="115" t="s">
        <v>442</v>
      </c>
      <c r="C79" s="115"/>
      <c r="D79" s="115"/>
      <c r="E79" s="115"/>
      <c r="F79" s="115"/>
      <c r="G79" s="115"/>
      <c r="H79" s="115"/>
      <c r="I79" s="115"/>
      <c r="J79" s="115"/>
      <c r="K79" s="115"/>
      <c r="L79" s="115"/>
      <c r="M79" s="115"/>
      <c r="N79" s="115"/>
      <c r="O79" s="115"/>
      <c r="P79" s="115"/>
      <c r="Q79" s="115"/>
      <c r="R79" s="115"/>
      <c r="S79" s="115"/>
      <c r="T79" s="115"/>
    </row>
    <row r="80" spans="2:48" x14ac:dyDescent="0.3">
      <c r="B80" s="15" t="s">
        <v>27</v>
      </c>
      <c r="C80" s="129">
        <v>1993</v>
      </c>
      <c r="D80" s="126"/>
      <c r="E80" s="129">
        <v>1997</v>
      </c>
      <c r="F80" s="126"/>
      <c r="G80" s="125">
        <v>2001</v>
      </c>
      <c r="H80" s="126"/>
      <c r="I80" s="129">
        <v>2005</v>
      </c>
      <c r="J80" s="130"/>
      <c r="K80" s="125">
        <v>2009</v>
      </c>
      <c r="L80" s="126"/>
      <c r="M80" s="129">
        <v>2013</v>
      </c>
      <c r="N80" s="126"/>
      <c r="O80" s="129">
        <v>2017</v>
      </c>
      <c r="P80" s="126"/>
      <c r="Q80" s="125">
        <v>2021</v>
      </c>
      <c r="R80" s="130"/>
      <c r="S80" s="125">
        <v>2025</v>
      </c>
      <c r="T80" s="130"/>
    </row>
    <row r="81" spans="2:22" ht="15" customHeight="1" x14ac:dyDescent="0.3">
      <c r="B81" s="134" t="s">
        <v>0</v>
      </c>
      <c r="C81" s="135">
        <v>44907</v>
      </c>
      <c r="D81" s="128"/>
      <c r="E81" s="135">
        <v>44909</v>
      </c>
      <c r="F81" s="128"/>
      <c r="G81" s="132">
        <v>44911</v>
      </c>
      <c r="H81" s="128"/>
      <c r="I81" s="119">
        <v>44843</v>
      </c>
      <c r="J81" s="118"/>
      <c r="K81" s="137">
        <v>44845</v>
      </c>
      <c r="L81" s="127"/>
      <c r="M81" s="135">
        <v>44833</v>
      </c>
      <c r="N81" s="128"/>
      <c r="O81" s="135">
        <v>44835</v>
      </c>
      <c r="P81" s="128"/>
      <c r="Q81" s="132">
        <v>44830</v>
      </c>
      <c r="R81" s="133"/>
      <c r="S81" s="132">
        <v>45942</v>
      </c>
      <c r="T81" s="133"/>
    </row>
    <row r="82" spans="2:22" x14ac:dyDescent="0.3">
      <c r="B82" s="133"/>
      <c r="C82" s="71" t="s">
        <v>4</v>
      </c>
      <c r="D82" s="67" t="s">
        <v>5</v>
      </c>
      <c r="E82" s="68" t="s">
        <v>4</v>
      </c>
      <c r="F82" s="71" t="s">
        <v>5</v>
      </c>
      <c r="G82" s="68" t="s">
        <v>4</v>
      </c>
      <c r="H82" s="72" t="s">
        <v>5</v>
      </c>
      <c r="I82" s="72" t="s">
        <v>4</v>
      </c>
      <c r="J82" s="72" t="s">
        <v>5</v>
      </c>
      <c r="K82" s="68" t="s">
        <v>4</v>
      </c>
      <c r="L82" s="71" t="s">
        <v>5</v>
      </c>
      <c r="M82" s="68" t="s">
        <v>4</v>
      </c>
      <c r="N82" s="71" t="s">
        <v>5</v>
      </c>
      <c r="O82" s="68" t="s">
        <v>4</v>
      </c>
      <c r="P82" s="71" t="s">
        <v>5</v>
      </c>
      <c r="Q82" s="68" t="s">
        <v>4</v>
      </c>
      <c r="R82" s="71" t="s">
        <v>5</v>
      </c>
      <c r="S82" s="68" t="s">
        <v>4</v>
      </c>
      <c r="T82" s="71" t="s">
        <v>5</v>
      </c>
    </row>
    <row r="83" spans="2:22" ht="24.75" customHeight="1" x14ac:dyDescent="0.3">
      <c r="B83" s="6" t="s">
        <v>1</v>
      </c>
      <c r="C83" s="16">
        <v>209</v>
      </c>
      <c r="D83" s="23">
        <v>100</v>
      </c>
      <c r="E83" s="16">
        <v>239</v>
      </c>
      <c r="F83" s="23">
        <v>100</v>
      </c>
      <c r="G83" s="16">
        <v>244</v>
      </c>
      <c r="H83" s="23">
        <v>100</v>
      </c>
      <c r="I83" s="16">
        <v>232</v>
      </c>
      <c r="J83" s="23">
        <v>100</v>
      </c>
      <c r="K83" s="16">
        <v>238</v>
      </c>
      <c r="L83" s="23">
        <v>100</v>
      </c>
      <c r="M83" s="16">
        <v>227</v>
      </c>
      <c r="N83" s="23">
        <v>100</v>
      </c>
      <c r="O83" s="16">
        <v>222</v>
      </c>
      <c r="P83" s="23">
        <v>100</v>
      </c>
      <c r="Q83" s="16">
        <v>235</v>
      </c>
      <c r="R83" s="23">
        <v>100</v>
      </c>
      <c r="S83" s="16">
        <v>238</v>
      </c>
      <c r="T83" s="23">
        <v>100</v>
      </c>
      <c r="V83" s="95"/>
    </row>
    <row r="84" spans="2:22" ht="24.75" customHeight="1" x14ac:dyDescent="0.3">
      <c r="B84" s="87" t="s">
        <v>28</v>
      </c>
      <c r="C84" s="16">
        <v>157</v>
      </c>
      <c r="D84" s="23">
        <f>C84*100/C83</f>
        <v>75.119617224880386</v>
      </c>
      <c r="E84" s="16">
        <v>183</v>
      </c>
      <c r="F84" s="23">
        <f>E84*100/E83</f>
        <v>76.56903765690376</v>
      </c>
      <c r="G84" s="16">
        <v>196</v>
      </c>
      <c r="H84" s="23">
        <f>G84*100/G83</f>
        <v>80.327868852459019</v>
      </c>
      <c r="I84" s="16">
        <v>179</v>
      </c>
      <c r="J84" s="23">
        <f>I84*100/I83</f>
        <v>77.15517241379311</v>
      </c>
      <c r="K84" s="16">
        <v>165</v>
      </c>
      <c r="L84" s="23">
        <f>K84*100/K83</f>
        <v>69.327731092436977</v>
      </c>
      <c r="M84" s="16">
        <v>149</v>
      </c>
      <c r="N84" s="23">
        <f>M84*100/M83</f>
        <v>65.63876651982379</v>
      </c>
      <c r="O84" s="16">
        <v>145</v>
      </c>
      <c r="P84" s="23">
        <f>O84*100/O83</f>
        <v>65.315315315315317</v>
      </c>
      <c r="Q84" s="16">
        <v>162</v>
      </c>
      <c r="R84" s="23">
        <f>Q84*100/Q83</f>
        <v>68.936170212765958</v>
      </c>
      <c r="S84" s="16">
        <v>153</v>
      </c>
      <c r="T84" s="23">
        <f>S84*100/S83</f>
        <v>64.285714285714292</v>
      </c>
      <c r="V84" s="95"/>
    </row>
    <row r="85" spans="2:22" ht="24.75" customHeight="1" x14ac:dyDescent="0.3">
      <c r="B85" s="87" t="s">
        <v>2</v>
      </c>
      <c r="C85" s="16">
        <v>5</v>
      </c>
      <c r="D85" s="23">
        <f>C85*100/C84</f>
        <v>3.1847133757961785</v>
      </c>
      <c r="E85" s="16">
        <v>1</v>
      </c>
      <c r="F85" s="23">
        <f>E85*100/E84</f>
        <v>0.54644808743169404</v>
      </c>
      <c r="G85" s="16">
        <v>1</v>
      </c>
      <c r="H85" s="23">
        <f>G85*100/G84</f>
        <v>0.51020408163265307</v>
      </c>
      <c r="I85" s="22">
        <v>0</v>
      </c>
      <c r="J85" s="23">
        <f>I85*100/I84</f>
        <v>0</v>
      </c>
      <c r="K85" s="16">
        <v>1</v>
      </c>
      <c r="L85" s="23">
        <f>K85*100/K84</f>
        <v>0.60606060606060608</v>
      </c>
      <c r="M85" s="16">
        <v>4</v>
      </c>
      <c r="N85" s="23">
        <f>M85*100/M84</f>
        <v>2.6845637583892619</v>
      </c>
      <c r="O85" s="16">
        <v>1</v>
      </c>
      <c r="P85" s="23">
        <f>O85*100/O84</f>
        <v>0.68965517241379315</v>
      </c>
      <c r="Q85" s="16">
        <v>1</v>
      </c>
      <c r="R85" s="23">
        <f>Q85*100/Q84</f>
        <v>0.61728395061728392</v>
      </c>
      <c r="S85" s="16">
        <v>1</v>
      </c>
      <c r="T85" s="23">
        <f>S85*100/S84</f>
        <v>0.65359477124183007</v>
      </c>
      <c r="V85" s="95"/>
    </row>
    <row r="86" spans="2:22" ht="24.75" customHeight="1" x14ac:dyDescent="0.3">
      <c r="B86" s="87" t="s">
        <v>3</v>
      </c>
      <c r="C86" s="16">
        <v>6</v>
      </c>
      <c r="D86" s="23">
        <f>C86*100/C84</f>
        <v>3.8216560509554141</v>
      </c>
      <c r="E86" s="16">
        <v>4</v>
      </c>
      <c r="F86" s="23">
        <f>E86*100/E84</f>
        <v>2.1857923497267762</v>
      </c>
      <c r="G86" s="16">
        <v>5</v>
      </c>
      <c r="H86" s="23">
        <f>G86*100/G84</f>
        <v>2.5510204081632653</v>
      </c>
      <c r="I86" s="16">
        <v>5</v>
      </c>
      <c r="J86" s="23">
        <f>I86*100/I84</f>
        <v>2.7932960893854748</v>
      </c>
      <c r="K86" s="16">
        <v>4</v>
      </c>
      <c r="L86" s="23">
        <f>K86*100/K84</f>
        <v>2.4242424242424243</v>
      </c>
      <c r="M86" s="16">
        <v>12</v>
      </c>
      <c r="N86" s="23">
        <f>M86*100/M84</f>
        <v>8.053691275167786</v>
      </c>
      <c r="O86" s="16">
        <v>2</v>
      </c>
      <c r="P86" s="23">
        <f>O86*100/O84</f>
        <v>1.3793103448275863</v>
      </c>
      <c r="Q86" s="16">
        <v>2</v>
      </c>
      <c r="R86" s="23">
        <f>Q86*100/Q84</f>
        <v>1.2345679012345678</v>
      </c>
      <c r="S86" s="16">
        <v>4</v>
      </c>
      <c r="T86" s="23">
        <f>S86*100/S84</f>
        <v>2.6143790849673203</v>
      </c>
      <c r="V86" s="95"/>
    </row>
    <row r="87" spans="2:22" ht="24.75" customHeight="1" x14ac:dyDescent="0.3">
      <c r="B87" s="87" t="s">
        <v>6</v>
      </c>
      <c r="C87" s="7"/>
      <c r="D87" s="8"/>
      <c r="E87" s="7"/>
      <c r="F87" s="8"/>
      <c r="G87" s="7"/>
      <c r="H87" s="8"/>
      <c r="I87" s="8"/>
      <c r="J87" s="8"/>
      <c r="K87" s="8"/>
      <c r="L87" s="8"/>
      <c r="M87" s="8"/>
      <c r="N87" s="8"/>
      <c r="O87" s="8"/>
      <c r="P87" s="8"/>
      <c r="Q87" s="8"/>
      <c r="R87" s="30"/>
      <c r="S87" s="8"/>
      <c r="T87" s="30"/>
      <c r="V87" s="95"/>
    </row>
    <row r="88" spans="2:22" ht="24.75" customHeight="1" x14ac:dyDescent="0.3">
      <c r="B88" s="87" t="s">
        <v>29</v>
      </c>
      <c r="C88" s="7"/>
      <c r="D88" s="8"/>
      <c r="E88" s="7"/>
      <c r="F88" s="8"/>
      <c r="G88" s="7"/>
      <c r="H88" s="8"/>
      <c r="I88" s="8"/>
      <c r="J88" s="8"/>
      <c r="K88" s="8"/>
      <c r="L88" s="8"/>
      <c r="M88" s="8"/>
      <c r="N88" s="8"/>
      <c r="O88" s="8"/>
      <c r="P88" s="8"/>
      <c r="Q88" s="8"/>
      <c r="R88" s="8"/>
      <c r="S88" s="8"/>
      <c r="T88" s="8"/>
      <c r="V88" s="95"/>
    </row>
    <row r="89" spans="2:22" ht="24.75" customHeight="1" x14ac:dyDescent="0.3">
      <c r="B89" s="87" t="s">
        <v>8</v>
      </c>
      <c r="C89" s="16">
        <v>8</v>
      </c>
      <c r="D89" s="23">
        <f>C89*100/C84</f>
        <v>5.0955414012738851</v>
      </c>
      <c r="E89" s="7"/>
      <c r="F89" s="7"/>
      <c r="G89" s="7"/>
      <c r="H89" s="7"/>
      <c r="I89" s="8"/>
      <c r="J89" s="8"/>
      <c r="K89" s="16">
        <v>5</v>
      </c>
      <c r="L89" s="23">
        <f>K89*100/K84</f>
        <v>3.0303030303030303</v>
      </c>
      <c r="M89" s="16">
        <v>8</v>
      </c>
      <c r="N89" s="23">
        <f>M89*100/M84</f>
        <v>5.3691275167785237</v>
      </c>
      <c r="O89" s="16">
        <v>2</v>
      </c>
      <c r="P89" s="23">
        <f>O89*100/O84</f>
        <v>1.3793103448275863</v>
      </c>
      <c r="Q89" s="16">
        <v>17</v>
      </c>
      <c r="R89" s="23">
        <f>Q89*100/Q84</f>
        <v>10.493827160493828</v>
      </c>
      <c r="S89" s="8"/>
      <c r="T89" s="8"/>
      <c r="V89" s="95"/>
    </row>
    <row r="90" spans="2:22" ht="24.75" customHeight="1" x14ac:dyDescent="0.3">
      <c r="B90" s="87" t="s">
        <v>443</v>
      </c>
      <c r="C90" s="7"/>
      <c r="D90" s="7"/>
      <c r="E90" s="7"/>
      <c r="F90" s="7"/>
      <c r="G90" s="16">
        <v>63</v>
      </c>
      <c r="H90" s="23">
        <f>G90*100/G84</f>
        <v>32.142857142857146</v>
      </c>
      <c r="I90" s="8"/>
      <c r="J90" s="8"/>
      <c r="K90" s="8"/>
      <c r="L90" s="8"/>
      <c r="M90" s="8"/>
      <c r="N90" s="8"/>
      <c r="O90" s="8"/>
      <c r="P90" s="8"/>
      <c r="Q90" s="8"/>
      <c r="R90" s="8"/>
      <c r="S90" s="8"/>
      <c r="T90" s="8"/>
      <c r="V90" s="95"/>
    </row>
    <row r="91" spans="2:22" ht="24.75" customHeight="1" x14ac:dyDescent="0.3">
      <c r="B91" s="87" t="s">
        <v>15</v>
      </c>
      <c r="C91" s="7"/>
      <c r="D91" s="8"/>
      <c r="E91" s="7"/>
      <c r="F91" s="8"/>
      <c r="G91" s="7"/>
      <c r="H91" s="8"/>
      <c r="I91" s="16">
        <v>1</v>
      </c>
      <c r="J91" s="23">
        <f>I91*100/I84</f>
        <v>0.55865921787709494</v>
      </c>
      <c r="K91" s="16">
        <v>1</v>
      </c>
      <c r="L91" s="23">
        <f>K91*100/K84</f>
        <v>0.60606060606060608</v>
      </c>
      <c r="M91" s="16">
        <v>7</v>
      </c>
      <c r="N91" s="23">
        <f>M91*100/M84</f>
        <v>4.6979865771812079</v>
      </c>
      <c r="O91" s="16">
        <v>2</v>
      </c>
      <c r="P91" s="23">
        <f>O91*100/O84</f>
        <v>1.3793103448275863</v>
      </c>
      <c r="Q91" s="16">
        <v>5</v>
      </c>
      <c r="R91" s="23">
        <f>Q91*100/Q84</f>
        <v>3.0864197530864197</v>
      </c>
      <c r="S91" s="16">
        <v>3</v>
      </c>
      <c r="T91" s="23">
        <f>S91*100/S84</f>
        <v>1.9607843137254901</v>
      </c>
      <c r="V91" s="95"/>
    </row>
    <row r="92" spans="2:22" ht="24.75" customHeight="1" x14ac:dyDescent="0.3">
      <c r="B92" s="87" t="s">
        <v>19</v>
      </c>
      <c r="C92" s="16">
        <v>102</v>
      </c>
      <c r="D92" s="23">
        <f>C92*100/C84</f>
        <v>64.968152866242036</v>
      </c>
      <c r="E92" s="16">
        <v>121</v>
      </c>
      <c r="F92" s="23">
        <f>E92*100/E84</f>
        <v>66.120218579234972</v>
      </c>
      <c r="G92" s="16">
        <v>127</v>
      </c>
      <c r="H92" s="23">
        <f>G92*100/G84</f>
        <v>64.795918367346943</v>
      </c>
      <c r="I92" s="16">
        <v>118</v>
      </c>
      <c r="J92" s="23">
        <f>I92*100/I84</f>
        <v>65.92178770949721</v>
      </c>
      <c r="K92" s="16">
        <v>116</v>
      </c>
      <c r="L92" s="23">
        <f>K92*100/K84</f>
        <v>70.303030303030297</v>
      </c>
      <c r="M92" s="16">
        <v>85</v>
      </c>
      <c r="N92" s="23">
        <f>M92*100/M84</f>
        <v>57.04697986577181</v>
      </c>
      <c r="O92" s="16">
        <v>91</v>
      </c>
      <c r="P92" s="23">
        <f>O92*100/O84</f>
        <v>62.758620689655174</v>
      </c>
      <c r="Q92" s="16">
        <v>100</v>
      </c>
      <c r="R92" s="23">
        <f>Q92*100/Q84</f>
        <v>61.728395061728392</v>
      </c>
      <c r="S92" s="16">
        <v>110</v>
      </c>
      <c r="T92" s="23">
        <f>S92*100/S84</f>
        <v>71.895424836601308</v>
      </c>
      <c r="V92" s="95"/>
    </row>
    <row r="93" spans="2:22" ht="24.75" customHeight="1" x14ac:dyDescent="0.3">
      <c r="B93" s="87" t="s">
        <v>20</v>
      </c>
      <c r="C93" s="16">
        <v>36</v>
      </c>
      <c r="D93" s="23">
        <f>C93*100/C84</f>
        <v>22.929936305732483</v>
      </c>
      <c r="E93" s="16">
        <v>57</v>
      </c>
      <c r="F93" s="23">
        <f>E93*100/E84</f>
        <v>31.147540983606557</v>
      </c>
      <c r="G93" s="7"/>
      <c r="H93" s="8"/>
      <c r="I93" s="16">
        <v>55</v>
      </c>
      <c r="J93" s="23">
        <f>I93*100/I84</f>
        <v>30.726256983240223</v>
      </c>
      <c r="K93" s="16">
        <v>38</v>
      </c>
      <c r="L93" s="23">
        <f>K93*100/K84</f>
        <v>23.030303030303031</v>
      </c>
      <c r="M93" s="16">
        <v>33</v>
      </c>
      <c r="N93" s="23">
        <f>M93*100/M84</f>
        <v>22.14765100671141</v>
      </c>
      <c r="O93" s="16">
        <v>47</v>
      </c>
      <c r="P93" s="23">
        <f>O93*100/O84</f>
        <v>32.413793103448278</v>
      </c>
      <c r="Q93" s="16">
        <v>37</v>
      </c>
      <c r="R93" s="23">
        <f>Q93*100/Q84</f>
        <v>22.839506172839506</v>
      </c>
      <c r="S93" s="16">
        <v>35</v>
      </c>
      <c r="T93" s="23">
        <f>S93*100/S84</f>
        <v>22.875816993464053</v>
      </c>
      <c r="V93" s="95"/>
    </row>
    <row r="94" spans="2:22" ht="24.75" customHeight="1" x14ac:dyDescent="0.3">
      <c r="B94" s="87" t="s">
        <v>22</v>
      </c>
      <c r="C94" s="7"/>
      <c r="D94" s="8"/>
      <c r="E94" s="7"/>
      <c r="F94" s="8"/>
      <c r="G94" s="7"/>
      <c r="H94" s="8"/>
      <c r="I94" s="8"/>
      <c r="J94" s="8"/>
      <c r="K94" s="7"/>
      <c r="L94" s="8"/>
      <c r="M94" s="8"/>
      <c r="N94" s="8"/>
      <c r="O94" s="22">
        <v>0</v>
      </c>
      <c r="P94" s="23">
        <f>O94*100/O84</f>
        <v>0</v>
      </c>
      <c r="Q94" s="8"/>
      <c r="R94" s="35"/>
      <c r="S94" s="8"/>
      <c r="T94" s="35"/>
      <c r="V94" s="95"/>
    </row>
    <row r="95" spans="2:22" ht="24.75" customHeight="1" x14ac:dyDescent="0.3">
      <c r="B95" s="6" t="s">
        <v>24</v>
      </c>
      <c r="C95" s="7"/>
      <c r="D95" s="8"/>
      <c r="E95" s="7"/>
      <c r="F95" s="8"/>
      <c r="G95" s="22">
        <v>0</v>
      </c>
      <c r="H95" s="23">
        <f>G95*100/G84</f>
        <v>0</v>
      </c>
      <c r="I95" s="8"/>
      <c r="J95" s="8"/>
      <c r="K95" s="7"/>
      <c r="L95" s="8"/>
      <c r="M95" s="8"/>
      <c r="N95" s="8"/>
      <c r="O95" s="8"/>
      <c r="P95" s="8"/>
      <c r="Q95" s="9"/>
      <c r="R95" s="8"/>
      <c r="S95" s="9"/>
      <c r="T95" s="8"/>
      <c r="V95" s="95"/>
    </row>
    <row r="96" spans="2:22" ht="3.75" customHeight="1" x14ac:dyDescent="0.3">
      <c r="B96" s="13"/>
      <c r="C96" s="14"/>
      <c r="D96" s="14"/>
      <c r="E96" s="14"/>
      <c r="F96" s="14"/>
      <c r="G96" s="17"/>
      <c r="H96" s="14"/>
      <c r="I96" s="14"/>
      <c r="J96" s="14"/>
      <c r="K96" s="14"/>
      <c r="L96" s="14"/>
      <c r="M96" s="14"/>
      <c r="N96" s="14"/>
      <c r="O96" s="14"/>
      <c r="P96" s="14"/>
      <c r="Q96" s="14"/>
      <c r="R96" s="14"/>
      <c r="S96" s="14"/>
      <c r="T96" s="14"/>
    </row>
    <row r="97" spans="2:50" x14ac:dyDescent="0.3">
      <c r="B97" s="6" t="s">
        <v>439</v>
      </c>
      <c r="C97" s="93"/>
      <c r="D97" s="5"/>
      <c r="E97" s="93"/>
      <c r="F97" s="5"/>
      <c r="G97" s="93"/>
      <c r="H97" s="5"/>
      <c r="I97" s="93"/>
      <c r="J97" s="5"/>
      <c r="K97" s="93"/>
      <c r="L97" s="5"/>
      <c r="M97" s="93"/>
      <c r="N97" s="5"/>
      <c r="O97" s="93"/>
      <c r="P97" s="5"/>
      <c r="Q97" s="93"/>
      <c r="R97" s="5"/>
      <c r="S97" s="93"/>
      <c r="T97" s="5"/>
    </row>
    <row r="98" spans="2:50" x14ac:dyDescent="0.3">
      <c r="C98" s="19"/>
      <c r="E98" s="19"/>
      <c r="G98" s="19"/>
      <c r="I98" s="19"/>
      <c r="K98" s="19"/>
      <c r="M98" s="19"/>
      <c r="O98" s="19"/>
      <c r="Q98" s="19"/>
      <c r="S98" s="19"/>
      <c r="U98" s="19"/>
      <c r="W98" s="19"/>
      <c r="Y98" s="19"/>
      <c r="AA98" s="19"/>
      <c r="AC98" s="19"/>
    </row>
    <row r="99" spans="2:50" ht="30" customHeight="1" x14ac:dyDescent="0.3">
      <c r="B99" s="115" t="s">
        <v>383</v>
      </c>
      <c r="C99" s="115"/>
      <c r="D99" s="115"/>
      <c r="E99" s="115"/>
      <c r="F99" s="115"/>
      <c r="G99" s="115"/>
      <c r="H99" s="115"/>
      <c r="I99" s="115"/>
      <c r="J99" s="115"/>
      <c r="K99" s="115"/>
      <c r="L99" s="115"/>
      <c r="M99" s="115"/>
      <c r="N99" s="115"/>
      <c r="O99" s="115"/>
      <c r="P99" s="115"/>
      <c r="Q99" s="115"/>
      <c r="R99" s="115"/>
      <c r="S99" s="115"/>
      <c r="T99" s="115"/>
      <c r="U99" s="115"/>
      <c r="V99" s="115"/>
      <c r="W99" s="115"/>
      <c r="X99" s="115"/>
      <c r="Y99" s="115"/>
      <c r="Z99" s="115"/>
      <c r="AA99" s="115"/>
      <c r="AB99" s="115"/>
      <c r="AC99" s="115"/>
      <c r="AD99" s="115"/>
    </row>
    <row r="100" spans="2:50" x14ac:dyDescent="0.3">
      <c r="B100" s="15" t="s">
        <v>27</v>
      </c>
      <c r="C100" s="125">
        <v>1976</v>
      </c>
      <c r="D100" s="126"/>
      <c r="E100" s="125">
        <v>1979</v>
      </c>
      <c r="F100" s="126"/>
      <c r="G100" s="125">
        <v>1982</v>
      </c>
      <c r="H100" s="126"/>
      <c r="I100" s="125">
        <v>1985</v>
      </c>
      <c r="J100" s="126"/>
      <c r="K100" s="129">
        <v>1989</v>
      </c>
      <c r="L100" s="126"/>
      <c r="M100" s="129">
        <v>1993</v>
      </c>
      <c r="N100" s="126"/>
      <c r="O100" s="129">
        <v>1997</v>
      </c>
      <c r="P100" s="126"/>
      <c r="Q100" s="125">
        <v>2001</v>
      </c>
      <c r="R100" s="126"/>
      <c r="S100" s="129">
        <v>2005</v>
      </c>
      <c r="T100" s="130"/>
      <c r="U100" s="125">
        <v>2009</v>
      </c>
      <c r="V100" s="126"/>
      <c r="W100" s="129">
        <v>2013</v>
      </c>
      <c r="X100" s="126"/>
      <c r="Y100" s="129">
        <v>2017</v>
      </c>
      <c r="Z100" s="126"/>
      <c r="AA100" s="125">
        <v>2021</v>
      </c>
      <c r="AB100" s="130"/>
      <c r="AC100" s="125">
        <v>2025</v>
      </c>
      <c r="AD100" s="130"/>
    </row>
    <row r="101" spans="2:50" ht="15" customHeight="1" x14ac:dyDescent="0.3">
      <c r="B101" s="134" t="s">
        <v>0</v>
      </c>
      <c r="C101" s="132">
        <v>44907</v>
      </c>
      <c r="D101" s="128"/>
      <c r="E101" s="132">
        <v>44911</v>
      </c>
      <c r="F101" s="128"/>
      <c r="G101" s="132">
        <v>44907</v>
      </c>
      <c r="H101" s="128"/>
      <c r="I101" s="132">
        <v>44910</v>
      </c>
      <c r="J101" s="128"/>
      <c r="K101" s="135">
        <v>44912</v>
      </c>
      <c r="L101" s="128"/>
      <c r="M101" s="135">
        <v>44907</v>
      </c>
      <c r="N101" s="128"/>
      <c r="O101" s="135">
        <v>44909</v>
      </c>
      <c r="P101" s="128"/>
      <c r="Q101" s="132">
        <v>44911</v>
      </c>
      <c r="R101" s="128"/>
      <c r="S101" s="119">
        <v>44843</v>
      </c>
      <c r="T101" s="118"/>
      <c r="U101" s="137">
        <v>44845</v>
      </c>
      <c r="V101" s="127"/>
      <c r="W101" s="135">
        <v>44833</v>
      </c>
      <c r="X101" s="128"/>
      <c r="Y101" s="135">
        <v>44835</v>
      </c>
      <c r="Z101" s="128"/>
      <c r="AA101" s="132">
        <v>44830</v>
      </c>
      <c r="AB101" s="133"/>
      <c r="AC101" s="132">
        <v>45942</v>
      </c>
      <c r="AD101" s="133"/>
    </row>
    <row r="102" spans="2:50" x14ac:dyDescent="0.3">
      <c r="B102" s="133"/>
      <c r="C102" s="71" t="s">
        <v>4</v>
      </c>
      <c r="D102" s="71" t="s">
        <v>5</v>
      </c>
      <c r="E102" s="71" t="s">
        <v>4</v>
      </c>
      <c r="F102" s="71" t="s">
        <v>5</v>
      </c>
      <c r="G102" s="71" t="s">
        <v>4</v>
      </c>
      <c r="H102" s="71" t="s">
        <v>5</v>
      </c>
      <c r="I102" s="71" t="s">
        <v>4</v>
      </c>
      <c r="J102" s="71" t="s">
        <v>5</v>
      </c>
      <c r="K102" s="71" t="s">
        <v>4</v>
      </c>
      <c r="L102" s="67" t="s">
        <v>5</v>
      </c>
      <c r="M102" s="71" t="s">
        <v>4</v>
      </c>
      <c r="N102" s="67" t="s">
        <v>5</v>
      </c>
      <c r="O102" s="68" t="s">
        <v>4</v>
      </c>
      <c r="P102" s="71" t="s">
        <v>5</v>
      </c>
      <c r="Q102" s="68" t="s">
        <v>4</v>
      </c>
      <c r="R102" s="72" t="s">
        <v>5</v>
      </c>
      <c r="S102" s="72" t="s">
        <v>4</v>
      </c>
      <c r="T102" s="72" t="s">
        <v>5</v>
      </c>
      <c r="U102" s="68" t="s">
        <v>4</v>
      </c>
      <c r="V102" s="71" t="s">
        <v>5</v>
      </c>
      <c r="W102" s="68" t="s">
        <v>4</v>
      </c>
      <c r="X102" s="71" t="s">
        <v>5</v>
      </c>
      <c r="Y102" s="68" t="s">
        <v>4</v>
      </c>
      <c r="Z102" s="71" t="s">
        <v>5</v>
      </c>
      <c r="AA102" s="68" t="s">
        <v>4</v>
      </c>
      <c r="AB102" s="71" t="s">
        <v>5</v>
      </c>
      <c r="AC102" s="68" t="s">
        <v>4</v>
      </c>
      <c r="AD102" s="71" t="s">
        <v>5</v>
      </c>
    </row>
    <row r="103" spans="2:50" ht="24.75" customHeight="1" x14ac:dyDescent="0.3">
      <c r="B103" s="6" t="s">
        <v>1</v>
      </c>
      <c r="C103" s="16">
        <v>534</v>
      </c>
      <c r="D103" s="23">
        <v>100</v>
      </c>
      <c r="E103" s="16">
        <v>467</v>
      </c>
      <c r="F103" s="23">
        <v>100</v>
      </c>
      <c r="G103" s="16">
        <v>514</v>
      </c>
      <c r="H103" s="23">
        <v>100</v>
      </c>
      <c r="I103" s="16">
        <v>519</v>
      </c>
      <c r="J103" s="23">
        <v>100</v>
      </c>
      <c r="K103" s="16">
        <v>548</v>
      </c>
      <c r="L103" s="23">
        <v>100</v>
      </c>
      <c r="M103" s="16">
        <v>568</v>
      </c>
      <c r="N103" s="23">
        <v>100</v>
      </c>
      <c r="O103" s="16">
        <v>590</v>
      </c>
      <c r="P103" s="23">
        <v>100</v>
      </c>
      <c r="Q103" s="16">
        <v>600</v>
      </c>
      <c r="R103" s="23">
        <v>100</v>
      </c>
      <c r="S103" s="22">
        <v>637</v>
      </c>
      <c r="T103" s="23">
        <v>100</v>
      </c>
      <c r="U103" s="16">
        <v>870</v>
      </c>
      <c r="V103" s="23">
        <v>100</v>
      </c>
      <c r="W103" s="22">
        <v>874</v>
      </c>
      <c r="X103" s="23">
        <v>100</v>
      </c>
      <c r="Y103" s="22">
        <v>886</v>
      </c>
      <c r="Z103" s="23">
        <v>100</v>
      </c>
      <c r="AA103" s="46">
        <v>928</v>
      </c>
      <c r="AB103" s="23">
        <v>100</v>
      </c>
      <c r="AC103" s="46">
        <v>924</v>
      </c>
      <c r="AD103" s="23">
        <v>100</v>
      </c>
      <c r="AF103" s="95"/>
      <c r="AH103" s="95"/>
      <c r="AJ103" s="95"/>
      <c r="AL103" s="95"/>
      <c r="AN103" s="95"/>
      <c r="AP103" s="95"/>
      <c r="AR103" s="95"/>
      <c r="AT103" s="95"/>
      <c r="AV103" s="95"/>
      <c r="AX103" s="95"/>
    </row>
    <row r="104" spans="2:50" ht="24.75" customHeight="1" x14ac:dyDescent="0.3">
      <c r="B104" s="87" t="s">
        <v>28</v>
      </c>
      <c r="C104" s="16">
        <v>281</v>
      </c>
      <c r="D104" s="23">
        <f>C104*100/C103</f>
        <v>52.621722846441948</v>
      </c>
      <c r="E104" s="16">
        <v>383</v>
      </c>
      <c r="F104" s="23">
        <f>E104*100/E103</f>
        <v>82.012847965738757</v>
      </c>
      <c r="G104" s="16">
        <v>398</v>
      </c>
      <c r="H104" s="23">
        <f>G104*100/G103</f>
        <v>77.431906614785987</v>
      </c>
      <c r="I104" s="16">
        <v>316</v>
      </c>
      <c r="J104" s="23">
        <f>I104*100/I103</f>
        <v>60.886319845857415</v>
      </c>
      <c r="K104" s="16">
        <v>355</v>
      </c>
      <c r="L104" s="23">
        <f>K104*100/K103</f>
        <v>64.78102189781022</v>
      </c>
      <c r="M104" s="16">
        <v>400</v>
      </c>
      <c r="N104" s="23">
        <f>M104*100/M103</f>
        <v>70.422535211267601</v>
      </c>
      <c r="O104" s="16">
        <v>379</v>
      </c>
      <c r="P104" s="23">
        <f>O104*100/O103</f>
        <v>64.237288135593218</v>
      </c>
      <c r="Q104" s="16">
        <v>390</v>
      </c>
      <c r="R104" s="23">
        <f>Q104*100/Q103</f>
        <v>65</v>
      </c>
      <c r="S104" s="22">
        <v>387</v>
      </c>
      <c r="T104" s="23">
        <f>S104*100/S103</f>
        <v>60.753532182103612</v>
      </c>
      <c r="U104" s="16">
        <v>447</v>
      </c>
      <c r="V104" s="23">
        <f>U104*100/U103</f>
        <v>51.379310344827587</v>
      </c>
      <c r="W104" s="22">
        <v>407</v>
      </c>
      <c r="X104" s="23">
        <f>W104*100/W103</f>
        <v>46.567505720823796</v>
      </c>
      <c r="Y104" s="22">
        <v>390</v>
      </c>
      <c r="Z104" s="23">
        <f>Y104*100/Y103</f>
        <v>44.018058690744923</v>
      </c>
      <c r="AA104" s="49">
        <v>449</v>
      </c>
      <c r="AB104" s="23">
        <f>AA104*100/AA103</f>
        <v>48.383620689655174</v>
      </c>
      <c r="AC104" s="49">
        <v>407</v>
      </c>
      <c r="AD104" s="23">
        <f>AC104*100/AC103</f>
        <v>44.047619047619051</v>
      </c>
      <c r="AF104" s="95"/>
      <c r="AH104" s="95"/>
      <c r="AJ104" s="95"/>
      <c r="AL104" s="95"/>
      <c r="AN104" s="95"/>
      <c r="AP104" s="95"/>
      <c r="AR104" s="95"/>
      <c r="AT104" s="95"/>
      <c r="AV104" s="95"/>
      <c r="AX104" s="95"/>
    </row>
    <row r="105" spans="2:50" ht="24.75" customHeight="1" x14ac:dyDescent="0.3">
      <c r="B105" s="87" t="s">
        <v>2</v>
      </c>
      <c r="C105" s="22">
        <v>0</v>
      </c>
      <c r="D105" s="22">
        <v>0</v>
      </c>
      <c r="E105" s="16">
        <v>5</v>
      </c>
      <c r="F105" s="23">
        <f t="shared" ref="F105" si="8">E105*100/E104</f>
        <v>1.3054830287206267</v>
      </c>
      <c r="G105" s="16">
        <v>5</v>
      </c>
      <c r="H105" s="23">
        <f>G105*100/G104</f>
        <v>1.256281407035176</v>
      </c>
      <c r="I105" s="16">
        <v>4</v>
      </c>
      <c r="J105" s="23">
        <f>I105*100/I104</f>
        <v>1.2658227848101267</v>
      </c>
      <c r="K105" s="16">
        <v>5</v>
      </c>
      <c r="L105" s="23">
        <f>K105*100/K104</f>
        <v>1.408450704225352</v>
      </c>
      <c r="M105" s="16">
        <v>4</v>
      </c>
      <c r="N105" s="23">
        <f>M105*100/M104</f>
        <v>1</v>
      </c>
      <c r="O105" s="16">
        <v>5</v>
      </c>
      <c r="P105" s="23">
        <f>O105*100/O104</f>
        <v>1.3192612137203166</v>
      </c>
      <c r="Q105" s="16">
        <v>8</v>
      </c>
      <c r="R105" s="23">
        <f>Q105*100/Q104</f>
        <v>2.0512820512820511</v>
      </c>
      <c r="S105" s="22">
        <v>3</v>
      </c>
      <c r="T105" s="23">
        <f>S105*100/S104</f>
        <v>0.77519379844961245</v>
      </c>
      <c r="U105" s="16">
        <v>3</v>
      </c>
      <c r="V105" s="23">
        <f>U105*100/U104</f>
        <v>0.67114093959731547</v>
      </c>
      <c r="W105" s="22">
        <v>4</v>
      </c>
      <c r="X105" s="23">
        <f>W105*100/W104</f>
        <v>0.98280098280098283</v>
      </c>
      <c r="Y105" s="22">
        <v>4</v>
      </c>
      <c r="Z105" s="23">
        <f>Y105*100/Y104</f>
        <v>1.0256410256410255</v>
      </c>
      <c r="AA105" s="49">
        <v>2</v>
      </c>
      <c r="AB105" s="23">
        <f>AA105*100/AA104</f>
        <v>0.44543429844097998</v>
      </c>
      <c r="AC105" s="49">
        <v>7</v>
      </c>
      <c r="AD105" s="23">
        <f>AC105*100/AC104</f>
        <v>1.7199017199017199</v>
      </c>
      <c r="AF105" s="95"/>
      <c r="AH105" s="95"/>
      <c r="AJ105" s="95"/>
      <c r="AL105" s="95"/>
      <c r="AN105" s="95"/>
      <c r="AP105" s="95"/>
      <c r="AR105" s="95"/>
      <c r="AT105" s="95"/>
      <c r="AV105" s="95"/>
      <c r="AX105" s="95"/>
    </row>
    <row r="106" spans="2:50" ht="24.75" customHeight="1" x14ac:dyDescent="0.3">
      <c r="B106" s="87" t="s">
        <v>3</v>
      </c>
      <c r="C106" s="16">
        <v>9</v>
      </c>
      <c r="D106" s="23">
        <f>C106*100/C104</f>
        <v>3.2028469750889679</v>
      </c>
      <c r="E106" s="16">
        <v>12</v>
      </c>
      <c r="F106" s="23">
        <f>E106*100/E104</f>
        <v>3.133159268929504</v>
      </c>
      <c r="G106" s="16">
        <v>2</v>
      </c>
      <c r="H106" s="23">
        <f>G106*100/G104</f>
        <v>0.50251256281407031</v>
      </c>
      <c r="I106" s="16">
        <v>6</v>
      </c>
      <c r="J106" s="23">
        <f>I106*100/I104</f>
        <v>1.8987341772151898</v>
      </c>
      <c r="K106" s="16">
        <v>5</v>
      </c>
      <c r="L106" s="23">
        <f>K106*100/K104</f>
        <v>1.408450704225352</v>
      </c>
      <c r="M106" s="16">
        <v>11</v>
      </c>
      <c r="N106" s="23">
        <f>M106*100/M104</f>
        <v>2.75</v>
      </c>
      <c r="O106" s="16">
        <v>5</v>
      </c>
      <c r="P106" s="23">
        <f>O106*100/O104</f>
        <v>1.3192612137203166</v>
      </c>
      <c r="Q106" s="16">
        <v>2</v>
      </c>
      <c r="R106" s="23">
        <f>Q106*100/Q104</f>
        <v>0.51282051282051277</v>
      </c>
      <c r="S106" s="22">
        <v>11</v>
      </c>
      <c r="T106" s="23">
        <f>S106*100/S104</f>
        <v>2.842377260981912</v>
      </c>
      <c r="U106" s="16">
        <v>7</v>
      </c>
      <c r="V106" s="23">
        <f>U106*100/U104</f>
        <v>1.5659955257270695</v>
      </c>
      <c r="W106" s="22">
        <v>5</v>
      </c>
      <c r="X106" s="23">
        <f>W106*100/W104</f>
        <v>1.2285012285012284</v>
      </c>
      <c r="Y106" s="22">
        <v>2</v>
      </c>
      <c r="Z106" s="23">
        <f>Y106*100/Y104</f>
        <v>0.51282051282051277</v>
      </c>
      <c r="AA106" s="49">
        <v>10</v>
      </c>
      <c r="AB106" s="23">
        <f>AA106*100/AA104</f>
        <v>2.2271714922048997</v>
      </c>
      <c r="AC106" s="49">
        <v>5</v>
      </c>
      <c r="AD106" s="23">
        <f>AC106*100/AC104</f>
        <v>1.2285012285012284</v>
      </c>
      <c r="AF106" s="95"/>
      <c r="AH106" s="95"/>
      <c r="AJ106" s="95"/>
      <c r="AL106" s="95"/>
      <c r="AN106" s="95"/>
      <c r="AP106" s="95"/>
      <c r="AR106" s="95"/>
      <c r="AT106" s="95"/>
      <c r="AV106" s="95"/>
      <c r="AX106" s="95"/>
    </row>
    <row r="107" spans="2:50" ht="24.75" customHeight="1" x14ac:dyDescent="0.3">
      <c r="B107" s="87" t="s">
        <v>6</v>
      </c>
      <c r="C107" s="7"/>
      <c r="D107" s="9"/>
      <c r="E107" s="7"/>
      <c r="F107" s="8"/>
      <c r="G107" s="16">
        <v>7</v>
      </c>
      <c r="H107" s="23">
        <f>G107*100/G104</f>
        <v>1.7587939698492463</v>
      </c>
      <c r="I107" s="16">
        <v>5</v>
      </c>
      <c r="J107" s="23">
        <f>I107*100/I104</f>
        <v>1.5822784810126582</v>
      </c>
      <c r="K107" s="7"/>
      <c r="L107" s="8"/>
      <c r="M107" s="7"/>
      <c r="N107" s="8"/>
      <c r="O107" s="7"/>
      <c r="P107" s="8"/>
      <c r="Q107" s="7"/>
      <c r="R107" s="8"/>
      <c r="S107" s="8"/>
      <c r="T107" s="8"/>
      <c r="U107" s="7"/>
      <c r="V107" s="8"/>
      <c r="W107" s="8"/>
      <c r="X107" s="8"/>
      <c r="Y107" s="8"/>
      <c r="Z107" s="8"/>
      <c r="AA107" s="8"/>
      <c r="AB107" s="8"/>
      <c r="AC107" s="8"/>
      <c r="AD107" s="8"/>
      <c r="AF107" s="95"/>
      <c r="AH107" s="95"/>
      <c r="AJ107" s="95"/>
      <c r="AL107" s="95"/>
      <c r="AN107" s="95"/>
      <c r="AP107" s="95"/>
      <c r="AR107" s="95"/>
      <c r="AT107" s="95"/>
      <c r="AV107" s="95"/>
      <c r="AX107" s="95"/>
    </row>
    <row r="108" spans="2:50" ht="24.75" customHeight="1" x14ac:dyDescent="0.3">
      <c r="B108" s="87" t="s">
        <v>29</v>
      </c>
      <c r="C108" s="16">
        <v>123</v>
      </c>
      <c r="D108" s="23">
        <f>C108*100/C104</f>
        <v>43.772241992882563</v>
      </c>
      <c r="E108" s="16">
        <v>145</v>
      </c>
      <c r="F108" s="23">
        <f>E108*100/E104</f>
        <v>37.859007832898172</v>
      </c>
      <c r="G108" s="16">
        <v>183</v>
      </c>
      <c r="H108" s="23">
        <f>G108*100/G104</f>
        <v>45.979899497487438</v>
      </c>
      <c r="I108" s="16">
        <v>99</v>
      </c>
      <c r="J108" s="23">
        <f>I108*100/I104</f>
        <v>31.329113924050635</v>
      </c>
      <c r="K108" s="16">
        <v>118</v>
      </c>
      <c r="L108" s="23">
        <f>K108*100/K104</f>
        <v>33.239436619718312</v>
      </c>
      <c r="M108" s="7"/>
      <c r="N108" s="8"/>
      <c r="O108" s="7"/>
      <c r="P108" s="8"/>
      <c r="Q108" s="7"/>
      <c r="R108" s="8"/>
      <c r="S108" s="9"/>
      <c r="T108" s="8"/>
      <c r="U108" s="7"/>
      <c r="V108" s="8"/>
      <c r="W108" s="9"/>
      <c r="X108" s="8"/>
      <c r="Y108" s="9"/>
      <c r="Z108" s="8"/>
      <c r="AA108" s="8"/>
      <c r="AB108" s="8"/>
      <c r="AC108" s="8"/>
      <c r="AD108" s="8"/>
      <c r="AF108" s="95"/>
      <c r="AH108" s="95"/>
      <c r="AJ108" s="95"/>
      <c r="AL108" s="95"/>
      <c r="AN108" s="95"/>
      <c r="AP108" s="95"/>
      <c r="AR108" s="95"/>
      <c r="AT108" s="95"/>
      <c r="AV108" s="95"/>
      <c r="AX108" s="95"/>
    </row>
    <row r="109" spans="2:50" ht="24.75" customHeight="1" x14ac:dyDescent="0.3">
      <c r="B109" s="87" t="s">
        <v>8</v>
      </c>
      <c r="C109" s="7"/>
      <c r="D109" s="7"/>
      <c r="E109" s="7"/>
      <c r="F109" s="8"/>
      <c r="G109" s="7"/>
      <c r="H109" s="8"/>
      <c r="I109" s="8"/>
      <c r="J109" s="8"/>
      <c r="K109" s="7"/>
      <c r="L109" s="8"/>
      <c r="M109" s="16">
        <v>209</v>
      </c>
      <c r="N109" s="23">
        <f>M109*100/M104</f>
        <v>52.25</v>
      </c>
      <c r="O109" s="16">
        <v>152</v>
      </c>
      <c r="P109" s="23">
        <f>O109*100/O104</f>
        <v>40.105540897097626</v>
      </c>
      <c r="Q109" s="16">
        <v>156</v>
      </c>
      <c r="R109" s="23">
        <f>Q109*100/Q104</f>
        <v>40</v>
      </c>
      <c r="S109" s="22">
        <v>154</v>
      </c>
      <c r="T109" s="23">
        <f>S109*100/S104</f>
        <v>39.793281653746767</v>
      </c>
      <c r="U109" s="16">
        <v>210</v>
      </c>
      <c r="V109" s="23">
        <f>U109*100/U104</f>
        <v>46.979865771812079</v>
      </c>
      <c r="W109" s="22">
        <v>154</v>
      </c>
      <c r="X109" s="23">
        <f>W109*100/W104</f>
        <v>37.837837837837839</v>
      </c>
      <c r="Y109" s="22">
        <v>194</v>
      </c>
      <c r="Z109" s="23">
        <f>Y109*100/Y104</f>
        <v>49.743589743589745</v>
      </c>
      <c r="AA109" s="51">
        <v>310</v>
      </c>
      <c r="AB109" s="23">
        <f>AA109*100/AA104</f>
        <v>69.042316258351889</v>
      </c>
      <c r="AC109" s="8"/>
      <c r="AD109" s="8"/>
      <c r="AF109" s="95"/>
      <c r="AH109" s="95"/>
      <c r="AJ109" s="95"/>
      <c r="AL109" s="95"/>
      <c r="AN109" s="95"/>
      <c r="AP109" s="95"/>
      <c r="AR109" s="95"/>
      <c r="AT109" s="95"/>
      <c r="AV109" s="95"/>
      <c r="AX109" s="95"/>
    </row>
    <row r="110" spans="2:50" ht="24.75" customHeight="1" x14ac:dyDescent="0.3">
      <c r="B110" s="87" t="s">
        <v>15</v>
      </c>
      <c r="C110" s="7"/>
      <c r="D110" s="9"/>
      <c r="E110" s="7"/>
      <c r="F110" s="8"/>
      <c r="G110" s="7"/>
      <c r="H110" s="8"/>
      <c r="I110" s="7"/>
      <c r="J110" s="8"/>
      <c r="K110" s="7"/>
      <c r="L110" s="8"/>
      <c r="M110" s="16">
        <v>35</v>
      </c>
      <c r="N110" s="23">
        <f>M110*100/M104</f>
        <v>8.75</v>
      </c>
      <c r="O110" s="16">
        <v>17</v>
      </c>
      <c r="P110" s="23">
        <f>O110*100/O104</f>
        <v>4.4854881266490763</v>
      </c>
      <c r="Q110" s="16"/>
      <c r="R110" s="23"/>
      <c r="S110" s="22">
        <v>13</v>
      </c>
      <c r="T110" s="23">
        <f>S110*100/S104</f>
        <v>3.3591731266149871</v>
      </c>
      <c r="U110" s="16">
        <v>9</v>
      </c>
      <c r="V110" s="23">
        <f>U110*100/U104</f>
        <v>2.0134228187919465</v>
      </c>
      <c r="W110" s="22">
        <v>16</v>
      </c>
      <c r="X110" s="23">
        <f>W110*100/W104</f>
        <v>3.9312039312039313</v>
      </c>
      <c r="Y110" s="22">
        <v>9</v>
      </c>
      <c r="Z110" s="23">
        <f>Y110*100/Y104</f>
        <v>2.3076923076923075</v>
      </c>
      <c r="AA110" s="46">
        <v>3</v>
      </c>
      <c r="AB110" s="23">
        <f>AA110*100/AA104</f>
        <v>0.66815144766146994</v>
      </c>
      <c r="AC110" s="46">
        <v>31</v>
      </c>
      <c r="AD110" s="23">
        <f>AC110*100/AC104</f>
        <v>7.6167076167076164</v>
      </c>
      <c r="AF110" s="95"/>
      <c r="AH110" s="95"/>
      <c r="AJ110" s="95"/>
      <c r="AL110" s="95"/>
      <c r="AN110" s="95"/>
      <c r="AP110" s="95"/>
      <c r="AR110" s="95"/>
      <c r="AT110" s="95"/>
      <c r="AV110" s="95"/>
      <c r="AX110" s="95"/>
    </row>
    <row r="111" spans="2:50" ht="24.75" customHeight="1" x14ac:dyDescent="0.3">
      <c r="B111" s="87" t="s">
        <v>19</v>
      </c>
      <c r="C111" s="16">
        <v>149</v>
      </c>
      <c r="D111" s="23">
        <f>C111*100/C104</f>
        <v>53.02491103202847</v>
      </c>
      <c r="E111" s="16">
        <v>221</v>
      </c>
      <c r="F111" s="23">
        <f>E111*100/E104</f>
        <v>57.702349869451695</v>
      </c>
      <c r="G111" s="16">
        <v>201</v>
      </c>
      <c r="H111" s="23">
        <f>G111*100/G104</f>
        <v>50.502512562814069</v>
      </c>
      <c r="I111" s="16">
        <v>194</v>
      </c>
      <c r="J111" s="23">
        <f>I111*100/I104</f>
        <v>61.392405063291136</v>
      </c>
      <c r="K111" s="16">
        <v>219</v>
      </c>
      <c r="L111" s="23">
        <f>K111*100/K104</f>
        <v>61.690140845070424</v>
      </c>
      <c r="M111" s="16">
        <v>133</v>
      </c>
      <c r="N111" s="23">
        <f>M111*100/M104</f>
        <v>33.25</v>
      </c>
      <c r="O111" s="16">
        <v>200</v>
      </c>
      <c r="P111" s="23">
        <f>O111*100/O104</f>
        <v>52.770448548812666</v>
      </c>
      <c r="Q111" s="16">
        <v>224</v>
      </c>
      <c r="R111" s="23">
        <f>Q111*100/Q104</f>
        <v>57.435897435897438</v>
      </c>
      <c r="S111" s="22">
        <v>206</v>
      </c>
      <c r="T111" s="23">
        <f>S111*100/S104</f>
        <v>53.229974160206716</v>
      </c>
      <c r="U111" s="16">
        <v>218</v>
      </c>
      <c r="V111" s="23">
        <f>U111*100/U104</f>
        <v>48.769574944071586</v>
      </c>
      <c r="W111" s="22">
        <v>228</v>
      </c>
      <c r="X111" s="23">
        <f>W111*100/W104</f>
        <v>56.019656019656018</v>
      </c>
      <c r="Y111" s="22">
        <v>179</v>
      </c>
      <c r="Z111" s="23">
        <f>Y111*100/Y104</f>
        <v>45.897435897435898</v>
      </c>
      <c r="AA111" s="49">
        <v>118</v>
      </c>
      <c r="AB111" s="23">
        <f>AA111*100/AA104</f>
        <v>26.280623608017816</v>
      </c>
      <c r="AC111" s="49">
        <v>364</v>
      </c>
      <c r="AD111" s="23">
        <f>AC111*100/AC104</f>
        <v>89.434889434889442</v>
      </c>
      <c r="AF111" s="95"/>
      <c r="AH111" s="95"/>
      <c r="AJ111" s="95"/>
      <c r="AL111" s="95"/>
      <c r="AN111" s="95"/>
      <c r="AP111" s="95"/>
      <c r="AR111" s="95"/>
      <c r="AT111" s="95"/>
      <c r="AV111" s="95"/>
      <c r="AX111" s="95"/>
    </row>
    <row r="112" spans="2:50" ht="24.75" customHeight="1" x14ac:dyDescent="0.3">
      <c r="B112" s="87" t="s">
        <v>20</v>
      </c>
      <c r="C112" s="7"/>
      <c r="D112" s="8"/>
      <c r="E112" s="7"/>
      <c r="F112" s="8"/>
      <c r="G112" s="7"/>
      <c r="H112" s="8"/>
      <c r="I112" s="16">
        <v>8</v>
      </c>
      <c r="J112" s="23">
        <f>I112*100/I104</f>
        <v>2.5316455696202533</v>
      </c>
      <c r="K112" s="16">
        <v>8</v>
      </c>
      <c r="L112" s="23">
        <f>K112*100/K104</f>
        <v>2.2535211267605635</v>
      </c>
      <c r="M112" s="16">
        <v>8</v>
      </c>
      <c r="N112" s="23">
        <f>M112*100/M104</f>
        <v>2</v>
      </c>
      <c r="O112" s="7"/>
      <c r="P112" s="8"/>
      <c r="Q112" s="7"/>
      <c r="R112" s="8"/>
      <c r="S112" s="9"/>
      <c r="T112" s="8"/>
      <c r="U112" s="7"/>
      <c r="V112" s="8"/>
      <c r="W112" s="9"/>
      <c r="X112" s="8"/>
      <c r="Y112" s="22">
        <v>0</v>
      </c>
      <c r="Z112" s="23">
        <f>Y112*100/Y104</f>
        <v>0</v>
      </c>
      <c r="AA112" s="49">
        <v>6</v>
      </c>
      <c r="AB112" s="23">
        <f>AA112*100/AA104</f>
        <v>1.3363028953229399</v>
      </c>
      <c r="AC112" s="8"/>
      <c r="AD112" s="8"/>
      <c r="AF112" s="95"/>
      <c r="AH112" s="95"/>
      <c r="AJ112" s="95"/>
      <c r="AL112" s="95"/>
      <c r="AN112" s="95"/>
      <c r="AP112" s="95"/>
      <c r="AR112" s="95"/>
      <c r="AT112" s="95"/>
      <c r="AV112" s="95"/>
      <c r="AX112" s="95"/>
    </row>
    <row r="113" spans="2:50" ht="24.75" customHeight="1" x14ac:dyDescent="0.3">
      <c r="B113" s="6" t="s">
        <v>22</v>
      </c>
      <c r="C113" s="7"/>
      <c r="D113" s="8"/>
      <c r="E113" s="7"/>
      <c r="F113" s="8"/>
      <c r="G113" s="7"/>
      <c r="H113" s="8"/>
      <c r="I113" s="7"/>
      <c r="J113" s="8"/>
      <c r="K113" s="7"/>
      <c r="L113" s="8"/>
      <c r="M113" s="7"/>
      <c r="N113" s="8"/>
      <c r="O113" s="7"/>
      <c r="P113" s="8"/>
      <c r="Q113" s="7"/>
      <c r="R113" s="8"/>
      <c r="S113" s="8"/>
      <c r="T113" s="8"/>
      <c r="U113" s="7"/>
      <c r="V113" s="8"/>
      <c r="W113" s="8"/>
      <c r="X113" s="8"/>
      <c r="Y113" s="22">
        <v>2</v>
      </c>
      <c r="Z113" s="23">
        <f>Y113*100/Y104</f>
        <v>0.51282051282051277</v>
      </c>
      <c r="AA113" s="49">
        <v>0</v>
      </c>
      <c r="AB113" s="23">
        <f>AA113*100/AA104</f>
        <v>0</v>
      </c>
      <c r="AC113" s="8"/>
      <c r="AD113" s="8"/>
      <c r="AF113" s="95"/>
      <c r="AH113" s="95"/>
      <c r="AJ113" s="95"/>
      <c r="AL113" s="95"/>
      <c r="AN113" s="95"/>
      <c r="AP113" s="95"/>
      <c r="AR113" s="95"/>
      <c r="AT113" s="95"/>
      <c r="AV113" s="95"/>
      <c r="AX113" s="95"/>
    </row>
    <row r="114" spans="2:50" ht="3.75" customHeight="1" x14ac:dyDescent="0.3">
      <c r="B114" s="13"/>
      <c r="C114" s="14"/>
      <c r="D114" s="14"/>
      <c r="E114" s="14"/>
      <c r="F114" s="14"/>
      <c r="G114" s="17"/>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row>
    <row r="115" spans="2:50" x14ac:dyDescent="0.3">
      <c r="B115" s="6" t="s">
        <v>439</v>
      </c>
      <c r="C115" s="93"/>
      <c r="D115" s="5"/>
      <c r="E115" s="93"/>
      <c r="F115" s="5"/>
      <c r="G115" s="93"/>
      <c r="H115" s="5"/>
      <c r="I115" s="93"/>
      <c r="J115" s="5"/>
      <c r="K115" s="93"/>
      <c r="L115" s="5"/>
      <c r="M115" s="93"/>
      <c r="N115" s="5"/>
      <c r="O115" s="93"/>
      <c r="P115" s="5"/>
      <c r="Q115" s="93"/>
      <c r="R115" s="5"/>
      <c r="S115" s="93"/>
      <c r="T115" s="5"/>
      <c r="U115" s="93"/>
      <c r="V115" s="5"/>
      <c r="W115" s="93"/>
      <c r="X115" s="5"/>
      <c r="Y115" s="93"/>
      <c r="Z115" s="5"/>
      <c r="AA115" s="93"/>
      <c r="AC115" s="93"/>
    </row>
    <row r="116" spans="2:50" x14ac:dyDescent="0.3">
      <c r="C116" s="96"/>
      <c r="D116" s="2"/>
      <c r="E116" s="96"/>
      <c r="F116" s="2"/>
      <c r="G116" s="96"/>
      <c r="I116" s="96"/>
      <c r="K116" s="96"/>
      <c r="M116" s="96"/>
      <c r="O116" s="96"/>
      <c r="Q116" s="96"/>
      <c r="S116" s="96"/>
      <c r="U116" s="96"/>
      <c r="W116" s="96"/>
      <c r="Y116" s="96"/>
      <c r="AA116" s="96"/>
      <c r="AC116" s="96"/>
    </row>
    <row r="117" spans="2:50" ht="30" customHeight="1" x14ac:dyDescent="0.3">
      <c r="B117" s="115" t="s">
        <v>384</v>
      </c>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115"/>
      <c r="Z117" s="115"/>
      <c r="AA117" s="115"/>
      <c r="AB117" s="115"/>
      <c r="AC117" s="115"/>
      <c r="AD117" s="115"/>
    </row>
    <row r="118" spans="2:50" x14ac:dyDescent="0.3">
      <c r="B118" s="15" t="s">
        <v>27</v>
      </c>
      <c r="C118" s="125">
        <v>1976</v>
      </c>
      <c r="D118" s="126"/>
      <c r="E118" s="125">
        <v>1979</v>
      </c>
      <c r="F118" s="126"/>
      <c r="G118" s="125">
        <v>1982</v>
      </c>
      <c r="H118" s="126"/>
      <c r="I118" s="125">
        <v>1985</v>
      </c>
      <c r="J118" s="126"/>
      <c r="K118" s="129">
        <v>1989</v>
      </c>
      <c r="L118" s="126"/>
      <c r="M118" s="129">
        <v>1993</v>
      </c>
      <c r="N118" s="126"/>
      <c r="O118" s="129">
        <v>1997</v>
      </c>
      <c r="P118" s="126"/>
      <c r="Q118" s="125">
        <v>2001</v>
      </c>
      <c r="R118" s="126"/>
      <c r="S118" s="129">
        <v>2005</v>
      </c>
      <c r="T118" s="130"/>
      <c r="U118" s="125">
        <v>2009</v>
      </c>
      <c r="V118" s="126"/>
      <c r="W118" s="129">
        <v>2013</v>
      </c>
      <c r="X118" s="126"/>
      <c r="Y118" s="129">
        <v>2017</v>
      </c>
      <c r="Z118" s="126"/>
      <c r="AA118" s="125">
        <v>2021</v>
      </c>
      <c r="AB118" s="130"/>
      <c r="AC118" s="125">
        <v>2025</v>
      </c>
      <c r="AD118" s="130"/>
    </row>
    <row r="119" spans="2:50" ht="15" customHeight="1" x14ac:dyDescent="0.3">
      <c r="B119" s="134" t="s">
        <v>0</v>
      </c>
      <c r="C119" s="132">
        <v>44907</v>
      </c>
      <c r="D119" s="128"/>
      <c r="E119" s="132">
        <v>44911</v>
      </c>
      <c r="F119" s="128"/>
      <c r="G119" s="132">
        <v>44907</v>
      </c>
      <c r="H119" s="128"/>
      <c r="I119" s="132">
        <v>44910</v>
      </c>
      <c r="J119" s="128"/>
      <c r="K119" s="135">
        <v>44912</v>
      </c>
      <c r="L119" s="128"/>
      <c r="M119" s="135">
        <v>44907</v>
      </c>
      <c r="N119" s="128"/>
      <c r="O119" s="135">
        <v>44909</v>
      </c>
      <c r="P119" s="128"/>
      <c r="Q119" s="132">
        <v>44911</v>
      </c>
      <c r="R119" s="128"/>
      <c r="S119" s="119">
        <v>44843</v>
      </c>
      <c r="T119" s="118"/>
      <c r="U119" s="137">
        <v>44845</v>
      </c>
      <c r="V119" s="127"/>
      <c r="W119" s="135">
        <v>44833</v>
      </c>
      <c r="X119" s="128"/>
      <c r="Y119" s="135">
        <v>44835</v>
      </c>
      <c r="Z119" s="128"/>
      <c r="AA119" s="132">
        <v>44830</v>
      </c>
      <c r="AB119" s="133"/>
      <c r="AC119" s="132">
        <v>45942</v>
      </c>
      <c r="AD119" s="133"/>
    </row>
    <row r="120" spans="2:50" x14ac:dyDescent="0.3">
      <c r="B120" s="133"/>
      <c r="C120" s="71" t="s">
        <v>4</v>
      </c>
      <c r="D120" s="71" t="s">
        <v>5</v>
      </c>
      <c r="E120" s="71" t="s">
        <v>4</v>
      </c>
      <c r="F120" s="71" t="s">
        <v>5</v>
      </c>
      <c r="G120" s="71" t="s">
        <v>4</v>
      </c>
      <c r="H120" s="71" t="s">
        <v>5</v>
      </c>
      <c r="I120" s="71" t="s">
        <v>4</v>
      </c>
      <c r="J120" s="71" t="s">
        <v>5</v>
      </c>
      <c r="K120" s="71" t="s">
        <v>4</v>
      </c>
      <c r="L120" s="67" t="s">
        <v>5</v>
      </c>
      <c r="M120" s="71" t="s">
        <v>4</v>
      </c>
      <c r="N120" s="67" t="s">
        <v>5</v>
      </c>
      <c r="O120" s="68" t="s">
        <v>4</v>
      </c>
      <c r="P120" s="71" t="s">
        <v>5</v>
      </c>
      <c r="Q120" s="68" t="s">
        <v>4</v>
      </c>
      <c r="R120" s="72" t="s">
        <v>5</v>
      </c>
      <c r="S120" s="72" t="s">
        <v>4</v>
      </c>
      <c r="T120" s="72" t="s">
        <v>5</v>
      </c>
      <c r="U120" s="68" t="s">
        <v>4</v>
      </c>
      <c r="V120" s="71" t="s">
        <v>5</v>
      </c>
      <c r="W120" s="68" t="s">
        <v>4</v>
      </c>
      <c r="X120" s="71" t="s">
        <v>5</v>
      </c>
      <c r="Y120" s="68" t="s">
        <v>4</v>
      </c>
      <c r="Z120" s="71" t="s">
        <v>5</v>
      </c>
      <c r="AA120" s="68" t="s">
        <v>4</v>
      </c>
      <c r="AB120" s="71" t="s">
        <v>5</v>
      </c>
      <c r="AC120" s="68" t="s">
        <v>4</v>
      </c>
      <c r="AD120" s="71" t="s">
        <v>5</v>
      </c>
    </row>
    <row r="121" spans="2:50" ht="24.75" customHeight="1" x14ac:dyDescent="0.3">
      <c r="B121" s="6" t="s">
        <v>1</v>
      </c>
      <c r="C121" s="16">
        <v>1005</v>
      </c>
      <c r="D121" s="23">
        <v>100</v>
      </c>
      <c r="E121" s="16">
        <v>934</v>
      </c>
      <c r="F121" s="23">
        <v>100</v>
      </c>
      <c r="G121" s="16">
        <v>931</v>
      </c>
      <c r="H121" s="23">
        <v>100</v>
      </c>
      <c r="I121" s="16">
        <v>995</v>
      </c>
      <c r="J121" s="23">
        <v>100</v>
      </c>
      <c r="K121" s="16">
        <v>1040</v>
      </c>
      <c r="L121" s="23">
        <v>100</v>
      </c>
      <c r="M121" s="16">
        <v>1076</v>
      </c>
      <c r="N121" s="23">
        <v>100</v>
      </c>
      <c r="O121" s="16">
        <v>1128</v>
      </c>
      <c r="P121" s="23">
        <v>100</v>
      </c>
      <c r="Q121" s="16">
        <v>1073</v>
      </c>
      <c r="R121" s="23">
        <v>100</v>
      </c>
      <c r="S121" s="16">
        <v>1113</v>
      </c>
      <c r="T121" s="23">
        <v>100</v>
      </c>
      <c r="U121" s="16">
        <v>1183</v>
      </c>
      <c r="V121" s="23">
        <v>100</v>
      </c>
      <c r="W121" s="16">
        <v>1154</v>
      </c>
      <c r="X121" s="23">
        <v>100</v>
      </c>
      <c r="Y121" s="16">
        <v>1063</v>
      </c>
      <c r="Z121" s="23">
        <v>100</v>
      </c>
      <c r="AA121" s="16">
        <v>1034</v>
      </c>
      <c r="AB121" s="23">
        <v>100</v>
      </c>
      <c r="AC121" s="16">
        <v>1018</v>
      </c>
      <c r="AD121" s="23">
        <v>100</v>
      </c>
      <c r="AF121" s="95"/>
      <c r="AH121" s="95"/>
      <c r="AJ121" s="95"/>
      <c r="AL121" s="95"/>
      <c r="AN121" s="95"/>
      <c r="AP121" s="95"/>
      <c r="AR121" s="95"/>
      <c r="AT121" s="95"/>
      <c r="AV121" s="95"/>
    </row>
    <row r="122" spans="2:50" ht="24.75" customHeight="1" x14ac:dyDescent="0.3">
      <c r="B122" s="87" t="s">
        <v>28</v>
      </c>
      <c r="C122" s="16">
        <v>721</v>
      </c>
      <c r="D122" s="23">
        <f>C122*100/C121</f>
        <v>71.741293532338304</v>
      </c>
      <c r="E122" s="16">
        <v>811</v>
      </c>
      <c r="F122" s="23">
        <f>E122*100/E121</f>
        <v>86.83083511777302</v>
      </c>
      <c r="G122" s="16">
        <v>750</v>
      </c>
      <c r="H122" s="23">
        <f>G122*100/G121</f>
        <v>80.558539205155753</v>
      </c>
      <c r="I122" s="16">
        <v>730</v>
      </c>
      <c r="J122" s="23">
        <f>I122*100/I121</f>
        <v>73.366834170854275</v>
      </c>
      <c r="K122" s="16">
        <v>703</v>
      </c>
      <c r="L122" s="23">
        <f>K122*100/K121</f>
        <v>67.59615384615384</v>
      </c>
      <c r="M122" s="16">
        <v>734</v>
      </c>
      <c r="N122" s="23">
        <f>M122*100/M121</f>
        <v>68.215613382899633</v>
      </c>
      <c r="O122" s="16">
        <v>759</v>
      </c>
      <c r="P122" s="23">
        <f>O122*100/O121</f>
        <v>67.287234042553195</v>
      </c>
      <c r="Q122" s="16">
        <v>747</v>
      </c>
      <c r="R122" s="23">
        <f>Q122*100/Q121</f>
        <v>69.617893755824795</v>
      </c>
      <c r="S122" s="16">
        <v>697</v>
      </c>
      <c r="T122" s="23">
        <f>S122*100/S121</f>
        <v>62.62353998203055</v>
      </c>
      <c r="U122" s="16">
        <v>662</v>
      </c>
      <c r="V122" s="23">
        <f>U122*100/U121</f>
        <v>55.959425190194423</v>
      </c>
      <c r="W122" s="16">
        <v>594</v>
      </c>
      <c r="X122" s="23">
        <f>W122*100/W121</f>
        <v>51.473136915077987</v>
      </c>
      <c r="Y122" s="16">
        <v>569</v>
      </c>
      <c r="Z122" s="23">
        <f>Y122*100/Y121</f>
        <v>53.527751646284102</v>
      </c>
      <c r="AA122" s="16">
        <v>590</v>
      </c>
      <c r="AB122" s="23">
        <f>AA122*100/AA121</f>
        <v>57.059961315280461</v>
      </c>
      <c r="AC122" s="16">
        <v>618</v>
      </c>
      <c r="AD122" s="23">
        <f>AC122*100/AC121</f>
        <v>60.707269155206284</v>
      </c>
      <c r="AF122" s="95"/>
      <c r="AH122" s="95"/>
      <c r="AJ122" s="95"/>
      <c r="AL122" s="95"/>
      <c r="AN122" s="95"/>
      <c r="AP122" s="95"/>
      <c r="AR122" s="95"/>
      <c r="AT122" s="95"/>
      <c r="AV122" s="95"/>
    </row>
    <row r="123" spans="2:50" ht="24.75" customHeight="1" x14ac:dyDescent="0.3">
      <c r="B123" s="87" t="s">
        <v>2</v>
      </c>
      <c r="C123" s="16">
        <v>7</v>
      </c>
      <c r="D123" s="23">
        <f t="shared" ref="D123" si="9">C123*100/C122</f>
        <v>0.970873786407767</v>
      </c>
      <c r="E123" s="16">
        <v>5</v>
      </c>
      <c r="F123" s="23">
        <f t="shared" ref="F123" si="10">E123*100/E122</f>
        <v>0.61652281134401976</v>
      </c>
      <c r="G123" s="16">
        <v>9</v>
      </c>
      <c r="H123" s="23">
        <f>G123*100/G122</f>
        <v>1.2</v>
      </c>
      <c r="I123" s="16">
        <v>10</v>
      </c>
      <c r="J123" s="23">
        <f>I123*100/I122</f>
        <v>1.3698630136986301</v>
      </c>
      <c r="K123" s="16">
        <v>10</v>
      </c>
      <c r="L123" s="23">
        <f>K123*100/K122</f>
        <v>1.4224751066856329</v>
      </c>
      <c r="M123" s="16">
        <v>7</v>
      </c>
      <c r="N123" s="23">
        <f>M123*100/M122</f>
        <v>0.9536784741144414</v>
      </c>
      <c r="O123" s="16">
        <v>7</v>
      </c>
      <c r="P123" s="23">
        <f>O123*100/O122</f>
        <v>0.92226613965744397</v>
      </c>
      <c r="Q123" s="16">
        <v>9</v>
      </c>
      <c r="R123" s="23">
        <f>Q123*100/Q122</f>
        <v>1.2048192771084338</v>
      </c>
      <c r="S123" s="16">
        <v>12</v>
      </c>
      <c r="T123" s="23">
        <f>S123*100/S122</f>
        <v>1.7216642754662841</v>
      </c>
      <c r="U123" s="16">
        <v>16</v>
      </c>
      <c r="V123" s="23">
        <f>U123*100/U122</f>
        <v>2.416918429003021</v>
      </c>
      <c r="W123" s="16">
        <v>8</v>
      </c>
      <c r="X123" s="23">
        <f>W123*100/W122</f>
        <v>1.3468013468013469</v>
      </c>
      <c r="Y123" s="16">
        <v>2</v>
      </c>
      <c r="Z123" s="23">
        <f>Y123*100/Y122</f>
        <v>0.35149384885764501</v>
      </c>
      <c r="AA123" s="16">
        <v>4</v>
      </c>
      <c r="AB123" s="23">
        <f>AA123*100/AA122</f>
        <v>0.67796610169491522</v>
      </c>
      <c r="AC123" s="16">
        <v>10</v>
      </c>
      <c r="AD123" s="23">
        <f>AC123*100/AC122</f>
        <v>1.6181229773462784</v>
      </c>
      <c r="AF123" s="95"/>
      <c r="AH123" s="95"/>
      <c r="AJ123" s="95"/>
      <c r="AL123" s="95"/>
      <c r="AN123" s="95"/>
      <c r="AP123" s="95"/>
      <c r="AR123" s="95"/>
      <c r="AT123" s="95"/>
      <c r="AV123" s="95"/>
    </row>
    <row r="124" spans="2:50" ht="24.75" customHeight="1" x14ac:dyDescent="0.3">
      <c r="B124" s="87" t="s">
        <v>3</v>
      </c>
      <c r="C124" s="16">
        <v>14</v>
      </c>
      <c r="D124" s="23">
        <f>C124*100/C122</f>
        <v>1.941747572815534</v>
      </c>
      <c r="E124" s="16">
        <v>9</v>
      </c>
      <c r="F124" s="23">
        <f>E124*100/E122</f>
        <v>1.1097410604192355</v>
      </c>
      <c r="G124" s="16">
        <v>7</v>
      </c>
      <c r="H124" s="23">
        <f>G124*100/G122</f>
        <v>0.93333333333333335</v>
      </c>
      <c r="I124" s="16">
        <v>5</v>
      </c>
      <c r="J124" s="23">
        <f>I124*100/I122</f>
        <v>0.68493150684931503</v>
      </c>
      <c r="K124" s="16">
        <v>7</v>
      </c>
      <c r="L124" s="23">
        <f>K124*100/K122</f>
        <v>0.99573257467994314</v>
      </c>
      <c r="M124" s="16">
        <v>4</v>
      </c>
      <c r="N124" s="23">
        <f>M124*100/M122</f>
        <v>0.54495912806539515</v>
      </c>
      <c r="O124" s="16">
        <v>14</v>
      </c>
      <c r="P124" s="23">
        <f>O124*100/O122</f>
        <v>1.8445322793148879</v>
      </c>
      <c r="Q124" s="16">
        <v>20</v>
      </c>
      <c r="R124" s="23">
        <f>Q124*100/Q122</f>
        <v>2.677376171352075</v>
      </c>
      <c r="S124" s="16">
        <v>12</v>
      </c>
      <c r="T124" s="23">
        <f>S124*100/S122</f>
        <v>1.7216642754662841</v>
      </c>
      <c r="U124" s="16">
        <v>9</v>
      </c>
      <c r="V124" s="23">
        <f>U124*100/U122</f>
        <v>1.3595166163141994</v>
      </c>
      <c r="W124" s="16">
        <v>10</v>
      </c>
      <c r="X124" s="23">
        <f>W124*100/W122</f>
        <v>1.6835016835016836</v>
      </c>
      <c r="Y124" s="16">
        <v>15</v>
      </c>
      <c r="Z124" s="23">
        <f>Y124*100/Y122</f>
        <v>2.6362038664323375</v>
      </c>
      <c r="AA124" s="16">
        <v>18</v>
      </c>
      <c r="AB124" s="23">
        <f>AA124*100/AA122</f>
        <v>3.0508474576271185</v>
      </c>
      <c r="AC124" s="16">
        <v>12</v>
      </c>
      <c r="AD124" s="23">
        <f>AC124*100/AC122</f>
        <v>1.941747572815534</v>
      </c>
      <c r="AF124" s="95"/>
      <c r="AH124" s="95"/>
      <c r="AJ124" s="95"/>
      <c r="AL124" s="95"/>
      <c r="AN124" s="95"/>
      <c r="AP124" s="95"/>
      <c r="AR124" s="95"/>
      <c r="AT124" s="95"/>
      <c r="AV124" s="95"/>
    </row>
    <row r="125" spans="2:50" ht="24.75" customHeight="1" x14ac:dyDescent="0.3">
      <c r="B125" s="87" t="s">
        <v>6</v>
      </c>
      <c r="C125" s="7"/>
      <c r="D125" s="9"/>
      <c r="E125" s="16">
        <v>21</v>
      </c>
      <c r="F125" s="23">
        <f>E125*100/E122</f>
        <v>2.5893958076448826</v>
      </c>
      <c r="G125" s="16">
        <v>17</v>
      </c>
      <c r="H125" s="23">
        <f>G125*100/G122</f>
        <v>2.2666666666666666</v>
      </c>
      <c r="I125" s="16">
        <v>10</v>
      </c>
      <c r="J125" s="23">
        <f>I125*100/I122</f>
        <v>1.3698630136986301</v>
      </c>
      <c r="K125" s="7"/>
      <c r="L125" s="8"/>
      <c r="M125" s="7"/>
      <c r="N125" s="8"/>
      <c r="O125" s="7"/>
      <c r="P125" s="8"/>
      <c r="Q125" s="7"/>
      <c r="R125" s="8"/>
      <c r="S125" s="8"/>
      <c r="T125" s="8"/>
      <c r="U125" s="8"/>
      <c r="V125" s="8"/>
      <c r="W125" s="8"/>
      <c r="X125" s="8"/>
      <c r="Y125" s="8"/>
      <c r="Z125" s="8"/>
      <c r="AA125" s="8"/>
      <c r="AB125" s="8"/>
      <c r="AC125" s="8"/>
      <c r="AD125" s="8"/>
      <c r="AF125" s="95"/>
      <c r="AH125" s="95"/>
      <c r="AJ125" s="95"/>
      <c r="AL125" s="95"/>
      <c r="AN125" s="95"/>
      <c r="AP125" s="95"/>
      <c r="AR125" s="95"/>
      <c r="AT125" s="95"/>
      <c r="AV125" s="95"/>
    </row>
    <row r="126" spans="2:50" ht="24.75" customHeight="1" x14ac:dyDescent="0.3">
      <c r="B126" s="87" t="s">
        <v>29</v>
      </c>
      <c r="C126" s="16">
        <v>178</v>
      </c>
      <c r="D126" s="23">
        <f>C126*100/C122</f>
        <v>24.687933425797503</v>
      </c>
      <c r="E126" s="16">
        <v>199</v>
      </c>
      <c r="F126" s="23">
        <f>E126*100/E122</f>
        <v>24.537607891491984</v>
      </c>
      <c r="G126" s="16">
        <v>283</v>
      </c>
      <c r="H126" s="23">
        <f>G126*100/G122</f>
        <v>37.733333333333334</v>
      </c>
      <c r="I126" s="16">
        <v>164</v>
      </c>
      <c r="J126" s="23">
        <f>I126*100/I122</f>
        <v>22.465753424657535</v>
      </c>
      <c r="K126" s="16">
        <v>230</v>
      </c>
      <c r="L126" s="23">
        <f>K126*100/K122</f>
        <v>32.716927453769557</v>
      </c>
      <c r="M126" s="7"/>
      <c r="N126" s="8"/>
      <c r="O126" s="7"/>
      <c r="P126" s="8"/>
      <c r="Q126" s="7"/>
      <c r="R126" s="8"/>
      <c r="S126" s="8"/>
      <c r="T126" s="8"/>
      <c r="U126" s="8"/>
      <c r="V126" s="8"/>
      <c r="W126" s="8"/>
      <c r="X126" s="8"/>
      <c r="Y126" s="8"/>
      <c r="Z126" s="8"/>
      <c r="AA126" s="8"/>
      <c r="AB126" s="8"/>
      <c r="AC126" s="8"/>
      <c r="AD126" s="8"/>
      <c r="AF126" s="95"/>
      <c r="AH126" s="95"/>
      <c r="AJ126" s="95"/>
      <c r="AL126" s="95"/>
      <c r="AN126" s="95"/>
      <c r="AP126" s="95"/>
      <c r="AR126" s="95"/>
      <c r="AT126" s="95"/>
      <c r="AV126" s="95"/>
    </row>
    <row r="127" spans="2:50" ht="24.75" customHeight="1" x14ac:dyDescent="0.3">
      <c r="B127" s="87" t="s">
        <v>8</v>
      </c>
      <c r="C127" s="7"/>
      <c r="D127" s="7"/>
      <c r="E127" s="7"/>
      <c r="F127" s="8"/>
      <c r="G127" s="7"/>
      <c r="H127" s="8"/>
      <c r="I127" s="8"/>
      <c r="J127" s="8"/>
      <c r="K127" s="7"/>
      <c r="L127" s="8"/>
      <c r="M127" s="16">
        <v>248</v>
      </c>
      <c r="N127" s="23">
        <f>M127*100/M122</f>
        <v>33.787465940054496</v>
      </c>
      <c r="O127" s="16">
        <v>367</v>
      </c>
      <c r="P127" s="23">
        <f>O127*100/O122</f>
        <v>48.353096179183133</v>
      </c>
      <c r="Q127" s="16">
        <v>322</v>
      </c>
      <c r="R127" s="23">
        <f>Q127*100/Q122</f>
        <v>43.10575635876841</v>
      </c>
      <c r="S127" s="16">
        <v>291</v>
      </c>
      <c r="T127" s="23">
        <f>S127*100/S122</f>
        <v>41.750358680057388</v>
      </c>
      <c r="U127" s="16">
        <v>234</v>
      </c>
      <c r="V127" s="23">
        <f>U127*100/U122</f>
        <v>35.347432024169187</v>
      </c>
      <c r="W127" s="16">
        <v>296</v>
      </c>
      <c r="X127" s="23">
        <f>W127*100/W122</f>
        <v>49.831649831649834</v>
      </c>
      <c r="Y127" s="16">
        <v>336</v>
      </c>
      <c r="Z127" s="23">
        <f>Y127*100/Y122</f>
        <v>59.050966608084359</v>
      </c>
      <c r="AA127" s="16">
        <v>229</v>
      </c>
      <c r="AB127" s="23">
        <f>AA127*100/AA122</f>
        <v>38.813559322033896</v>
      </c>
      <c r="AC127" s="16">
        <v>210</v>
      </c>
      <c r="AD127" s="23">
        <f>AC127*100/AC122</f>
        <v>33.980582524271846</v>
      </c>
      <c r="AF127" s="95"/>
      <c r="AH127" s="95"/>
      <c r="AJ127" s="95"/>
      <c r="AL127" s="95"/>
      <c r="AN127" s="95"/>
      <c r="AP127" s="95"/>
      <c r="AR127" s="95"/>
      <c r="AT127" s="95"/>
      <c r="AV127" s="95"/>
    </row>
    <row r="128" spans="2:50" ht="24.75" customHeight="1" x14ac:dyDescent="0.3">
      <c r="B128" s="87" t="s">
        <v>15</v>
      </c>
      <c r="C128" s="7"/>
      <c r="D128" s="9"/>
      <c r="E128" s="7"/>
      <c r="F128" s="8"/>
      <c r="G128" s="7"/>
      <c r="H128" s="8"/>
      <c r="I128" s="7"/>
      <c r="J128" s="8"/>
      <c r="K128" s="7"/>
      <c r="L128" s="8"/>
      <c r="M128" s="7"/>
      <c r="N128" s="8"/>
      <c r="O128" s="7"/>
      <c r="P128" s="8"/>
      <c r="Q128" s="7"/>
      <c r="R128" s="8"/>
      <c r="S128" s="16">
        <v>22</v>
      </c>
      <c r="T128" s="23">
        <f>S128*100/S122</f>
        <v>3.1563845050215207</v>
      </c>
      <c r="U128" s="16">
        <v>36</v>
      </c>
      <c r="V128" s="23">
        <f>U128*100/U122</f>
        <v>5.4380664652567976</v>
      </c>
      <c r="W128" s="16">
        <v>25</v>
      </c>
      <c r="X128" s="23">
        <f>W128*100/W122</f>
        <v>4.2087542087542085</v>
      </c>
      <c r="Y128" s="16">
        <v>12</v>
      </c>
      <c r="Z128" s="23">
        <f>Y128*100/Y122</f>
        <v>2.1089630931458698</v>
      </c>
      <c r="AA128" s="16">
        <v>5</v>
      </c>
      <c r="AB128" s="23">
        <f>AA128*100/AA122</f>
        <v>0.84745762711864403</v>
      </c>
      <c r="AC128" s="8"/>
      <c r="AD128" s="8"/>
      <c r="AF128" s="95"/>
      <c r="AH128" s="95"/>
      <c r="AJ128" s="95"/>
      <c r="AL128" s="95"/>
      <c r="AN128" s="95"/>
      <c r="AP128" s="95"/>
      <c r="AR128" s="95"/>
      <c r="AT128" s="95"/>
      <c r="AV128" s="95"/>
    </row>
    <row r="129" spans="2:50" ht="24.75" customHeight="1" x14ac:dyDescent="0.3">
      <c r="B129" s="87" t="s">
        <v>19</v>
      </c>
      <c r="C129" s="16">
        <v>447</v>
      </c>
      <c r="D129" s="23">
        <f>C129*100/C122</f>
        <v>61.997226074895977</v>
      </c>
      <c r="E129" s="16">
        <v>577</v>
      </c>
      <c r="F129" s="23">
        <f>E129*100/E122</f>
        <v>71.14673242909987</v>
      </c>
      <c r="G129" s="16">
        <v>434</v>
      </c>
      <c r="H129" s="23">
        <f>G129*100/G122</f>
        <v>57.866666666666667</v>
      </c>
      <c r="I129" s="16">
        <v>519</v>
      </c>
      <c r="J129" s="23">
        <f>I129*100/I122</f>
        <v>71.095890410958901</v>
      </c>
      <c r="K129" s="16">
        <v>413</v>
      </c>
      <c r="L129" s="23">
        <f>K129*100/K122</f>
        <v>58.74822190611664</v>
      </c>
      <c r="M129" s="16">
        <v>418</v>
      </c>
      <c r="N129" s="23">
        <f>M129*100/M122</f>
        <v>56.948228882833789</v>
      </c>
      <c r="O129" s="16">
        <v>361</v>
      </c>
      <c r="P129" s="23">
        <f>O129*100/O122</f>
        <v>47.562582345191039</v>
      </c>
      <c r="Q129" s="16">
        <v>390</v>
      </c>
      <c r="R129" s="23">
        <f>Q129*100/Q122</f>
        <v>52.208835341365464</v>
      </c>
      <c r="S129" s="16">
        <v>360</v>
      </c>
      <c r="T129" s="23">
        <f>S129*100/S122</f>
        <v>51.649928263988521</v>
      </c>
      <c r="U129" s="16">
        <v>367</v>
      </c>
      <c r="V129" s="23">
        <f>U129*100/U122</f>
        <v>55.438066465256796</v>
      </c>
      <c r="W129" s="16">
        <v>255</v>
      </c>
      <c r="X129" s="23">
        <f>W129*100/W122</f>
        <v>42.929292929292927</v>
      </c>
      <c r="Y129" s="16">
        <v>196</v>
      </c>
      <c r="Z129" s="23">
        <f>Y129*100/Y122</f>
        <v>34.446397188049211</v>
      </c>
      <c r="AA129" s="16">
        <v>301</v>
      </c>
      <c r="AB129" s="23">
        <f>AA129*100/AA122</f>
        <v>51.016949152542374</v>
      </c>
      <c r="AC129" s="16">
        <v>386</v>
      </c>
      <c r="AD129" s="23">
        <f>AC129*100/AC122</f>
        <v>62.459546925566343</v>
      </c>
      <c r="AF129" s="95"/>
      <c r="AH129" s="95"/>
      <c r="AJ129" s="95"/>
      <c r="AL129" s="95"/>
      <c r="AN129" s="95"/>
      <c r="AP129" s="95"/>
      <c r="AR129" s="95"/>
      <c r="AT129" s="95"/>
      <c r="AV129" s="95"/>
    </row>
    <row r="130" spans="2:50" ht="24.75" customHeight="1" x14ac:dyDescent="0.3">
      <c r="B130" s="87" t="s">
        <v>20</v>
      </c>
      <c r="C130" s="16">
        <v>75</v>
      </c>
      <c r="D130" s="23">
        <f>C130*100/C122</f>
        <v>10.402219140083218</v>
      </c>
      <c r="E130" s="7"/>
      <c r="F130" s="8"/>
      <c r="G130" s="7"/>
      <c r="H130" s="8"/>
      <c r="I130" s="16">
        <v>17</v>
      </c>
      <c r="J130" s="23">
        <f>I130*100/I122</f>
        <v>2.3287671232876712</v>
      </c>
      <c r="K130" s="16">
        <v>43</v>
      </c>
      <c r="L130" s="23">
        <f>K130*100/K122</f>
        <v>6.1166429587482218</v>
      </c>
      <c r="M130" s="16">
        <v>52</v>
      </c>
      <c r="N130" s="23">
        <f>M130*100/M122</f>
        <v>7.084468664850136</v>
      </c>
      <c r="O130" s="7"/>
      <c r="P130" s="8"/>
      <c r="Q130" s="7"/>
      <c r="R130" s="8"/>
      <c r="S130" s="9"/>
      <c r="T130" s="8"/>
      <c r="U130" s="7"/>
      <c r="V130" s="8"/>
      <c r="W130" s="8"/>
      <c r="X130" s="8"/>
      <c r="Y130" s="8"/>
      <c r="Z130" s="8"/>
      <c r="AA130" s="16">
        <v>33</v>
      </c>
      <c r="AB130" s="23">
        <f>AA130*100/AA122</f>
        <v>5.593220338983051</v>
      </c>
      <c r="AC130" s="8"/>
      <c r="AD130" s="8"/>
      <c r="AF130" s="95"/>
      <c r="AH130" s="95"/>
      <c r="AJ130" s="95"/>
      <c r="AL130" s="95"/>
      <c r="AN130" s="95"/>
      <c r="AP130" s="95"/>
      <c r="AR130" s="95"/>
      <c r="AT130" s="95"/>
      <c r="AV130" s="95"/>
    </row>
    <row r="131" spans="2:50" ht="24.75" customHeight="1" x14ac:dyDescent="0.3">
      <c r="B131" s="87" t="s">
        <v>22</v>
      </c>
      <c r="C131" s="7"/>
      <c r="D131" s="8"/>
      <c r="E131" s="7"/>
      <c r="F131" s="8"/>
      <c r="G131" s="7"/>
      <c r="H131" s="8"/>
      <c r="I131" s="7"/>
      <c r="J131" s="8"/>
      <c r="K131" s="7"/>
      <c r="L131" s="8"/>
      <c r="M131" s="7"/>
      <c r="N131" s="8"/>
      <c r="O131" s="7"/>
      <c r="P131" s="8"/>
      <c r="Q131" s="7"/>
      <c r="R131" s="8"/>
      <c r="S131" s="8"/>
      <c r="T131" s="8"/>
      <c r="U131" s="7"/>
      <c r="V131" s="8"/>
      <c r="W131" s="8"/>
      <c r="X131" s="8"/>
      <c r="Y131" s="16">
        <v>8</v>
      </c>
      <c r="Z131" s="23">
        <f>Y131*100/Y122</f>
        <v>1.40597539543058</v>
      </c>
      <c r="AA131" s="8"/>
      <c r="AB131" s="8"/>
      <c r="AC131" s="8"/>
      <c r="AD131" s="8"/>
      <c r="AF131" s="95"/>
      <c r="AH131" s="95"/>
      <c r="AJ131" s="95"/>
      <c r="AL131" s="95"/>
      <c r="AN131" s="95"/>
      <c r="AP131" s="95"/>
      <c r="AR131" s="95"/>
      <c r="AT131" s="95"/>
      <c r="AV131" s="95"/>
    </row>
    <row r="132" spans="2:50" ht="24.75" customHeight="1" x14ac:dyDescent="0.3">
      <c r="B132" s="6" t="s">
        <v>24</v>
      </c>
      <c r="C132" s="7"/>
      <c r="D132" s="8"/>
      <c r="E132" s="7"/>
      <c r="F132" s="8"/>
      <c r="G132" s="7"/>
      <c r="H132" s="8"/>
      <c r="I132" s="16">
        <v>5</v>
      </c>
      <c r="J132" s="23">
        <f>I132*100/I122</f>
        <v>0.68493150684931503</v>
      </c>
      <c r="K132" s="7"/>
      <c r="L132" s="8"/>
      <c r="M132" s="16">
        <v>5</v>
      </c>
      <c r="N132" s="23">
        <f>M132*100/M122</f>
        <v>0.68119891008174382</v>
      </c>
      <c r="O132" s="16">
        <v>10</v>
      </c>
      <c r="P132" s="23">
        <f>O132*100/O122</f>
        <v>1.3175230566534915</v>
      </c>
      <c r="Q132" s="16">
        <v>6</v>
      </c>
      <c r="R132" s="23">
        <f>Q132*100/Q122</f>
        <v>0.80321285140562249</v>
      </c>
      <c r="S132" s="8"/>
      <c r="T132" s="8"/>
      <c r="U132" s="7"/>
      <c r="V132" s="8"/>
      <c r="W132" s="8"/>
      <c r="X132" s="8"/>
      <c r="Y132" s="8"/>
      <c r="Z132" s="8"/>
      <c r="AA132" s="8"/>
      <c r="AB132" s="50"/>
      <c r="AC132" s="8"/>
      <c r="AD132" s="50"/>
      <c r="AF132" s="95"/>
      <c r="AH132" s="95"/>
      <c r="AJ132" s="95"/>
      <c r="AL132" s="95"/>
      <c r="AN132" s="95"/>
      <c r="AP132" s="95"/>
      <c r="AR132" s="95"/>
      <c r="AT132" s="95"/>
      <c r="AV132" s="95"/>
    </row>
    <row r="133" spans="2:50" ht="3.75" customHeight="1" x14ac:dyDescent="0.3">
      <c r="B133" s="13"/>
      <c r="C133" s="14"/>
      <c r="D133" s="14"/>
      <c r="E133" s="14"/>
      <c r="F133" s="14"/>
      <c r="G133" s="17"/>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row>
    <row r="134" spans="2:50" x14ac:dyDescent="0.3">
      <c r="B134" s="6" t="s">
        <v>439</v>
      </c>
      <c r="C134" s="93"/>
      <c r="D134" s="5"/>
      <c r="E134" s="93"/>
      <c r="F134" s="5"/>
      <c r="G134" s="93"/>
      <c r="H134" s="5"/>
      <c r="I134" s="93"/>
      <c r="J134" s="5"/>
      <c r="K134" s="93"/>
      <c r="L134" s="5"/>
      <c r="M134" s="93"/>
      <c r="N134" s="5"/>
      <c r="O134" s="93"/>
      <c r="P134" s="5"/>
      <c r="Q134" s="93"/>
      <c r="R134" s="5"/>
      <c r="S134" s="93"/>
      <c r="T134" s="5"/>
      <c r="U134" s="93"/>
      <c r="V134" s="5"/>
      <c r="W134" s="93"/>
      <c r="X134" s="5"/>
      <c r="Y134" s="93"/>
      <c r="Z134" s="5"/>
      <c r="AA134" s="93"/>
      <c r="AC134" s="93"/>
    </row>
    <row r="135" spans="2:50" x14ac:dyDescent="0.3">
      <c r="C135" s="96"/>
      <c r="D135" s="2"/>
      <c r="E135" s="96"/>
      <c r="F135" s="2"/>
      <c r="G135" s="96"/>
      <c r="I135" s="96"/>
      <c r="K135" s="96"/>
      <c r="M135" s="96"/>
      <c r="O135" s="96"/>
      <c r="Q135" s="96"/>
      <c r="S135" s="96"/>
      <c r="U135" s="96"/>
      <c r="W135" s="96"/>
      <c r="Y135" s="96"/>
      <c r="AA135" s="96"/>
      <c r="AC135" s="96"/>
    </row>
    <row r="136" spans="2:50" ht="30" customHeight="1" x14ac:dyDescent="0.3">
      <c r="B136" s="138" t="s">
        <v>385</v>
      </c>
      <c r="C136" s="138"/>
      <c r="D136" s="138"/>
      <c r="E136" s="138"/>
      <c r="F136" s="138"/>
      <c r="G136" s="138"/>
      <c r="H136" s="138"/>
      <c r="I136" s="138"/>
      <c r="J136" s="138"/>
      <c r="K136" s="138"/>
      <c r="L136" s="138"/>
      <c r="M136" s="138"/>
      <c r="N136" s="138"/>
      <c r="O136" s="138"/>
      <c r="P136" s="138"/>
      <c r="Q136" s="138"/>
      <c r="R136" s="138"/>
      <c r="S136" s="138"/>
      <c r="T136" s="138"/>
      <c r="U136" s="138"/>
      <c r="V136" s="138"/>
      <c r="W136" s="138"/>
      <c r="X136" s="138"/>
      <c r="Y136" s="138"/>
      <c r="Z136" s="138"/>
      <c r="AA136" s="138"/>
      <c r="AB136" s="138"/>
      <c r="AC136" s="138"/>
      <c r="AD136" s="138"/>
    </row>
    <row r="137" spans="2:50" x14ac:dyDescent="0.3">
      <c r="B137" s="15" t="s">
        <v>27</v>
      </c>
      <c r="C137" s="125">
        <v>1976</v>
      </c>
      <c r="D137" s="126"/>
      <c r="E137" s="125">
        <v>1979</v>
      </c>
      <c r="F137" s="126"/>
      <c r="G137" s="125">
        <v>1982</v>
      </c>
      <c r="H137" s="126"/>
      <c r="I137" s="125">
        <v>1985</v>
      </c>
      <c r="J137" s="126"/>
      <c r="K137" s="129">
        <v>1989</v>
      </c>
      <c r="L137" s="126"/>
      <c r="M137" s="129">
        <v>1993</v>
      </c>
      <c r="N137" s="126"/>
      <c r="O137" s="129">
        <v>1997</v>
      </c>
      <c r="P137" s="126"/>
      <c r="Q137" s="125">
        <v>2001</v>
      </c>
      <c r="R137" s="126"/>
      <c r="S137" s="129">
        <v>2005</v>
      </c>
      <c r="T137" s="130"/>
      <c r="U137" s="125">
        <v>2009</v>
      </c>
      <c r="V137" s="126"/>
      <c r="W137" s="129">
        <v>2013</v>
      </c>
      <c r="X137" s="126"/>
      <c r="Y137" s="129">
        <v>2017</v>
      </c>
      <c r="Z137" s="126"/>
      <c r="AA137" s="125">
        <v>2021</v>
      </c>
      <c r="AB137" s="130"/>
      <c r="AC137" s="125">
        <v>2025</v>
      </c>
      <c r="AD137" s="130"/>
    </row>
    <row r="138" spans="2:50" ht="15" customHeight="1" x14ac:dyDescent="0.3">
      <c r="B138" s="134" t="s">
        <v>0</v>
      </c>
      <c r="C138" s="132">
        <v>44907</v>
      </c>
      <c r="D138" s="128"/>
      <c r="E138" s="132">
        <v>44911</v>
      </c>
      <c r="F138" s="128"/>
      <c r="G138" s="132">
        <v>44907</v>
      </c>
      <c r="H138" s="128"/>
      <c r="I138" s="132">
        <v>44910</v>
      </c>
      <c r="J138" s="128"/>
      <c r="K138" s="135">
        <v>44912</v>
      </c>
      <c r="L138" s="128"/>
      <c r="M138" s="135">
        <v>44907</v>
      </c>
      <c r="N138" s="128"/>
      <c r="O138" s="135">
        <v>44909</v>
      </c>
      <c r="P138" s="128"/>
      <c r="Q138" s="132">
        <v>44911</v>
      </c>
      <c r="R138" s="128"/>
      <c r="S138" s="119">
        <v>44843</v>
      </c>
      <c r="T138" s="118"/>
      <c r="U138" s="137">
        <v>44845</v>
      </c>
      <c r="V138" s="127"/>
      <c r="W138" s="135">
        <v>44833</v>
      </c>
      <c r="X138" s="128"/>
      <c r="Y138" s="135">
        <v>44835</v>
      </c>
      <c r="Z138" s="128"/>
      <c r="AA138" s="132">
        <v>44830</v>
      </c>
      <c r="AB138" s="133"/>
      <c r="AC138" s="132">
        <v>45942</v>
      </c>
      <c r="AD138" s="133"/>
    </row>
    <row r="139" spans="2:50" x14ac:dyDescent="0.3">
      <c r="B139" s="133"/>
      <c r="C139" s="71" t="s">
        <v>4</v>
      </c>
      <c r="D139" s="71" t="s">
        <v>5</v>
      </c>
      <c r="E139" s="71" t="s">
        <v>4</v>
      </c>
      <c r="F139" s="71" t="s">
        <v>5</v>
      </c>
      <c r="G139" s="71" t="s">
        <v>4</v>
      </c>
      <c r="H139" s="71" t="s">
        <v>5</v>
      </c>
      <c r="I139" s="71" t="s">
        <v>4</v>
      </c>
      <c r="J139" s="71" t="s">
        <v>5</v>
      </c>
      <c r="K139" s="71" t="s">
        <v>4</v>
      </c>
      <c r="L139" s="67" t="s">
        <v>5</v>
      </c>
      <c r="M139" s="71" t="s">
        <v>4</v>
      </c>
      <c r="N139" s="67" t="s">
        <v>5</v>
      </c>
      <c r="O139" s="68" t="s">
        <v>4</v>
      </c>
      <c r="P139" s="71" t="s">
        <v>5</v>
      </c>
      <c r="Q139" s="68" t="s">
        <v>4</v>
      </c>
      <c r="R139" s="72" t="s">
        <v>5</v>
      </c>
      <c r="S139" s="72" t="s">
        <v>4</v>
      </c>
      <c r="T139" s="72" t="s">
        <v>5</v>
      </c>
      <c r="U139" s="68" t="s">
        <v>4</v>
      </c>
      <c r="V139" s="71" t="s">
        <v>5</v>
      </c>
      <c r="W139" s="68" t="s">
        <v>4</v>
      </c>
      <c r="X139" s="71" t="s">
        <v>5</v>
      </c>
      <c r="Y139" s="68" t="s">
        <v>4</v>
      </c>
      <c r="Z139" s="71" t="s">
        <v>5</v>
      </c>
      <c r="AA139" s="68" t="s">
        <v>4</v>
      </c>
      <c r="AB139" s="71" t="s">
        <v>5</v>
      </c>
      <c r="AC139" s="68" t="s">
        <v>4</v>
      </c>
      <c r="AD139" s="71" t="s">
        <v>5</v>
      </c>
    </row>
    <row r="140" spans="2:50" ht="24.75" customHeight="1" x14ac:dyDescent="0.3">
      <c r="B140" s="6" t="s">
        <v>1</v>
      </c>
      <c r="C140" s="16">
        <v>451</v>
      </c>
      <c r="D140" s="23">
        <v>100</v>
      </c>
      <c r="E140" s="16">
        <v>421</v>
      </c>
      <c r="F140" s="23">
        <v>100</v>
      </c>
      <c r="G140" s="16">
        <v>428</v>
      </c>
      <c r="H140" s="23">
        <v>100</v>
      </c>
      <c r="I140" s="16">
        <v>514</v>
      </c>
      <c r="J140" s="23">
        <v>100</v>
      </c>
      <c r="K140" s="16">
        <v>558</v>
      </c>
      <c r="L140" s="23">
        <v>100</v>
      </c>
      <c r="M140" s="16">
        <v>549</v>
      </c>
      <c r="N140" s="23">
        <v>100</v>
      </c>
      <c r="O140" s="16">
        <v>588</v>
      </c>
      <c r="P140" s="23">
        <v>100</v>
      </c>
      <c r="Q140" s="16">
        <v>619</v>
      </c>
      <c r="R140" s="23">
        <v>100</v>
      </c>
      <c r="S140" s="22">
        <v>672</v>
      </c>
      <c r="T140" s="23">
        <v>100</v>
      </c>
      <c r="U140" s="16">
        <v>754</v>
      </c>
      <c r="V140" s="23">
        <v>100</v>
      </c>
      <c r="W140" s="22">
        <v>782</v>
      </c>
      <c r="X140" s="23">
        <v>100</v>
      </c>
      <c r="Y140" s="22">
        <v>764</v>
      </c>
      <c r="Z140" s="23">
        <v>100</v>
      </c>
      <c r="AA140" s="22">
        <v>794</v>
      </c>
      <c r="AB140" s="23">
        <v>100</v>
      </c>
      <c r="AC140" s="22">
        <v>827</v>
      </c>
      <c r="AD140" s="23">
        <v>100</v>
      </c>
      <c r="AF140" s="95"/>
      <c r="AH140" s="95"/>
      <c r="AJ140" s="95"/>
      <c r="AL140" s="95"/>
      <c r="AN140" s="95"/>
      <c r="AP140" s="95"/>
      <c r="AR140" s="95"/>
      <c r="AT140" s="95"/>
      <c r="AV140" s="95"/>
      <c r="AX140" s="95"/>
    </row>
    <row r="141" spans="2:50" ht="24.75" customHeight="1" x14ac:dyDescent="0.3">
      <c r="B141" s="87" t="s">
        <v>28</v>
      </c>
      <c r="C141" s="16">
        <v>314</v>
      </c>
      <c r="D141" s="23">
        <f>C141*100/C140</f>
        <v>69.623059866962308</v>
      </c>
      <c r="E141" s="16">
        <v>377</v>
      </c>
      <c r="F141" s="23">
        <f>E141*100/E140</f>
        <v>89.548693586698334</v>
      </c>
      <c r="G141" s="16">
        <v>385</v>
      </c>
      <c r="H141" s="23">
        <f>G141*100/G140</f>
        <v>89.953271028037378</v>
      </c>
      <c r="I141" s="16">
        <v>377</v>
      </c>
      <c r="J141" s="23">
        <f>I141*100/I140</f>
        <v>73.346303501945528</v>
      </c>
      <c r="K141" s="16">
        <v>402</v>
      </c>
      <c r="L141" s="23">
        <f>K141*100/K140</f>
        <v>72.043010752688176</v>
      </c>
      <c r="M141" s="16">
        <v>416</v>
      </c>
      <c r="N141" s="23">
        <f>M141*100/M140</f>
        <v>75.774134790528237</v>
      </c>
      <c r="O141" s="16">
        <v>424</v>
      </c>
      <c r="P141" s="23">
        <f>O141*100/O140</f>
        <v>72.10884353741497</v>
      </c>
      <c r="Q141" s="16">
        <v>431</v>
      </c>
      <c r="R141" s="23">
        <f>Q141*100/Q140</f>
        <v>69.628432956381261</v>
      </c>
      <c r="S141" s="22">
        <v>472</v>
      </c>
      <c r="T141" s="23">
        <f>S141*100/S140</f>
        <v>70.238095238095241</v>
      </c>
      <c r="U141" s="16">
        <v>441</v>
      </c>
      <c r="V141" s="23">
        <f>U141*100/U140</f>
        <v>58.488063660477451</v>
      </c>
      <c r="W141" s="22">
        <v>423</v>
      </c>
      <c r="X141" s="23">
        <f>W141*100/W140</f>
        <v>54.092071611253196</v>
      </c>
      <c r="Y141" s="22">
        <v>451</v>
      </c>
      <c r="Z141" s="23">
        <f>Y141*100/Y140</f>
        <v>59.031413612565444</v>
      </c>
      <c r="AA141" s="22">
        <v>457</v>
      </c>
      <c r="AB141" s="23">
        <f>AA141*100/AA140</f>
        <v>57.556675062972289</v>
      </c>
      <c r="AC141" s="22">
        <v>476</v>
      </c>
      <c r="AD141" s="23">
        <f>AC141*100/AC140</f>
        <v>57.557436517533255</v>
      </c>
      <c r="AF141" s="95"/>
      <c r="AH141" s="95"/>
      <c r="AJ141" s="95"/>
      <c r="AL141" s="95"/>
      <c r="AN141" s="95"/>
      <c r="AP141" s="95"/>
      <c r="AR141" s="95"/>
      <c r="AT141" s="95"/>
      <c r="AV141" s="95"/>
      <c r="AX141" s="95"/>
    </row>
    <row r="142" spans="2:50" ht="24.75" customHeight="1" x14ac:dyDescent="0.3">
      <c r="B142" s="87" t="s">
        <v>2</v>
      </c>
      <c r="C142" s="16">
        <v>3</v>
      </c>
      <c r="D142" s="23">
        <f t="shared" ref="D142" si="11">C142*100/C141</f>
        <v>0.95541401273885351</v>
      </c>
      <c r="E142" s="16">
        <v>2</v>
      </c>
      <c r="F142" s="23">
        <f t="shared" ref="F142" si="12">E142*100/E141</f>
        <v>0.5305039787798409</v>
      </c>
      <c r="G142" s="16" t="s">
        <v>81</v>
      </c>
      <c r="H142" s="23" t="s">
        <v>81</v>
      </c>
      <c r="I142" s="22">
        <v>0</v>
      </c>
      <c r="J142" s="23">
        <f>I142*100/I141</f>
        <v>0</v>
      </c>
      <c r="K142" s="22">
        <v>0</v>
      </c>
      <c r="L142" s="23">
        <f>K142*100/K141</f>
        <v>0</v>
      </c>
      <c r="M142" s="16">
        <v>1</v>
      </c>
      <c r="N142" s="23">
        <f>M142*100/M141</f>
        <v>0.24038461538461539</v>
      </c>
      <c r="O142" s="16">
        <v>2</v>
      </c>
      <c r="P142" s="23">
        <f>O142*100/O141</f>
        <v>0.47169811320754718</v>
      </c>
      <c r="Q142" s="16">
        <v>5</v>
      </c>
      <c r="R142" s="23">
        <f>Q142*100/Q141</f>
        <v>1.160092807424594</v>
      </c>
      <c r="S142" s="22">
        <v>0</v>
      </c>
      <c r="T142" s="23">
        <f>S142*100/S141</f>
        <v>0</v>
      </c>
      <c r="U142" s="16">
        <v>12</v>
      </c>
      <c r="V142" s="23">
        <f>U142*100/U141</f>
        <v>2.7210884353741496</v>
      </c>
      <c r="W142" s="22">
        <v>4</v>
      </c>
      <c r="X142" s="23">
        <f>W142*100/W141</f>
        <v>0.94562647754137119</v>
      </c>
      <c r="Y142" s="22">
        <v>2</v>
      </c>
      <c r="Z142" s="23">
        <f>Y142*100/Y141</f>
        <v>0.44345898004434592</v>
      </c>
      <c r="AA142" s="22">
        <v>3</v>
      </c>
      <c r="AB142" s="23">
        <f>AA142*100/AA141</f>
        <v>0.65645514223194745</v>
      </c>
      <c r="AC142" s="22">
        <v>3</v>
      </c>
      <c r="AD142" s="23">
        <f>AC142*100/AC141</f>
        <v>0.63025210084033612</v>
      </c>
      <c r="AF142" s="95"/>
      <c r="AH142" s="95"/>
      <c r="AJ142" s="95"/>
      <c r="AL142" s="95"/>
      <c r="AN142" s="95"/>
      <c r="AP142" s="95"/>
      <c r="AR142" s="95"/>
      <c r="AT142" s="95"/>
      <c r="AV142" s="95"/>
      <c r="AX142" s="95"/>
    </row>
    <row r="143" spans="2:50" ht="24.75" customHeight="1" x14ac:dyDescent="0.3">
      <c r="B143" s="87" t="s">
        <v>3</v>
      </c>
      <c r="C143" s="22">
        <v>0</v>
      </c>
      <c r="D143" s="8"/>
      <c r="E143" s="16">
        <v>3</v>
      </c>
      <c r="F143" s="23">
        <f>E143*100/E141</f>
        <v>0.79575596816976124</v>
      </c>
      <c r="G143" s="16">
        <v>3</v>
      </c>
      <c r="H143" s="23">
        <f>G143*100/G141</f>
        <v>0.77922077922077926</v>
      </c>
      <c r="I143" s="22">
        <v>0</v>
      </c>
      <c r="J143" s="23">
        <f>I143*100/I141</f>
        <v>0</v>
      </c>
      <c r="K143" s="16">
        <v>5</v>
      </c>
      <c r="L143" s="23">
        <f>K143*100/K141</f>
        <v>1.2437810945273631</v>
      </c>
      <c r="M143" s="16">
        <v>2</v>
      </c>
      <c r="N143" s="23">
        <f>M143*100/M141</f>
        <v>0.48076923076923078</v>
      </c>
      <c r="O143" s="16">
        <v>9</v>
      </c>
      <c r="P143" s="23">
        <f>O143*100/O141</f>
        <v>2.1226415094339623</v>
      </c>
      <c r="Q143" s="16">
        <v>5</v>
      </c>
      <c r="R143" s="23">
        <f>Q143*100/Q141</f>
        <v>1.160092807424594</v>
      </c>
      <c r="S143" s="22">
        <v>9</v>
      </c>
      <c r="T143" s="23">
        <f>S143*100/S141</f>
        <v>1.9067796610169492</v>
      </c>
      <c r="U143" s="16">
        <v>9</v>
      </c>
      <c r="V143" s="23">
        <f>U143*100/U141</f>
        <v>2.0408163265306123</v>
      </c>
      <c r="W143" s="22">
        <v>13</v>
      </c>
      <c r="X143" s="23">
        <f>W143*100/W141</f>
        <v>3.0732860520094563</v>
      </c>
      <c r="Y143" s="22">
        <v>10</v>
      </c>
      <c r="Z143" s="23">
        <f>Y143*100/Y141</f>
        <v>2.2172949002217295</v>
      </c>
      <c r="AA143" s="22">
        <v>7</v>
      </c>
      <c r="AB143" s="23">
        <f>AA143*100/AA141</f>
        <v>1.5317286652078774</v>
      </c>
      <c r="AC143" s="22">
        <v>7</v>
      </c>
      <c r="AD143" s="23">
        <f>AC143*100/AC141</f>
        <v>1.4705882352941178</v>
      </c>
      <c r="AF143" s="95"/>
      <c r="AH143" s="95"/>
      <c r="AJ143" s="95"/>
      <c r="AL143" s="95"/>
      <c r="AN143" s="95"/>
      <c r="AP143" s="95"/>
      <c r="AR143" s="95"/>
      <c r="AT143" s="95"/>
      <c r="AV143" s="95"/>
      <c r="AX143" s="95"/>
    </row>
    <row r="144" spans="2:50" ht="24.75" customHeight="1" x14ac:dyDescent="0.3">
      <c r="B144" s="87" t="s">
        <v>6</v>
      </c>
      <c r="C144" s="7"/>
      <c r="D144" s="9"/>
      <c r="E144" s="7"/>
      <c r="F144" s="8"/>
      <c r="G144" s="16">
        <v>7</v>
      </c>
      <c r="H144" s="23">
        <f>G144*100/G141</f>
        <v>1.8181818181818181</v>
      </c>
      <c r="I144" s="16">
        <v>3</v>
      </c>
      <c r="J144" s="23">
        <f>I144*100/I141</f>
        <v>0.79575596816976124</v>
      </c>
      <c r="K144" s="7"/>
      <c r="L144" s="8"/>
      <c r="M144" s="7"/>
      <c r="N144" s="8"/>
      <c r="O144" s="7"/>
      <c r="P144" s="8"/>
      <c r="Q144" s="7"/>
      <c r="R144" s="8"/>
      <c r="S144" s="8"/>
      <c r="T144" s="8"/>
      <c r="U144" s="7"/>
      <c r="V144" s="8"/>
      <c r="W144" s="8"/>
      <c r="X144" s="8"/>
      <c r="Y144" s="8"/>
      <c r="Z144" s="8"/>
      <c r="AA144" s="9"/>
      <c r="AB144" s="8"/>
      <c r="AC144" s="9"/>
      <c r="AD144" s="8"/>
      <c r="AF144" s="95"/>
      <c r="AH144" s="95"/>
      <c r="AJ144" s="95"/>
      <c r="AL144" s="95"/>
      <c r="AN144" s="95"/>
      <c r="AP144" s="95"/>
      <c r="AR144" s="95"/>
      <c r="AT144" s="95"/>
      <c r="AV144" s="95"/>
      <c r="AX144" s="95"/>
    </row>
    <row r="145" spans="2:50" ht="24.75" customHeight="1" x14ac:dyDescent="0.3">
      <c r="B145" s="87" t="s">
        <v>29</v>
      </c>
      <c r="C145" s="16">
        <v>216</v>
      </c>
      <c r="D145" s="23">
        <f>C145*100/C141</f>
        <v>68.789808917197448</v>
      </c>
      <c r="E145" s="16">
        <v>230</v>
      </c>
      <c r="F145" s="23">
        <f>E145*100/E141</f>
        <v>61.007957559681699</v>
      </c>
      <c r="G145" s="16">
        <v>155</v>
      </c>
      <c r="H145" s="23">
        <f>G145*100/G141</f>
        <v>40.259740259740262</v>
      </c>
      <c r="I145" s="16">
        <v>147</v>
      </c>
      <c r="J145" s="23">
        <f>I145*100/I141</f>
        <v>38.992042440318301</v>
      </c>
      <c r="K145" s="16">
        <v>128</v>
      </c>
      <c r="L145" s="23">
        <f>K145*100/K141</f>
        <v>31.840796019900498</v>
      </c>
      <c r="M145" s="7"/>
      <c r="N145" s="8"/>
      <c r="O145" s="7"/>
      <c r="P145" s="8"/>
      <c r="Q145" s="7"/>
      <c r="R145" s="8"/>
      <c r="S145" s="9"/>
      <c r="T145" s="8"/>
      <c r="U145" s="7"/>
      <c r="V145" s="8"/>
      <c r="W145" s="9"/>
      <c r="X145" s="8"/>
      <c r="Y145" s="9"/>
      <c r="Z145" s="8"/>
      <c r="AA145" s="9"/>
      <c r="AB145" s="8"/>
      <c r="AC145" s="9"/>
      <c r="AD145" s="8"/>
      <c r="AF145" s="95"/>
      <c r="AH145" s="95"/>
      <c r="AJ145" s="95"/>
      <c r="AL145" s="95"/>
      <c r="AN145" s="95"/>
      <c r="AP145" s="95"/>
      <c r="AR145" s="95"/>
      <c r="AT145" s="95"/>
      <c r="AV145" s="95"/>
      <c r="AX145" s="95"/>
    </row>
    <row r="146" spans="2:50" ht="24.75" customHeight="1" x14ac:dyDescent="0.3">
      <c r="B146" s="87" t="s">
        <v>8</v>
      </c>
      <c r="C146" s="7"/>
      <c r="D146" s="7"/>
      <c r="E146" s="7"/>
      <c r="F146" s="8"/>
      <c r="G146" s="7"/>
      <c r="H146" s="8"/>
      <c r="I146" s="8"/>
      <c r="J146" s="8"/>
      <c r="K146" s="7"/>
      <c r="L146" s="8"/>
      <c r="M146" s="16">
        <v>151</v>
      </c>
      <c r="N146" s="23">
        <f>M146*100/M141</f>
        <v>36.29807692307692</v>
      </c>
      <c r="O146" s="16">
        <v>139</v>
      </c>
      <c r="P146" s="23">
        <f>O146*100/O141</f>
        <v>32.783018867924525</v>
      </c>
      <c r="Q146" s="16">
        <v>269</v>
      </c>
      <c r="R146" s="23">
        <f>Q146*100/Q141</f>
        <v>62.412993039443158</v>
      </c>
      <c r="S146" s="22">
        <v>297</v>
      </c>
      <c r="T146" s="23">
        <f>S146*100/S141</f>
        <v>62.923728813559322</v>
      </c>
      <c r="U146" s="16">
        <v>102</v>
      </c>
      <c r="V146" s="23">
        <f>U146*100/U141</f>
        <v>23.129251700680271</v>
      </c>
      <c r="W146" s="22">
        <v>89</v>
      </c>
      <c r="X146" s="23">
        <f>W146*100/W141</f>
        <v>21.040189125295509</v>
      </c>
      <c r="Y146" s="22">
        <v>50</v>
      </c>
      <c r="Z146" s="23">
        <f>Y146*100/Y141</f>
        <v>11.086474501108647</v>
      </c>
      <c r="AA146" s="22">
        <v>61</v>
      </c>
      <c r="AB146" s="23">
        <f>AA146*100/AA141</f>
        <v>13.347921225382931</v>
      </c>
      <c r="AC146" s="22">
        <v>177</v>
      </c>
      <c r="AD146" s="23">
        <f>AC146*100/AC141</f>
        <v>37.184873949579831</v>
      </c>
      <c r="AF146" s="95"/>
      <c r="AH146" s="95"/>
      <c r="AJ146" s="95"/>
      <c r="AL146" s="95"/>
      <c r="AN146" s="95"/>
      <c r="AP146" s="95"/>
      <c r="AR146" s="95"/>
      <c r="AT146" s="95"/>
      <c r="AV146" s="95"/>
      <c r="AX146" s="95"/>
    </row>
    <row r="147" spans="2:50" ht="24.75" customHeight="1" x14ac:dyDescent="0.3">
      <c r="B147" s="87" t="s">
        <v>15</v>
      </c>
      <c r="C147" s="7"/>
      <c r="D147" s="9"/>
      <c r="E147" s="7"/>
      <c r="F147" s="8"/>
      <c r="G147" s="7"/>
      <c r="H147" s="8"/>
      <c r="I147" s="7"/>
      <c r="J147" s="8"/>
      <c r="K147" s="7"/>
      <c r="L147" s="8"/>
      <c r="M147" s="7"/>
      <c r="N147" s="8"/>
      <c r="O147" s="8"/>
      <c r="P147" s="7"/>
      <c r="Q147" s="7"/>
      <c r="R147" s="8"/>
      <c r="S147" s="22">
        <v>5</v>
      </c>
      <c r="T147" s="23">
        <f>S147*100/S141</f>
        <v>1.0593220338983051</v>
      </c>
      <c r="U147" s="16">
        <v>13</v>
      </c>
      <c r="V147" s="23">
        <f>U147*100/U141</f>
        <v>2.947845804988662</v>
      </c>
      <c r="W147" s="22">
        <v>4</v>
      </c>
      <c r="X147" s="23">
        <f>W147*100/W141</f>
        <v>0.94562647754137119</v>
      </c>
      <c r="Y147" s="22">
        <v>4</v>
      </c>
      <c r="Z147" s="23">
        <f>Y147*100/Y141</f>
        <v>0.88691796008869184</v>
      </c>
      <c r="AA147" s="22">
        <v>2</v>
      </c>
      <c r="AB147" s="23">
        <f>AA147*100/AA141</f>
        <v>0.43763676148796499</v>
      </c>
      <c r="AC147" s="9"/>
      <c r="AD147" s="9"/>
      <c r="AF147" s="95"/>
      <c r="AH147" s="95"/>
      <c r="AJ147" s="95"/>
      <c r="AL147" s="95"/>
      <c r="AN147" s="95"/>
      <c r="AP147" s="95"/>
      <c r="AR147" s="95"/>
      <c r="AT147" s="95"/>
      <c r="AV147" s="95"/>
      <c r="AX147" s="95"/>
    </row>
    <row r="148" spans="2:50" ht="24.75" customHeight="1" x14ac:dyDescent="0.3">
      <c r="B148" s="87" t="s">
        <v>19</v>
      </c>
      <c r="C148" s="16">
        <v>95</v>
      </c>
      <c r="D148" s="23">
        <f>C148*100/C141</f>
        <v>30.254777070063696</v>
      </c>
      <c r="E148" s="16">
        <v>142</v>
      </c>
      <c r="F148" s="23">
        <f>E148*100/E141</f>
        <v>37.665782493368702</v>
      </c>
      <c r="G148" s="16">
        <v>191</v>
      </c>
      <c r="H148" s="23">
        <f>G148*100/G141</f>
        <v>49.61038961038961</v>
      </c>
      <c r="I148" s="16">
        <v>203</v>
      </c>
      <c r="J148" s="23">
        <f>I148*100/I141</f>
        <v>53.846153846153847</v>
      </c>
      <c r="K148" s="16">
        <v>228</v>
      </c>
      <c r="L148" s="23">
        <f>K148*100/K141</f>
        <v>56.71641791044776</v>
      </c>
      <c r="M148" s="16">
        <v>237</v>
      </c>
      <c r="N148" s="23">
        <f>M148*100/M141</f>
        <v>56.971153846153847</v>
      </c>
      <c r="O148" s="16">
        <v>274</v>
      </c>
      <c r="P148" s="23">
        <f>O148*100/O141</f>
        <v>64.622641509433961</v>
      </c>
      <c r="Q148" s="16">
        <v>152</v>
      </c>
      <c r="R148" s="23">
        <f>Q148*100/Q141</f>
        <v>35.266821345707655</v>
      </c>
      <c r="S148" s="22">
        <v>161</v>
      </c>
      <c r="T148" s="23">
        <f>S148*100/S141</f>
        <v>34.110169491525426</v>
      </c>
      <c r="U148" s="16">
        <v>305</v>
      </c>
      <c r="V148" s="23">
        <f>U148*100/U141</f>
        <v>69.16099773242631</v>
      </c>
      <c r="W148" s="22">
        <v>313</v>
      </c>
      <c r="X148" s="23">
        <f>W148*100/W141</f>
        <v>73.995271867612288</v>
      </c>
      <c r="Y148" s="22">
        <v>382</v>
      </c>
      <c r="Z148" s="23">
        <f>Y148*100/Y141</f>
        <v>84.700665188470069</v>
      </c>
      <c r="AA148" s="22">
        <v>360</v>
      </c>
      <c r="AB148" s="23">
        <f>AA148*100/AA141</f>
        <v>78.774617067833702</v>
      </c>
      <c r="AC148" s="22">
        <v>289</v>
      </c>
      <c r="AD148" s="23">
        <f>AC148*100/AC141</f>
        <v>60.714285714285715</v>
      </c>
      <c r="AF148" s="95"/>
      <c r="AH148" s="95"/>
      <c r="AJ148" s="95"/>
      <c r="AL148" s="95"/>
      <c r="AN148" s="95"/>
      <c r="AP148" s="95"/>
      <c r="AR148" s="95"/>
      <c r="AT148" s="95"/>
      <c r="AV148" s="95"/>
      <c r="AX148" s="95"/>
    </row>
    <row r="149" spans="2:50" ht="24.75" customHeight="1" x14ac:dyDescent="0.3">
      <c r="B149" s="87" t="s">
        <v>20</v>
      </c>
      <c r="C149" s="7"/>
      <c r="D149" s="8"/>
      <c r="E149" s="7"/>
      <c r="F149" s="8"/>
      <c r="G149" s="16">
        <v>29</v>
      </c>
      <c r="H149" s="23">
        <f>G149*100/G141</f>
        <v>7.5324675324675328</v>
      </c>
      <c r="I149" s="16">
        <v>24</v>
      </c>
      <c r="J149" s="23">
        <f>I149*100/I141</f>
        <v>6.3660477453580899</v>
      </c>
      <c r="K149" s="16">
        <v>41</v>
      </c>
      <c r="L149" s="23">
        <f>K149*100/K141</f>
        <v>10.199004975124378</v>
      </c>
      <c r="M149" s="16">
        <v>25</v>
      </c>
      <c r="N149" s="23">
        <f>M149*100/M141</f>
        <v>6.009615384615385</v>
      </c>
      <c r="O149" s="7"/>
      <c r="P149" s="8"/>
      <c r="Q149" s="7"/>
      <c r="R149" s="8"/>
      <c r="S149" s="9"/>
      <c r="T149" s="8"/>
      <c r="U149" s="7"/>
      <c r="V149" s="8"/>
      <c r="W149" s="9"/>
      <c r="X149" s="8"/>
      <c r="Y149" s="9"/>
      <c r="Z149" s="8"/>
      <c r="AA149" s="22">
        <v>24</v>
      </c>
      <c r="AB149" s="23">
        <f>AA149*100/AA141</f>
        <v>5.2516411378555796</v>
      </c>
      <c r="AC149" s="9"/>
      <c r="AD149" s="9"/>
      <c r="AF149" s="95"/>
      <c r="AH149" s="95"/>
      <c r="AJ149" s="95"/>
      <c r="AL149" s="95"/>
      <c r="AN149" s="95"/>
      <c r="AP149" s="95"/>
      <c r="AR149" s="95"/>
      <c r="AT149" s="95"/>
      <c r="AV149" s="95"/>
      <c r="AX149" s="95"/>
    </row>
    <row r="150" spans="2:50" ht="24.75" customHeight="1" x14ac:dyDescent="0.3">
      <c r="B150" s="87" t="s">
        <v>22</v>
      </c>
      <c r="C150" s="7"/>
      <c r="D150" s="8"/>
      <c r="E150" s="7"/>
      <c r="F150" s="8"/>
      <c r="G150" s="7"/>
      <c r="H150" s="8"/>
      <c r="I150" s="7"/>
      <c r="J150" s="8"/>
      <c r="K150" s="7"/>
      <c r="L150" s="8"/>
      <c r="M150" s="7"/>
      <c r="N150" s="8"/>
      <c r="O150" s="7"/>
      <c r="P150" s="8"/>
      <c r="Q150" s="7"/>
      <c r="R150" s="8"/>
      <c r="S150" s="8"/>
      <c r="T150" s="8"/>
      <c r="U150" s="7"/>
      <c r="V150" s="8"/>
      <c r="W150" s="8"/>
      <c r="X150" s="8"/>
      <c r="Y150" s="22">
        <v>3</v>
      </c>
      <c r="Z150" s="23">
        <f>Y150*100/Y141</f>
        <v>0.66518847006651882</v>
      </c>
      <c r="AA150" s="9"/>
      <c r="AB150" s="8"/>
      <c r="AC150" s="9"/>
      <c r="AD150" s="8"/>
      <c r="AF150" s="95"/>
      <c r="AH150" s="95"/>
      <c r="AJ150" s="95"/>
      <c r="AL150" s="95"/>
      <c r="AN150" s="95"/>
      <c r="AP150" s="95"/>
      <c r="AR150" s="95"/>
      <c r="AT150" s="95"/>
      <c r="AV150" s="95"/>
      <c r="AX150" s="95"/>
    </row>
    <row r="151" spans="2:50" ht="24.75" customHeight="1" x14ac:dyDescent="0.3">
      <c r="B151" s="6" t="s">
        <v>24</v>
      </c>
      <c r="C151" s="7"/>
      <c r="D151" s="8"/>
      <c r="E151" s="7"/>
      <c r="F151" s="8"/>
      <c r="G151" s="7"/>
      <c r="H151" s="8"/>
      <c r="I151" s="7"/>
      <c r="J151" s="8"/>
      <c r="K151" s="7"/>
      <c r="L151" s="8"/>
      <c r="M151" s="7"/>
      <c r="N151" s="8"/>
      <c r="O151" s="7"/>
      <c r="P151" s="8"/>
      <c r="Q151" s="22">
        <v>0</v>
      </c>
      <c r="R151" s="23">
        <f>Q151*100/Q141</f>
        <v>0</v>
      </c>
      <c r="S151" s="8"/>
      <c r="T151" s="8"/>
      <c r="U151" s="7"/>
      <c r="V151" s="8"/>
      <c r="W151" s="8"/>
      <c r="X151" s="8"/>
      <c r="Y151" s="8"/>
      <c r="Z151" s="8"/>
      <c r="AA151" s="9"/>
      <c r="AB151" s="8"/>
      <c r="AC151" s="9"/>
      <c r="AD151" s="8"/>
      <c r="AF151" s="95"/>
      <c r="AH151" s="95"/>
      <c r="AJ151" s="95"/>
      <c r="AL151" s="95"/>
      <c r="AN151" s="95"/>
      <c r="AP151" s="95"/>
      <c r="AR151" s="95"/>
      <c r="AT151" s="95"/>
      <c r="AV151" s="95"/>
      <c r="AX151" s="95"/>
    </row>
    <row r="152" spans="2:50" ht="3.75" customHeight="1" x14ac:dyDescent="0.3">
      <c r="B152" s="13"/>
      <c r="C152" s="14"/>
      <c r="D152" s="14"/>
      <c r="E152" s="14"/>
      <c r="F152" s="14"/>
      <c r="G152" s="17"/>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row>
    <row r="153" spans="2:50" x14ac:dyDescent="0.3">
      <c r="B153" s="6" t="s">
        <v>439</v>
      </c>
      <c r="C153" s="93"/>
      <c r="D153" s="5"/>
      <c r="E153" s="93"/>
      <c r="F153" s="5"/>
      <c r="G153" s="93"/>
      <c r="H153" s="5"/>
      <c r="I153" s="93"/>
      <c r="J153" s="5"/>
      <c r="K153" s="93"/>
      <c r="L153" s="5"/>
      <c r="M153" s="93"/>
      <c r="N153" s="5"/>
      <c r="O153" s="93"/>
      <c r="P153" s="5"/>
      <c r="Q153" s="93"/>
      <c r="R153" s="5"/>
      <c r="S153" s="93"/>
      <c r="T153" s="5"/>
      <c r="U153" s="93"/>
      <c r="V153" s="5"/>
      <c r="W153" s="93"/>
      <c r="X153" s="5"/>
      <c r="Y153" s="93"/>
      <c r="Z153" s="5"/>
      <c r="AA153" s="93"/>
      <c r="AC153" s="93"/>
    </row>
    <row r="154" spans="2:50" x14ac:dyDescent="0.3">
      <c r="B154" s="69" t="s">
        <v>131</v>
      </c>
      <c r="C154" s="19"/>
      <c r="E154" s="19"/>
      <c r="G154" s="19"/>
      <c r="I154" s="19"/>
      <c r="K154" s="19"/>
      <c r="M154" s="19"/>
      <c r="O154" s="19"/>
      <c r="Q154" s="19"/>
      <c r="S154" s="19"/>
      <c r="U154" s="19"/>
      <c r="W154" s="19"/>
      <c r="Y154" s="19"/>
      <c r="AA154" s="19"/>
      <c r="AC154" s="19"/>
    </row>
    <row r="155" spans="2:50" x14ac:dyDescent="0.3">
      <c r="C155" s="96"/>
      <c r="D155" s="2"/>
      <c r="E155" s="96"/>
      <c r="F155" s="2"/>
      <c r="G155" s="96"/>
      <c r="I155" s="96"/>
      <c r="K155" s="96"/>
      <c r="M155" s="96"/>
      <c r="O155" s="96"/>
      <c r="Q155" s="96"/>
      <c r="S155" s="96"/>
      <c r="U155" s="96"/>
      <c r="W155" s="96"/>
      <c r="Y155" s="96"/>
      <c r="AA155" s="96"/>
      <c r="AC155" s="96"/>
    </row>
  </sheetData>
  <mergeCells count="231">
    <mergeCell ref="B79:T79"/>
    <mergeCell ref="K80:L80"/>
    <mergeCell ref="M80:N80"/>
    <mergeCell ref="O80:P80"/>
    <mergeCell ref="Q80:R80"/>
    <mergeCell ref="S80:T80"/>
    <mergeCell ref="B81:B82"/>
    <mergeCell ref="C81:D81"/>
    <mergeCell ref="E81:F81"/>
    <mergeCell ref="G81:H81"/>
    <mergeCell ref="I81:J81"/>
    <mergeCell ref="K81:L81"/>
    <mergeCell ref="M81:N81"/>
    <mergeCell ref="O81:P81"/>
    <mergeCell ref="Q81:R81"/>
    <mergeCell ref="S81:T81"/>
    <mergeCell ref="C80:D80"/>
    <mergeCell ref="E80:F80"/>
    <mergeCell ref="G80:H80"/>
    <mergeCell ref="I80:J80"/>
    <mergeCell ref="AA101:AB101"/>
    <mergeCell ref="AA118:AB118"/>
    <mergeCell ref="AA119:AB119"/>
    <mergeCell ref="AA137:AB137"/>
    <mergeCell ref="AA138:AB138"/>
    <mergeCell ref="AA3:AB3"/>
    <mergeCell ref="AA4:AB4"/>
    <mergeCell ref="AA22:AB22"/>
    <mergeCell ref="AA23:AB23"/>
    <mergeCell ref="AA42:AB42"/>
    <mergeCell ref="AA43:AB43"/>
    <mergeCell ref="AA61:AB61"/>
    <mergeCell ref="AA62:AB62"/>
    <mergeCell ref="AA100:AB100"/>
    <mergeCell ref="B1:AD1"/>
    <mergeCell ref="U138:V138"/>
    <mergeCell ref="W138:X138"/>
    <mergeCell ref="Y138:Z138"/>
    <mergeCell ref="K138:L138"/>
    <mergeCell ref="M138:N138"/>
    <mergeCell ref="O138:P138"/>
    <mergeCell ref="Q138:R138"/>
    <mergeCell ref="S138:T138"/>
    <mergeCell ref="B138:B139"/>
    <mergeCell ref="C138:D138"/>
    <mergeCell ref="E138:F138"/>
    <mergeCell ref="G138:H138"/>
    <mergeCell ref="I138:J138"/>
    <mergeCell ref="B101:B102"/>
    <mergeCell ref="U119:V119"/>
    <mergeCell ref="W119:X119"/>
    <mergeCell ref="Y119:Z119"/>
    <mergeCell ref="C137:D137"/>
    <mergeCell ref="E137:F137"/>
    <mergeCell ref="G137:H137"/>
    <mergeCell ref="I137:J137"/>
    <mergeCell ref="K137:L137"/>
    <mergeCell ref="M137:N137"/>
    <mergeCell ref="O137:P137"/>
    <mergeCell ref="Q137:R137"/>
    <mergeCell ref="S137:T137"/>
    <mergeCell ref="U137:V137"/>
    <mergeCell ref="W137:X137"/>
    <mergeCell ref="Y137:Z137"/>
    <mergeCell ref="K119:L119"/>
    <mergeCell ref="M119:N119"/>
    <mergeCell ref="O119:P119"/>
    <mergeCell ref="Q119:R119"/>
    <mergeCell ref="S119:T119"/>
    <mergeCell ref="B136:AD136"/>
    <mergeCell ref="AC137:AD137"/>
    <mergeCell ref="E119:F119"/>
    <mergeCell ref="U101:V101"/>
    <mergeCell ref="W101:X101"/>
    <mergeCell ref="Y101:Z101"/>
    <mergeCell ref="C118:D118"/>
    <mergeCell ref="E118:F118"/>
    <mergeCell ref="G118:H118"/>
    <mergeCell ref="I118:J118"/>
    <mergeCell ref="K118:L118"/>
    <mergeCell ref="M118:N118"/>
    <mergeCell ref="O118:P118"/>
    <mergeCell ref="Q118:R118"/>
    <mergeCell ref="S118:T118"/>
    <mergeCell ref="U118:V118"/>
    <mergeCell ref="W118:X118"/>
    <mergeCell ref="Y118:Z118"/>
    <mergeCell ref="K101:L101"/>
    <mergeCell ref="M101:N101"/>
    <mergeCell ref="O101:P101"/>
    <mergeCell ref="Q101:R101"/>
    <mergeCell ref="S101:T101"/>
    <mergeCell ref="U61:V61"/>
    <mergeCell ref="W61:X61"/>
    <mergeCell ref="Y61:Z61"/>
    <mergeCell ref="K43:L43"/>
    <mergeCell ref="M43:N43"/>
    <mergeCell ref="B60:AD60"/>
    <mergeCell ref="AC61:AD61"/>
    <mergeCell ref="C101:D101"/>
    <mergeCell ref="E101:F101"/>
    <mergeCell ref="G101:H101"/>
    <mergeCell ref="I101:J101"/>
    <mergeCell ref="U62:V62"/>
    <mergeCell ref="W62:X62"/>
    <mergeCell ref="Y62:Z62"/>
    <mergeCell ref="C100:D100"/>
    <mergeCell ref="E100:F100"/>
    <mergeCell ref="G100:H100"/>
    <mergeCell ref="I100:J100"/>
    <mergeCell ref="K100:L100"/>
    <mergeCell ref="M100:N100"/>
    <mergeCell ref="O100:P100"/>
    <mergeCell ref="Q100:R100"/>
    <mergeCell ref="S100:T100"/>
    <mergeCell ref="U100:V100"/>
    <mergeCell ref="C61:D61"/>
    <mergeCell ref="E61:F61"/>
    <mergeCell ref="G61:H61"/>
    <mergeCell ref="I61:J61"/>
    <mergeCell ref="K61:L61"/>
    <mergeCell ref="M61:N61"/>
    <mergeCell ref="O61:P61"/>
    <mergeCell ref="Q61:R61"/>
    <mergeCell ref="S61:T61"/>
    <mergeCell ref="U43:V43"/>
    <mergeCell ref="B41:AD41"/>
    <mergeCell ref="AC42:AD42"/>
    <mergeCell ref="AC43:AD43"/>
    <mergeCell ref="C23:D23"/>
    <mergeCell ref="E23:F23"/>
    <mergeCell ref="G23:H23"/>
    <mergeCell ref="O43:P43"/>
    <mergeCell ref="Q43:R43"/>
    <mergeCell ref="S43:T43"/>
    <mergeCell ref="B43:B44"/>
    <mergeCell ref="C43:D43"/>
    <mergeCell ref="E43:F43"/>
    <mergeCell ref="G43:H43"/>
    <mergeCell ref="I43:J43"/>
    <mergeCell ref="B23:B24"/>
    <mergeCell ref="W43:X43"/>
    <mergeCell ref="Y43:Z43"/>
    <mergeCell ref="U22:V22"/>
    <mergeCell ref="W22:X22"/>
    <mergeCell ref="Y22:Z22"/>
    <mergeCell ref="W23:X23"/>
    <mergeCell ref="Y23:Z23"/>
    <mergeCell ref="C42:D42"/>
    <mergeCell ref="E42:F42"/>
    <mergeCell ref="G42:H42"/>
    <mergeCell ref="I42:J42"/>
    <mergeCell ref="K42:L42"/>
    <mergeCell ref="M42:N42"/>
    <mergeCell ref="O42:P42"/>
    <mergeCell ref="Q42:R42"/>
    <mergeCell ref="S42:T42"/>
    <mergeCell ref="U42:V42"/>
    <mergeCell ref="W42:X42"/>
    <mergeCell ref="Y42:Z42"/>
    <mergeCell ref="K23:L23"/>
    <mergeCell ref="M23:N23"/>
    <mergeCell ref="O23:P23"/>
    <mergeCell ref="Q23:R23"/>
    <mergeCell ref="S23:T23"/>
    <mergeCell ref="U23:V23"/>
    <mergeCell ref="I23:J23"/>
    <mergeCell ref="G3:H3"/>
    <mergeCell ref="I3:J3"/>
    <mergeCell ref="K3:L3"/>
    <mergeCell ref="M3:N3"/>
    <mergeCell ref="O3:P3"/>
    <mergeCell ref="Q3:R3"/>
    <mergeCell ref="S3:T3"/>
    <mergeCell ref="C22:D22"/>
    <mergeCell ref="E22:F22"/>
    <mergeCell ref="G22:H22"/>
    <mergeCell ref="I22:J22"/>
    <mergeCell ref="K22:L22"/>
    <mergeCell ref="M22:N22"/>
    <mergeCell ref="O22:P22"/>
    <mergeCell ref="Q22:R22"/>
    <mergeCell ref="S22:T22"/>
    <mergeCell ref="AC3:AD3"/>
    <mergeCell ref="AC4:AD4"/>
    <mergeCell ref="B2:AD2"/>
    <mergeCell ref="AC22:AD22"/>
    <mergeCell ref="AC23:AD23"/>
    <mergeCell ref="B21:AD21"/>
    <mergeCell ref="Y4:Z4"/>
    <mergeCell ref="U3:V3"/>
    <mergeCell ref="W3:X3"/>
    <mergeCell ref="Y3:Z3"/>
    <mergeCell ref="B4:B5"/>
    <mergeCell ref="C4:D4"/>
    <mergeCell ref="E4:F4"/>
    <mergeCell ref="G4:H4"/>
    <mergeCell ref="I4:J4"/>
    <mergeCell ref="K4:L4"/>
    <mergeCell ref="M4:N4"/>
    <mergeCell ref="O4:P4"/>
    <mergeCell ref="Q4:R4"/>
    <mergeCell ref="S4:T4"/>
    <mergeCell ref="U4:V4"/>
    <mergeCell ref="W4:X4"/>
    <mergeCell ref="C3:D3"/>
    <mergeCell ref="E3:F3"/>
    <mergeCell ref="AC138:AD138"/>
    <mergeCell ref="AC62:AD62"/>
    <mergeCell ref="AC100:AD100"/>
    <mergeCell ref="AC101:AD101"/>
    <mergeCell ref="B99:AD99"/>
    <mergeCell ref="AC118:AD118"/>
    <mergeCell ref="AC119:AD119"/>
    <mergeCell ref="B117:AD117"/>
    <mergeCell ref="S62:T62"/>
    <mergeCell ref="B62:B63"/>
    <mergeCell ref="C62:D62"/>
    <mergeCell ref="E62:F62"/>
    <mergeCell ref="G62:H62"/>
    <mergeCell ref="I62:J62"/>
    <mergeCell ref="W100:X100"/>
    <mergeCell ref="Y100:Z100"/>
    <mergeCell ref="K62:L62"/>
    <mergeCell ref="M62:N62"/>
    <mergeCell ref="O62:P62"/>
    <mergeCell ref="Q62:R62"/>
    <mergeCell ref="G119:H119"/>
    <mergeCell ref="I119:J119"/>
    <mergeCell ref="B119:B120"/>
    <mergeCell ref="C119:D119"/>
  </mergeCells>
  <conditionalFormatting sqref="C20">
    <cfRule type="cellIs" dxfId="2074" priority="399" operator="greaterThan">
      <formula>0</formula>
    </cfRule>
  </conditionalFormatting>
  <conditionalFormatting sqref="C40">
    <cfRule type="cellIs" dxfId="2073" priority="363" operator="lessThan">
      <formula>0</formula>
    </cfRule>
  </conditionalFormatting>
  <conditionalFormatting sqref="C59">
    <cfRule type="cellIs" dxfId="2072" priority="324" operator="lessThan">
      <formula>0</formula>
    </cfRule>
  </conditionalFormatting>
  <conditionalFormatting sqref="C78">
    <cfRule type="cellIs" dxfId="2071" priority="249" operator="lessThan">
      <formula>0</formula>
    </cfRule>
  </conditionalFormatting>
  <conditionalFormatting sqref="C98">
    <cfRule type="cellIs" dxfId="2070" priority="14" operator="lessThan">
      <formula>0</formula>
    </cfRule>
  </conditionalFormatting>
  <conditionalFormatting sqref="C116">
    <cfRule type="cellIs" dxfId="2069" priority="209" operator="greaterThan">
      <formula>0</formula>
    </cfRule>
  </conditionalFormatting>
  <conditionalFormatting sqref="C135">
    <cfRule type="cellIs" dxfId="2068" priority="134" operator="greaterThan">
      <formula>0</formula>
    </cfRule>
  </conditionalFormatting>
  <conditionalFormatting sqref="C154">
    <cfRule type="cellIs" dxfId="2067" priority="60" operator="lessThan">
      <formula>0</formula>
    </cfRule>
  </conditionalFormatting>
  <conditionalFormatting sqref="C155">
    <cfRule type="cellIs" dxfId="2066" priority="59" operator="greaterThan">
      <formula>0</formula>
    </cfRule>
  </conditionalFormatting>
  <conditionalFormatting sqref="E20">
    <cfRule type="cellIs" dxfId="2065" priority="398" operator="greaterThan">
      <formula>0</formula>
    </cfRule>
  </conditionalFormatting>
  <conditionalFormatting sqref="E40">
    <cfRule type="cellIs" dxfId="2064" priority="361" operator="lessThan">
      <formula>0</formula>
    </cfRule>
  </conditionalFormatting>
  <conditionalFormatting sqref="E59">
    <cfRule type="cellIs" dxfId="2063" priority="285" operator="lessThan">
      <formula>0</formula>
    </cfRule>
  </conditionalFormatting>
  <conditionalFormatting sqref="E78">
    <cfRule type="cellIs" dxfId="2062" priority="246" operator="lessThan">
      <formula>0</formula>
    </cfRule>
  </conditionalFormatting>
  <conditionalFormatting sqref="E98">
    <cfRule type="cellIs" dxfId="2061" priority="13" operator="lessThan">
      <formula>0</formula>
    </cfRule>
  </conditionalFormatting>
  <conditionalFormatting sqref="E116">
    <cfRule type="cellIs" dxfId="2060" priority="170" operator="greaterThan">
      <formula>0</formula>
    </cfRule>
  </conditionalFormatting>
  <conditionalFormatting sqref="E135">
    <cfRule type="cellIs" dxfId="2059" priority="95" operator="greaterThan">
      <formula>0</formula>
    </cfRule>
  </conditionalFormatting>
  <conditionalFormatting sqref="E154">
    <cfRule type="cellIs" dxfId="2058" priority="57" operator="lessThan">
      <formula>0</formula>
    </cfRule>
  </conditionalFormatting>
  <conditionalFormatting sqref="E155">
    <cfRule type="cellIs" dxfId="2057" priority="56" operator="greaterThan">
      <formula>0</formula>
    </cfRule>
  </conditionalFormatting>
  <conditionalFormatting sqref="G20">
    <cfRule type="cellIs" dxfId="2056" priority="395" operator="greaterThan">
      <formula>0</formula>
    </cfRule>
  </conditionalFormatting>
  <conditionalFormatting sqref="G40">
    <cfRule type="cellIs" dxfId="2055" priority="357" operator="lessThan">
      <formula>0</formula>
    </cfRule>
  </conditionalFormatting>
  <conditionalFormatting sqref="G59">
    <cfRule type="cellIs" dxfId="2054" priority="282" operator="lessThan">
      <formula>0</formula>
    </cfRule>
  </conditionalFormatting>
  <conditionalFormatting sqref="G78">
    <cfRule type="cellIs" dxfId="2053" priority="243" operator="lessThan">
      <formula>0</formula>
    </cfRule>
  </conditionalFormatting>
  <conditionalFormatting sqref="G98">
    <cfRule type="cellIs" dxfId="2052" priority="12" operator="lessThan">
      <formula>0</formula>
    </cfRule>
  </conditionalFormatting>
  <conditionalFormatting sqref="G116">
    <cfRule type="cellIs" dxfId="2051" priority="167" operator="greaterThan">
      <formula>0</formula>
    </cfRule>
  </conditionalFormatting>
  <conditionalFormatting sqref="G135">
    <cfRule type="cellIs" dxfId="2050" priority="92" operator="greaterThan">
      <formula>0</formula>
    </cfRule>
  </conditionalFormatting>
  <conditionalFormatting sqref="G154">
    <cfRule type="cellIs" dxfId="2049" priority="54" operator="lessThan">
      <formula>0</formula>
    </cfRule>
  </conditionalFormatting>
  <conditionalFormatting sqref="G155">
    <cfRule type="cellIs" dxfId="2048" priority="53" operator="greaterThan">
      <formula>0</formula>
    </cfRule>
  </conditionalFormatting>
  <conditionalFormatting sqref="I20">
    <cfRule type="cellIs" dxfId="2047" priority="392" operator="greaterThan">
      <formula>0</formula>
    </cfRule>
  </conditionalFormatting>
  <conditionalFormatting sqref="I40">
    <cfRule type="cellIs" dxfId="2046" priority="354" operator="lessThan">
      <formula>0</formula>
    </cfRule>
  </conditionalFormatting>
  <conditionalFormatting sqref="I59">
    <cfRule type="cellIs" dxfId="2045" priority="279" operator="lessThan">
      <formula>0</formula>
    </cfRule>
  </conditionalFormatting>
  <conditionalFormatting sqref="I78">
    <cfRule type="cellIs" dxfId="2044" priority="240" operator="lessThan">
      <formula>0</formula>
    </cfRule>
  </conditionalFormatting>
  <conditionalFormatting sqref="I98">
    <cfRule type="cellIs" dxfId="2043" priority="11" operator="lessThan">
      <formula>0</formula>
    </cfRule>
  </conditionalFormatting>
  <conditionalFormatting sqref="I116">
    <cfRule type="cellIs" dxfId="2042" priority="164" operator="greaterThan">
      <formula>0</formula>
    </cfRule>
  </conditionalFormatting>
  <conditionalFormatting sqref="I135">
    <cfRule type="cellIs" dxfId="2041" priority="89" operator="greaterThan">
      <formula>0</formula>
    </cfRule>
  </conditionalFormatting>
  <conditionalFormatting sqref="I154">
    <cfRule type="cellIs" dxfId="2040" priority="51" operator="lessThan">
      <formula>0</formula>
    </cfRule>
  </conditionalFormatting>
  <conditionalFormatting sqref="I155">
    <cfRule type="cellIs" dxfId="2039" priority="50" operator="greaterThan">
      <formula>0</formula>
    </cfRule>
  </conditionalFormatting>
  <conditionalFormatting sqref="K20">
    <cfRule type="cellIs" dxfId="2038" priority="389" operator="greaterThan">
      <formula>0</formula>
    </cfRule>
  </conditionalFormatting>
  <conditionalFormatting sqref="K40">
    <cfRule type="cellIs" dxfId="2037" priority="351" operator="lessThan">
      <formula>0</formula>
    </cfRule>
  </conditionalFormatting>
  <conditionalFormatting sqref="K59">
    <cfRule type="cellIs" dxfId="2036" priority="276" operator="lessThan">
      <formula>0</formula>
    </cfRule>
  </conditionalFormatting>
  <conditionalFormatting sqref="K78">
    <cfRule type="cellIs" dxfId="2035" priority="237" operator="lessThan">
      <formula>0</formula>
    </cfRule>
  </conditionalFormatting>
  <conditionalFormatting sqref="K98">
    <cfRule type="cellIs" dxfId="2034" priority="10" operator="lessThan">
      <formula>0</formula>
    </cfRule>
  </conditionalFormatting>
  <conditionalFormatting sqref="K116">
    <cfRule type="cellIs" dxfId="2033" priority="161" operator="greaterThan">
      <formula>0</formula>
    </cfRule>
  </conditionalFormatting>
  <conditionalFormatting sqref="K135">
    <cfRule type="cellIs" dxfId="2032" priority="86" operator="greaterThan">
      <formula>0</formula>
    </cfRule>
  </conditionalFormatting>
  <conditionalFormatting sqref="K154">
    <cfRule type="cellIs" dxfId="2031" priority="48" operator="lessThan">
      <formula>0</formula>
    </cfRule>
  </conditionalFormatting>
  <conditionalFormatting sqref="K155">
    <cfRule type="cellIs" dxfId="2030" priority="47" operator="greaterThan">
      <formula>0</formula>
    </cfRule>
  </conditionalFormatting>
  <conditionalFormatting sqref="M20">
    <cfRule type="cellIs" dxfId="2029" priority="386" operator="greaterThan">
      <formula>0</formula>
    </cfRule>
  </conditionalFormatting>
  <conditionalFormatting sqref="M40">
    <cfRule type="cellIs" dxfId="2028" priority="348" operator="lessThan">
      <formula>0</formula>
    </cfRule>
  </conditionalFormatting>
  <conditionalFormatting sqref="M59">
    <cfRule type="cellIs" dxfId="2027" priority="273" operator="lessThan">
      <formula>0</formula>
    </cfRule>
  </conditionalFormatting>
  <conditionalFormatting sqref="M78">
    <cfRule type="cellIs" dxfId="2026" priority="234" operator="lessThan">
      <formula>0</formula>
    </cfRule>
  </conditionalFormatting>
  <conditionalFormatting sqref="M98">
    <cfRule type="cellIs" dxfId="2025" priority="9" operator="lessThan">
      <formula>0</formula>
    </cfRule>
  </conditionalFormatting>
  <conditionalFormatting sqref="M116">
    <cfRule type="cellIs" dxfId="2024" priority="158" operator="greaterThan">
      <formula>0</formula>
    </cfRule>
  </conditionalFormatting>
  <conditionalFormatting sqref="M135">
    <cfRule type="cellIs" dxfId="2023" priority="83" operator="greaterThan">
      <formula>0</formula>
    </cfRule>
  </conditionalFormatting>
  <conditionalFormatting sqref="M154">
    <cfRule type="cellIs" dxfId="2022" priority="45" operator="lessThan">
      <formula>0</formula>
    </cfRule>
  </conditionalFormatting>
  <conditionalFormatting sqref="M155">
    <cfRule type="cellIs" dxfId="2021" priority="44" operator="greaterThan">
      <formula>0</formula>
    </cfRule>
  </conditionalFormatting>
  <conditionalFormatting sqref="O20">
    <cfRule type="cellIs" dxfId="2020" priority="383" operator="greaterThan">
      <formula>0</formula>
    </cfRule>
  </conditionalFormatting>
  <conditionalFormatting sqref="O40">
    <cfRule type="cellIs" dxfId="2019" priority="345" operator="lessThan">
      <formula>0</formula>
    </cfRule>
  </conditionalFormatting>
  <conditionalFormatting sqref="O59">
    <cfRule type="cellIs" dxfId="2018" priority="270" operator="lessThan">
      <formula>0</formula>
    </cfRule>
  </conditionalFormatting>
  <conditionalFormatting sqref="O78">
    <cfRule type="cellIs" dxfId="2017" priority="231" operator="lessThan">
      <formula>0</formula>
    </cfRule>
  </conditionalFormatting>
  <conditionalFormatting sqref="O98">
    <cfRule type="cellIs" dxfId="2016" priority="8" operator="lessThan">
      <formula>0</formula>
    </cfRule>
  </conditionalFormatting>
  <conditionalFormatting sqref="O116">
    <cfRule type="cellIs" dxfId="2015" priority="155" operator="greaterThan">
      <formula>0</formula>
    </cfRule>
  </conditionalFormatting>
  <conditionalFormatting sqref="O135">
    <cfRule type="cellIs" dxfId="2014" priority="80" operator="greaterThan">
      <formula>0</formula>
    </cfRule>
  </conditionalFormatting>
  <conditionalFormatting sqref="O154">
    <cfRule type="cellIs" dxfId="2013" priority="42" operator="lessThan">
      <formula>0</formula>
    </cfRule>
  </conditionalFormatting>
  <conditionalFormatting sqref="O155">
    <cfRule type="cellIs" dxfId="2012" priority="41" operator="greaterThan">
      <formula>0</formula>
    </cfRule>
  </conditionalFormatting>
  <conditionalFormatting sqref="Q20">
    <cfRule type="cellIs" dxfId="2011" priority="380" operator="greaterThan">
      <formula>0</formula>
    </cfRule>
  </conditionalFormatting>
  <conditionalFormatting sqref="Q40">
    <cfRule type="cellIs" dxfId="2010" priority="342" operator="lessThan">
      <formula>0</formula>
    </cfRule>
  </conditionalFormatting>
  <conditionalFormatting sqref="Q59">
    <cfRule type="cellIs" dxfId="2009" priority="267" operator="lessThan">
      <formula>0</formula>
    </cfRule>
  </conditionalFormatting>
  <conditionalFormatting sqref="Q78">
    <cfRule type="cellIs" dxfId="2008" priority="228" operator="lessThan">
      <formula>0</formula>
    </cfRule>
  </conditionalFormatting>
  <conditionalFormatting sqref="Q98">
    <cfRule type="cellIs" dxfId="2007" priority="7" operator="lessThan">
      <formula>0</formula>
    </cfRule>
  </conditionalFormatting>
  <conditionalFormatting sqref="Q116">
    <cfRule type="cellIs" dxfId="2006" priority="152" operator="greaterThan">
      <formula>0</formula>
    </cfRule>
  </conditionalFormatting>
  <conditionalFormatting sqref="Q135">
    <cfRule type="cellIs" dxfId="2005" priority="77" operator="greaterThan">
      <formula>0</formula>
    </cfRule>
  </conditionalFormatting>
  <conditionalFormatting sqref="Q154">
    <cfRule type="cellIs" dxfId="2004" priority="39" operator="lessThan">
      <formula>0</formula>
    </cfRule>
  </conditionalFormatting>
  <conditionalFormatting sqref="Q155">
    <cfRule type="cellIs" dxfId="2003" priority="38" operator="greaterThan">
      <formula>0</formula>
    </cfRule>
  </conditionalFormatting>
  <conditionalFormatting sqref="S20">
    <cfRule type="cellIs" dxfId="2002" priority="377" operator="greaterThan">
      <formula>0</formula>
    </cfRule>
  </conditionalFormatting>
  <conditionalFormatting sqref="S40">
    <cfRule type="cellIs" dxfId="2001" priority="339" operator="lessThan">
      <formula>0</formula>
    </cfRule>
  </conditionalFormatting>
  <conditionalFormatting sqref="S59">
    <cfRule type="cellIs" dxfId="2000" priority="264" operator="lessThan">
      <formula>0</formula>
    </cfRule>
  </conditionalFormatting>
  <conditionalFormatting sqref="S78">
    <cfRule type="cellIs" dxfId="1999" priority="225" operator="lessThan">
      <formula>0</formula>
    </cfRule>
  </conditionalFormatting>
  <conditionalFormatting sqref="S98">
    <cfRule type="cellIs" dxfId="1998" priority="6" operator="lessThan">
      <formula>0</formula>
    </cfRule>
  </conditionalFormatting>
  <conditionalFormatting sqref="S116">
    <cfRule type="cellIs" dxfId="1997" priority="149" operator="greaterThan">
      <formula>0</formula>
    </cfRule>
  </conditionalFormatting>
  <conditionalFormatting sqref="S135">
    <cfRule type="cellIs" dxfId="1996" priority="74" operator="greaterThan">
      <formula>0</formula>
    </cfRule>
  </conditionalFormatting>
  <conditionalFormatting sqref="S154">
    <cfRule type="cellIs" dxfId="1995" priority="36" operator="lessThan">
      <formula>0</formula>
    </cfRule>
  </conditionalFormatting>
  <conditionalFormatting sqref="S155">
    <cfRule type="cellIs" dxfId="1994" priority="35" operator="greaterThan">
      <formula>0</formula>
    </cfRule>
  </conditionalFormatting>
  <conditionalFormatting sqref="U20">
    <cfRule type="cellIs" dxfId="1993" priority="374" operator="greaterThan">
      <formula>0</formula>
    </cfRule>
  </conditionalFormatting>
  <conditionalFormatting sqref="U40">
    <cfRule type="cellIs" dxfId="1992" priority="336" operator="lessThan">
      <formula>0</formula>
    </cfRule>
  </conditionalFormatting>
  <conditionalFormatting sqref="U59">
    <cfRule type="cellIs" dxfId="1991" priority="261" operator="lessThan">
      <formula>0</formula>
    </cfRule>
  </conditionalFormatting>
  <conditionalFormatting sqref="U78">
    <cfRule type="cellIs" dxfId="1990" priority="222" operator="lessThan">
      <formula>0</formula>
    </cfRule>
  </conditionalFormatting>
  <conditionalFormatting sqref="U98">
    <cfRule type="cellIs" dxfId="1989" priority="5" operator="lessThan">
      <formula>0</formula>
    </cfRule>
  </conditionalFormatting>
  <conditionalFormatting sqref="U116">
    <cfRule type="cellIs" dxfId="1988" priority="146" operator="greaterThan">
      <formula>0</formula>
    </cfRule>
  </conditionalFormatting>
  <conditionalFormatting sqref="U135">
    <cfRule type="cellIs" dxfId="1987" priority="71" operator="greaterThan">
      <formula>0</formula>
    </cfRule>
  </conditionalFormatting>
  <conditionalFormatting sqref="U154">
    <cfRule type="cellIs" dxfId="1986" priority="33" operator="lessThan">
      <formula>0</formula>
    </cfRule>
  </conditionalFormatting>
  <conditionalFormatting sqref="U155">
    <cfRule type="cellIs" dxfId="1985" priority="32" operator="greaterThan">
      <formula>0</formula>
    </cfRule>
  </conditionalFormatting>
  <conditionalFormatting sqref="W20">
    <cfRule type="cellIs" dxfId="1984" priority="371" operator="greaterThan">
      <formula>0</formula>
    </cfRule>
  </conditionalFormatting>
  <conditionalFormatting sqref="W40">
    <cfRule type="cellIs" dxfId="1983" priority="333" operator="lessThan">
      <formula>0</formula>
    </cfRule>
  </conditionalFormatting>
  <conditionalFormatting sqref="W59">
    <cfRule type="cellIs" dxfId="1982" priority="258" operator="lessThan">
      <formula>0</formula>
    </cfRule>
  </conditionalFormatting>
  <conditionalFormatting sqref="W78">
    <cfRule type="cellIs" dxfId="1981" priority="219" operator="lessThan">
      <formula>0</formula>
    </cfRule>
  </conditionalFormatting>
  <conditionalFormatting sqref="W98">
    <cfRule type="cellIs" dxfId="1980" priority="4" operator="lessThan">
      <formula>0</formula>
    </cfRule>
  </conditionalFormatting>
  <conditionalFormatting sqref="W116">
    <cfRule type="cellIs" dxfId="1979" priority="143" operator="greaterThan">
      <formula>0</formula>
    </cfRule>
  </conditionalFormatting>
  <conditionalFormatting sqref="W135">
    <cfRule type="cellIs" dxfId="1978" priority="68" operator="greaterThan">
      <formula>0</formula>
    </cfRule>
  </conditionalFormatting>
  <conditionalFormatting sqref="W154">
    <cfRule type="cellIs" dxfId="1977" priority="30" operator="lessThan">
      <formula>0</formula>
    </cfRule>
  </conditionalFormatting>
  <conditionalFormatting sqref="W155">
    <cfRule type="cellIs" dxfId="1976" priority="29" operator="greaterThan">
      <formula>0</formula>
    </cfRule>
  </conditionalFormatting>
  <conditionalFormatting sqref="Y20">
    <cfRule type="cellIs" dxfId="1975" priority="368" operator="greaterThan">
      <formula>0</formula>
    </cfRule>
  </conditionalFormatting>
  <conditionalFormatting sqref="Y40">
    <cfRule type="cellIs" dxfId="1974" priority="330" operator="lessThan">
      <formula>0</formula>
    </cfRule>
  </conditionalFormatting>
  <conditionalFormatting sqref="Y59">
    <cfRule type="cellIs" dxfId="1973" priority="255" operator="lessThan">
      <formula>0</formula>
    </cfRule>
  </conditionalFormatting>
  <conditionalFormatting sqref="Y78">
    <cfRule type="cellIs" dxfId="1972" priority="216" operator="lessThan">
      <formula>0</formula>
    </cfRule>
  </conditionalFormatting>
  <conditionalFormatting sqref="Y98">
    <cfRule type="cellIs" dxfId="1971" priority="3" operator="lessThan">
      <formula>0</formula>
    </cfRule>
  </conditionalFormatting>
  <conditionalFormatting sqref="Y116">
    <cfRule type="cellIs" dxfId="1970" priority="140" operator="greaterThan">
      <formula>0</formula>
    </cfRule>
  </conditionalFormatting>
  <conditionalFormatting sqref="Y135">
    <cfRule type="cellIs" dxfId="1969" priority="65" operator="greaterThan">
      <formula>0</formula>
    </cfRule>
  </conditionalFormatting>
  <conditionalFormatting sqref="Y154">
    <cfRule type="cellIs" dxfId="1968" priority="27" operator="lessThan">
      <formula>0</formula>
    </cfRule>
  </conditionalFormatting>
  <conditionalFormatting sqref="Y155">
    <cfRule type="cellIs" dxfId="1967" priority="26" operator="greaterThan">
      <formula>0</formula>
    </cfRule>
  </conditionalFormatting>
  <conditionalFormatting sqref="AA20">
    <cfRule type="cellIs" dxfId="1966" priority="22" operator="greaterThan">
      <formula>0</formula>
    </cfRule>
  </conditionalFormatting>
  <conditionalFormatting sqref="AA40">
    <cfRule type="cellIs" dxfId="1965" priority="21" operator="lessThan">
      <formula>0</formula>
    </cfRule>
  </conditionalFormatting>
  <conditionalFormatting sqref="AA59">
    <cfRule type="cellIs" dxfId="1964" priority="20" operator="lessThan">
      <formula>0</formula>
    </cfRule>
  </conditionalFormatting>
  <conditionalFormatting sqref="AA78">
    <cfRule type="cellIs" dxfId="1963" priority="19" operator="lessThan">
      <formula>0</formula>
    </cfRule>
  </conditionalFormatting>
  <conditionalFormatting sqref="AA98">
    <cfRule type="cellIs" dxfId="1962" priority="1" operator="lessThan">
      <formula>0</formula>
    </cfRule>
  </conditionalFormatting>
  <conditionalFormatting sqref="AA116">
    <cfRule type="cellIs" dxfId="1961" priority="18" operator="greaterThan">
      <formula>0</formula>
    </cfRule>
  </conditionalFormatting>
  <conditionalFormatting sqref="AA135">
    <cfRule type="cellIs" dxfId="1960" priority="17" operator="greaterThan">
      <formula>0</formula>
    </cfRule>
  </conditionalFormatting>
  <conditionalFormatting sqref="AA154">
    <cfRule type="cellIs" dxfId="1959" priority="16" operator="lessThan">
      <formula>0</formula>
    </cfRule>
  </conditionalFormatting>
  <conditionalFormatting sqref="AA155">
    <cfRule type="cellIs" dxfId="1958" priority="15" operator="greaterThan">
      <formula>0</formula>
    </cfRule>
  </conditionalFormatting>
  <conditionalFormatting sqref="AC20">
    <cfRule type="cellIs" dxfId="1957" priority="365" operator="greaterThan">
      <formula>0</formula>
    </cfRule>
  </conditionalFormatting>
  <conditionalFormatting sqref="AC40">
    <cfRule type="cellIs" dxfId="1956" priority="327" operator="lessThan">
      <formula>0</formula>
    </cfRule>
  </conditionalFormatting>
  <conditionalFormatting sqref="AC59">
    <cfRule type="cellIs" dxfId="1955" priority="252" operator="lessThan">
      <formula>0</formula>
    </cfRule>
  </conditionalFormatting>
  <conditionalFormatting sqref="AC78">
    <cfRule type="cellIs" dxfId="1954" priority="213" operator="lessThan">
      <formula>0</formula>
    </cfRule>
  </conditionalFormatting>
  <conditionalFormatting sqref="AC98">
    <cfRule type="cellIs" dxfId="1953" priority="2" operator="lessThan">
      <formula>0</formula>
    </cfRule>
  </conditionalFormatting>
  <conditionalFormatting sqref="AC116">
    <cfRule type="cellIs" dxfId="1952" priority="137" operator="greaterThan">
      <formula>0</formula>
    </cfRule>
  </conditionalFormatting>
  <conditionalFormatting sqref="AC135">
    <cfRule type="cellIs" dxfId="1951" priority="62" operator="greaterThan">
      <formula>0</formula>
    </cfRule>
  </conditionalFormatting>
  <conditionalFormatting sqref="AC154">
    <cfRule type="cellIs" dxfId="1950" priority="24" operator="lessThan">
      <formula>0</formula>
    </cfRule>
  </conditionalFormatting>
  <conditionalFormatting sqref="AC155">
    <cfRule type="cellIs" dxfId="1949" priority="23" operator="greaterThan">
      <formula>0</formula>
    </cfRule>
  </conditionalFormatting>
  <hyperlinks>
    <hyperlink ref="AF3" location="ÍNDICE!A1" display="(Voltar ao Índice)" xr:uid="{35EDF792-B965-49CD-A589-42F839F1B645}"/>
  </hyperlinks>
  <printOptions horizontalCentered="1"/>
  <pageMargins left="0.47244094488188981" right="0.47244094488188981" top="0.6692913385826772" bottom="0.6692913385826772" header="0" footer="0"/>
  <pageSetup paperSize="9" scale="46" fitToHeight="3"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F38"/>
  <sheetViews>
    <sheetView showGridLines="0" zoomScaleNormal="100" workbookViewId="0">
      <pane xSplit="2" ySplit="4" topLeftCell="C15"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81640625" style="1" customWidth="1"/>
    <col min="2" max="2" width="16.453125" style="3" bestFit="1" customWidth="1"/>
    <col min="3" max="30" width="9.1796875" style="1"/>
    <col min="31" max="31" width="6.7265625" style="1" customWidth="1"/>
    <col min="32" max="32" width="13.26953125" style="1" bestFit="1" customWidth="1"/>
    <col min="33" max="16384" width="9.1796875" style="1"/>
  </cols>
  <sheetData>
    <row r="1" spans="2:58" ht="30" customHeight="1" x14ac:dyDescent="0.3">
      <c r="B1" s="138" t="s">
        <v>372</v>
      </c>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9"/>
    </row>
    <row r="2" spans="2:58" ht="14.25" customHeight="1" x14ac:dyDescent="0.3">
      <c r="B2" s="15" t="s">
        <v>27</v>
      </c>
      <c r="C2" s="125">
        <v>1976</v>
      </c>
      <c r="D2" s="126"/>
      <c r="E2" s="125" t="s">
        <v>72</v>
      </c>
      <c r="F2" s="126"/>
      <c r="G2" s="125">
        <v>1982</v>
      </c>
      <c r="H2" s="126"/>
      <c r="I2" s="125">
        <v>1985</v>
      </c>
      <c r="J2" s="126"/>
      <c r="K2" s="129">
        <v>1989</v>
      </c>
      <c r="L2" s="126"/>
      <c r="M2" s="125">
        <v>1993</v>
      </c>
      <c r="N2" s="126"/>
      <c r="O2" s="129">
        <v>1997</v>
      </c>
      <c r="P2" s="126"/>
      <c r="Q2" s="125">
        <v>2001</v>
      </c>
      <c r="R2" s="126"/>
      <c r="S2" s="129">
        <v>2005</v>
      </c>
      <c r="T2" s="130"/>
      <c r="U2" s="125">
        <v>2009</v>
      </c>
      <c r="V2" s="126"/>
      <c r="W2" s="129">
        <v>2013</v>
      </c>
      <c r="X2" s="126"/>
      <c r="Y2" s="129">
        <v>2017</v>
      </c>
      <c r="Z2" s="126"/>
      <c r="AA2" s="129">
        <v>2021</v>
      </c>
      <c r="AB2" s="126"/>
      <c r="AC2" s="129">
        <v>2025</v>
      </c>
      <c r="AD2" s="126"/>
    </row>
    <row r="3" spans="2:58" ht="15" customHeight="1" x14ac:dyDescent="0.3">
      <c r="B3" s="134" t="s">
        <v>0</v>
      </c>
      <c r="C3" s="132">
        <v>44907</v>
      </c>
      <c r="D3" s="128"/>
      <c r="E3" s="132">
        <v>44911</v>
      </c>
      <c r="F3" s="128"/>
      <c r="G3" s="132">
        <v>44907</v>
      </c>
      <c r="H3" s="128"/>
      <c r="I3" s="132">
        <v>44910</v>
      </c>
      <c r="J3" s="128"/>
      <c r="K3" s="135">
        <v>44912</v>
      </c>
      <c r="L3" s="128"/>
      <c r="M3" s="123">
        <v>44907</v>
      </c>
      <c r="N3" s="124"/>
      <c r="O3" s="135">
        <v>44909</v>
      </c>
      <c r="P3" s="128"/>
      <c r="Q3" s="132">
        <v>44911</v>
      </c>
      <c r="R3" s="128"/>
      <c r="S3" s="119">
        <v>44843</v>
      </c>
      <c r="T3" s="118"/>
      <c r="U3" s="137">
        <v>44845</v>
      </c>
      <c r="V3" s="127"/>
      <c r="W3" s="135">
        <v>44833</v>
      </c>
      <c r="X3" s="128"/>
      <c r="Y3" s="135">
        <v>44835</v>
      </c>
      <c r="Z3" s="128"/>
      <c r="AA3" s="135">
        <v>44830</v>
      </c>
      <c r="AB3" s="128"/>
      <c r="AC3" s="135">
        <v>45942</v>
      </c>
      <c r="AD3" s="128"/>
      <c r="AF3" s="105" t="s">
        <v>371</v>
      </c>
    </row>
    <row r="4" spans="2:58" x14ac:dyDescent="0.3">
      <c r="B4" s="133"/>
      <c r="C4" s="71" t="s">
        <v>4</v>
      </c>
      <c r="D4" s="71" t="s">
        <v>5</v>
      </c>
      <c r="E4" s="71" t="s">
        <v>4</v>
      </c>
      <c r="F4" s="71" t="s">
        <v>5</v>
      </c>
      <c r="G4" s="71" t="s">
        <v>4</v>
      </c>
      <c r="H4" s="71" t="s">
        <v>5</v>
      </c>
      <c r="I4" s="71" t="s">
        <v>4</v>
      </c>
      <c r="J4" s="71" t="s">
        <v>5</v>
      </c>
      <c r="K4" s="71" t="s">
        <v>4</v>
      </c>
      <c r="L4" s="67" t="s">
        <v>5</v>
      </c>
      <c r="M4" s="71" t="s">
        <v>4</v>
      </c>
      <c r="N4" s="67" t="s">
        <v>5</v>
      </c>
      <c r="O4" s="68" t="s">
        <v>4</v>
      </c>
      <c r="P4" s="71" t="s">
        <v>5</v>
      </c>
      <c r="Q4" s="68" t="s">
        <v>4</v>
      </c>
      <c r="R4" s="72" t="s">
        <v>5</v>
      </c>
      <c r="S4" s="72" t="s">
        <v>4</v>
      </c>
      <c r="T4" s="72" t="s">
        <v>5</v>
      </c>
      <c r="U4" s="68" t="s">
        <v>4</v>
      </c>
      <c r="V4" s="71" t="s">
        <v>5</v>
      </c>
      <c r="W4" s="68" t="s">
        <v>4</v>
      </c>
      <c r="X4" s="71" t="s">
        <v>5</v>
      </c>
      <c r="Y4" s="68" t="s">
        <v>4</v>
      </c>
      <c r="Z4" s="71" t="s">
        <v>5</v>
      </c>
      <c r="AA4" s="68" t="s">
        <v>4</v>
      </c>
      <c r="AB4" s="71" t="s">
        <v>5</v>
      </c>
      <c r="AC4" s="68" t="s">
        <v>4</v>
      </c>
      <c r="AD4" s="71" t="s">
        <v>5</v>
      </c>
    </row>
    <row r="5" spans="2:58" ht="24.75" customHeight="1" x14ac:dyDescent="0.3">
      <c r="B5" s="87" t="s">
        <v>1</v>
      </c>
      <c r="C5" s="16">
        <v>14416</v>
      </c>
      <c r="D5" s="23">
        <v>100</v>
      </c>
      <c r="E5" s="16">
        <v>14782</v>
      </c>
      <c r="F5" s="23">
        <v>100</v>
      </c>
      <c r="G5" s="16">
        <v>15926</v>
      </c>
      <c r="H5" s="23">
        <v>100</v>
      </c>
      <c r="I5" s="16">
        <v>17274</v>
      </c>
      <c r="J5" s="23">
        <v>100</v>
      </c>
      <c r="K5" s="16">
        <v>19497</v>
      </c>
      <c r="L5" s="23">
        <v>100</v>
      </c>
      <c r="M5" s="16">
        <v>21014</v>
      </c>
      <c r="N5" s="23">
        <v>100</v>
      </c>
      <c r="O5" s="16">
        <v>22586</v>
      </c>
      <c r="P5" s="23">
        <v>100</v>
      </c>
      <c r="Q5" s="16">
        <v>23350</v>
      </c>
      <c r="R5" s="23">
        <v>100</v>
      </c>
      <c r="S5" s="16">
        <v>27058</v>
      </c>
      <c r="T5" s="23">
        <v>100</v>
      </c>
      <c r="U5" s="16">
        <v>31227</v>
      </c>
      <c r="V5" s="23">
        <v>100</v>
      </c>
      <c r="W5" s="16">
        <v>32457</v>
      </c>
      <c r="X5" s="23">
        <v>100</v>
      </c>
      <c r="Y5" s="16">
        <v>32040</v>
      </c>
      <c r="Z5" s="23">
        <v>100</v>
      </c>
      <c r="AA5" s="36">
        <v>32693</v>
      </c>
      <c r="AB5" s="37">
        <v>100</v>
      </c>
      <c r="AC5" s="36">
        <v>32874</v>
      </c>
      <c r="AD5" s="37">
        <v>100</v>
      </c>
      <c r="AF5" s="95"/>
      <c r="AH5" s="95"/>
      <c r="AJ5" s="95"/>
      <c r="AL5" s="95"/>
      <c r="AN5" s="95"/>
      <c r="AP5" s="95"/>
      <c r="AR5" s="95"/>
      <c r="AT5" s="95"/>
      <c r="AV5" s="95"/>
      <c r="AX5" s="95"/>
      <c r="AZ5" s="95"/>
      <c r="BB5" s="95"/>
      <c r="BD5" s="95"/>
      <c r="BF5" s="95"/>
    </row>
    <row r="6" spans="2:58" ht="24.75" customHeight="1" x14ac:dyDescent="0.3">
      <c r="B6" s="87" t="s">
        <v>28</v>
      </c>
      <c r="C6" s="16">
        <v>8369</v>
      </c>
      <c r="D6" s="23">
        <f>C6*100/C5</f>
        <v>58.053551609322973</v>
      </c>
      <c r="E6" s="16">
        <v>11654</v>
      </c>
      <c r="F6" s="23">
        <f>E6*100/E5</f>
        <v>78.839128670004058</v>
      </c>
      <c r="G6" s="16">
        <v>10795</v>
      </c>
      <c r="H6" s="23">
        <f>G6*100/G5</f>
        <v>67.782242873288965</v>
      </c>
      <c r="I6" s="16">
        <v>9470</v>
      </c>
      <c r="J6" s="23">
        <f>I6*100/I5</f>
        <v>54.822276253328702</v>
      </c>
      <c r="K6" s="16">
        <v>10521</v>
      </c>
      <c r="L6" s="23">
        <f>K6*100/K5</f>
        <v>53.962148022772737</v>
      </c>
      <c r="M6" s="16">
        <v>12488</v>
      </c>
      <c r="N6" s="23">
        <f>M6*100/M5</f>
        <v>59.427048634243839</v>
      </c>
      <c r="O6" s="16">
        <v>13024</v>
      </c>
      <c r="P6" s="23">
        <f>O6*100/O5</f>
        <v>57.664039670592402</v>
      </c>
      <c r="Q6" s="16">
        <v>12514</v>
      </c>
      <c r="R6" s="23">
        <f>Q6*100/Q5</f>
        <v>53.593147751605997</v>
      </c>
      <c r="S6" s="16">
        <v>15647</v>
      </c>
      <c r="T6" s="23">
        <f>S6*100/S5</f>
        <v>57.827629536551115</v>
      </c>
      <c r="U6" s="16">
        <v>16129</v>
      </c>
      <c r="V6" s="23">
        <f>U6*100/U5</f>
        <v>51.650814999839881</v>
      </c>
      <c r="W6" s="16">
        <v>15516</v>
      </c>
      <c r="X6" s="23">
        <f>W6*100/W5</f>
        <v>47.804787873186065</v>
      </c>
      <c r="Y6" s="16">
        <v>15773</v>
      </c>
      <c r="Z6" s="23">
        <f>Y6*100/Y5</f>
        <v>49.229088639200995</v>
      </c>
      <c r="AA6" s="36">
        <v>16344</v>
      </c>
      <c r="AB6" s="37">
        <f>AA6*100/AA5</f>
        <v>49.992353103110759</v>
      </c>
      <c r="AC6" s="36">
        <v>17137</v>
      </c>
      <c r="AD6" s="37">
        <f>AC6*100/AC5</f>
        <v>52.129342337409504</v>
      </c>
      <c r="AF6" s="95"/>
      <c r="AH6" s="95"/>
      <c r="AJ6" s="95"/>
      <c r="AL6" s="95"/>
      <c r="AN6" s="95"/>
      <c r="AP6" s="95"/>
      <c r="AR6" s="95"/>
      <c r="AT6" s="95"/>
      <c r="AV6" s="95"/>
      <c r="AX6" s="95"/>
      <c r="AZ6" s="95"/>
      <c r="BB6" s="95"/>
      <c r="BD6" s="95"/>
      <c r="BF6" s="95"/>
    </row>
    <row r="7" spans="2:58" ht="24.75" customHeight="1" x14ac:dyDescent="0.3">
      <c r="B7" s="87" t="s">
        <v>2</v>
      </c>
      <c r="C7" s="16">
        <v>103</v>
      </c>
      <c r="D7" s="23">
        <f t="shared" ref="D7" si="0">C7*100/C6</f>
        <v>1.2307324650495877</v>
      </c>
      <c r="E7" s="16">
        <v>81</v>
      </c>
      <c r="F7" s="23">
        <f t="shared" ref="F7" si="1">E7*100/E6</f>
        <v>0.69504032950060068</v>
      </c>
      <c r="G7" s="16">
        <v>152</v>
      </c>
      <c r="H7" s="23">
        <f>G7*100/G6</f>
        <v>1.4080592867068087</v>
      </c>
      <c r="I7" s="16">
        <v>101</v>
      </c>
      <c r="J7" s="23">
        <f>I7*100/I6</f>
        <v>1.0665258711721224</v>
      </c>
      <c r="K7" s="16">
        <v>200</v>
      </c>
      <c r="L7" s="23">
        <f>K7*100/K6</f>
        <v>1.9009599847923202</v>
      </c>
      <c r="M7" s="16">
        <v>238</v>
      </c>
      <c r="N7" s="23">
        <f>M7*100/M6</f>
        <v>1.905829596412556</v>
      </c>
      <c r="O7" s="16">
        <v>242</v>
      </c>
      <c r="P7" s="23">
        <f>O7*100/O6</f>
        <v>1.8581081081081081</v>
      </c>
      <c r="Q7" s="16">
        <v>190</v>
      </c>
      <c r="R7" s="23">
        <f>Q7*100/Q6</f>
        <v>1.5182995045548986</v>
      </c>
      <c r="S7" s="16">
        <v>302</v>
      </c>
      <c r="T7" s="23">
        <f>S7*100/S6</f>
        <v>1.9300824439189621</v>
      </c>
      <c r="U7" s="16">
        <v>179</v>
      </c>
      <c r="V7" s="23">
        <f>U7*100/U6</f>
        <v>1.1098022196044393</v>
      </c>
      <c r="W7" s="16">
        <v>250</v>
      </c>
      <c r="X7" s="23">
        <f>W7*100/W6</f>
        <v>1.611240010311936</v>
      </c>
      <c r="Y7" s="16">
        <v>148</v>
      </c>
      <c r="Z7" s="23">
        <f>Y7*100/Y6</f>
        <v>0.93831230583909209</v>
      </c>
      <c r="AA7" s="36">
        <v>155</v>
      </c>
      <c r="AB7" s="37">
        <f>AA7*100/AA6</f>
        <v>0.94836025452765538</v>
      </c>
      <c r="AC7" s="36">
        <v>134</v>
      </c>
      <c r="AD7" s="37">
        <f>AC7*100/AC6</f>
        <v>0.78193382739102524</v>
      </c>
      <c r="AF7" s="95"/>
      <c r="AH7" s="95"/>
      <c r="AJ7" s="95"/>
      <c r="AL7" s="95"/>
      <c r="AN7" s="95"/>
      <c r="AP7" s="95"/>
      <c r="AR7" s="95"/>
      <c r="AT7" s="95"/>
      <c r="AV7" s="95"/>
      <c r="AX7" s="95"/>
      <c r="AZ7" s="95"/>
      <c r="BB7" s="95"/>
      <c r="BD7" s="95"/>
      <c r="BF7" s="95"/>
    </row>
    <row r="8" spans="2:58" ht="24.75" customHeight="1" x14ac:dyDescent="0.3">
      <c r="B8" s="87" t="s">
        <v>3</v>
      </c>
      <c r="C8" s="22">
        <v>172</v>
      </c>
      <c r="D8" s="23">
        <f>C8*100/C6</f>
        <v>2.0552037280439719</v>
      </c>
      <c r="E8" s="16">
        <v>291</v>
      </c>
      <c r="F8" s="23">
        <f>E8*100/E6</f>
        <v>2.4969967393169727</v>
      </c>
      <c r="G8" s="16">
        <v>251</v>
      </c>
      <c r="H8" s="23">
        <f>G8*100/G6</f>
        <v>2.3251505326540065</v>
      </c>
      <c r="I8" s="16">
        <v>191</v>
      </c>
      <c r="J8" s="23">
        <f>I8*100/I6</f>
        <v>2.0168954593453008</v>
      </c>
      <c r="K8" s="16">
        <v>190</v>
      </c>
      <c r="L8" s="23">
        <f>K8*100/K6</f>
        <v>1.8059119855527042</v>
      </c>
      <c r="M8" s="16">
        <v>269</v>
      </c>
      <c r="N8" s="23">
        <f>M8*100/M6</f>
        <v>2.1540679051889815</v>
      </c>
      <c r="O8" s="16">
        <v>276</v>
      </c>
      <c r="P8" s="23">
        <f>O8*100/O6</f>
        <v>2.1191646191646192</v>
      </c>
      <c r="Q8" s="16">
        <v>256</v>
      </c>
      <c r="R8" s="23">
        <f>Q8*100/Q6</f>
        <v>2.0457088061371262</v>
      </c>
      <c r="S8" s="16">
        <v>363</v>
      </c>
      <c r="T8" s="23">
        <f>S8*100/S6</f>
        <v>2.3199335335847127</v>
      </c>
      <c r="U8" s="16">
        <v>300</v>
      </c>
      <c r="V8" s="23">
        <f>U8*100/U6</f>
        <v>1.86000372000744</v>
      </c>
      <c r="W8" s="16">
        <v>751</v>
      </c>
      <c r="X8" s="23">
        <f>W8*100/W6</f>
        <v>4.8401649909770557</v>
      </c>
      <c r="Y8" s="16">
        <v>490</v>
      </c>
      <c r="Z8" s="23">
        <f>Y8*100/Y6</f>
        <v>3.106574526088886</v>
      </c>
      <c r="AA8" s="36">
        <v>341</v>
      </c>
      <c r="AB8" s="37">
        <f>AA8*100/AA6</f>
        <v>2.0863925599608417</v>
      </c>
      <c r="AC8" s="36">
        <v>259</v>
      </c>
      <c r="AD8" s="37">
        <f>AC8*100/AC6</f>
        <v>1.5113497111513101</v>
      </c>
      <c r="AF8" s="95"/>
      <c r="AH8" s="95"/>
      <c r="AJ8" s="95"/>
      <c r="AL8" s="95"/>
      <c r="AN8" s="95"/>
      <c r="AP8" s="95"/>
      <c r="AR8" s="95"/>
      <c r="AT8" s="95"/>
      <c r="AV8" s="95"/>
      <c r="AX8" s="95"/>
      <c r="AZ8" s="95"/>
      <c r="BB8" s="95"/>
      <c r="BD8" s="95"/>
      <c r="BF8" s="95"/>
    </row>
    <row r="9" spans="2:58" ht="24.75" customHeight="1" x14ac:dyDescent="0.3">
      <c r="B9" s="6" t="s">
        <v>130</v>
      </c>
      <c r="C9" s="98">
        <f>-SUM(C7:C8)-SUM(C10:C30)+C6</f>
        <v>0</v>
      </c>
      <c r="D9" s="23">
        <f>+SUM(D7:D8)+SUM(D10:D30)-D5</f>
        <v>0</v>
      </c>
      <c r="E9" s="16">
        <f>-SUM(E7:E8)-SUM(E10:E30)+E6</f>
        <v>1</v>
      </c>
      <c r="F9" s="23">
        <f>-SUM(F7:F8)-SUM(F10:F30)+F5</f>
        <v>8.580744808668328E-3</v>
      </c>
      <c r="G9" s="98">
        <f t="shared" ref="G9" si="2">-SUM(G7:G8)-SUM(G10:G30)+G6</f>
        <v>0</v>
      </c>
      <c r="H9" s="23">
        <f t="shared" ref="H9" si="3">-SUM(H7:H8)-SUM(H10:H30)+H5</f>
        <v>0</v>
      </c>
      <c r="I9" s="98">
        <f t="shared" ref="I9" si="4">-SUM(I7:I8)-SUM(I10:I30)+I6</f>
        <v>0</v>
      </c>
      <c r="J9" s="23">
        <f t="shared" ref="J9" si="5">-SUM(J7:J8)-SUM(J10:J30)+J5</f>
        <v>0</v>
      </c>
      <c r="K9" s="98">
        <f t="shared" ref="K9" si="6">-SUM(K7:K8)-SUM(K10:K30)+K6</f>
        <v>0</v>
      </c>
      <c r="L9" s="23">
        <f t="shared" ref="L9" si="7">-SUM(L7:L8)-SUM(L10:L30)+L5</f>
        <v>0</v>
      </c>
      <c r="M9" s="98">
        <f t="shared" ref="M9" si="8">-SUM(M7:M8)-SUM(M10:M30)+M6</f>
        <v>0</v>
      </c>
      <c r="N9" s="23">
        <f t="shared" ref="N9" si="9">-SUM(N7:N8)-SUM(N10:N30)+N5</f>
        <v>0</v>
      </c>
      <c r="O9" s="98">
        <f t="shared" ref="O9" si="10">-SUM(O7:O8)-SUM(O10:O30)+O6</f>
        <v>0</v>
      </c>
      <c r="P9" s="23">
        <f t="shared" ref="P9" si="11">-SUM(P7:P8)-SUM(P10:P30)+P5</f>
        <v>0</v>
      </c>
      <c r="Q9" s="98">
        <f t="shared" ref="Q9" si="12">-SUM(Q7:Q8)-SUM(Q10:Q30)+Q6</f>
        <v>0</v>
      </c>
      <c r="R9" s="23">
        <f t="shared" ref="R9" si="13">-SUM(R7:R8)-SUM(R10:R30)+R5</f>
        <v>0</v>
      </c>
      <c r="S9" s="98">
        <f t="shared" ref="S9" si="14">-SUM(S7:S8)-SUM(S10:S30)+S6</f>
        <v>0</v>
      </c>
      <c r="T9" s="23">
        <f t="shared" ref="T9" si="15">-SUM(T7:T8)-SUM(T10:T30)+T5</f>
        <v>0</v>
      </c>
      <c r="U9" s="98">
        <f t="shared" ref="U9" si="16">-SUM(U7:U8)-SUM(U10:U30)+U6</f>
        <v>0</v>
      </c>
      <c r="V9" s="23">
        <f t="shared" ref="V9" si="17">-SUM(V7:V8)-SUM(V10:V30)+V5</f>
        <v>0</v>
      </c>
      <c r="W9" s="98">
        <f t="shared" ref="W9" si="18">-SUM(W7:W8)-SUM(W10:W30)+W6</f>
        <v>0</v>
      </c>
      <c r="X9" s="23">
        <f t="shared" ref="X9" si="19">-SUM(X7:X8)-SUM(X10:X30)+X5</f>
        <v>0</v>
      </c>
      <c r="Y9" s="98">
        <f t="shared" ref="Y9" si="20">-SUM(Y7:Y8)-SUM(Y10:Y30)+Y6</f>
        <v>0</v>
      </c>
      <c r="Z9" s="23">
        <f t="shared" ref="Z9" si="21">-SUM(Z7:Z8)-SUM(Z10:Z30)+Z5</f>
        <v>0</v>
      </c>
      <c r="AA9" s="98">
        <f t="shared" ref="AA9:AC9" si="22">-SUM(AA7:AA8)-SUM(AA10:AA30)+AA6</f>
        <v>0</v>
      </c>
      <c r="AB9" s="23">
        <f t="shared" ref="AB9:AD9" si="23">-SUM(AB7:AB8)-SUM(AB10:AB30)+AB5</f>
        <v>0</v>
      </c>
      <c r="AC9" s="98">
        <f t="shared" si="22"/>
        <v>0</v>
      </c>
      <c r="AD9" s="23">
        <f t="shared" si="23"/>
        <v>0</v>
      </c>
      <c r="AF9" s="95"/>
      <c r="AH9" s="95"/>
      <c r="AJ9" s="95"/>
      <c r="AL9" s="95"/>
      <c r="AN9" s="95"/>
      <c r="AP9" s="95"/>
      <c r="AR9" s="95"/>
      <c r="AT9" s="95"/>
      <c r="AV9" s="95"/>
      <c r="AX9" s="95"/>
      <c r="AZ9" s="95"/>
      <c r="BB9" s="95"/>
      <c r="BD9" s="95"/>
      <c r="BF9" s="95"/>
    </row>
    <row r="10" spans="2:58" ht="24.75" customHeight="1" x14ac:dyDescent="0.3">
      <c r="B10" s="87" t="s">
        <v>6</v>
      </c>
      <c r="C10" s="7"/>
      <c r="D10" s="9"/>
      <c r="E10" s="16">
        <v>309</v>
      </c>
      <c r="F10" s="23">
        <f>E10*100/E6</f>
        <v>2.6514501458726616</v>
      </c>
      <c r="G10" s="16">
        <v>205</v>
      </c>
      <c r="H10" s="23">
        <f>G10*100/G6</f>
        <v>1.8990273274664196</v>
      </c>
      <c r="I10" s="16">
        <v>137</v>
      </c>
      <c r="J10" s="23">
        <f>I10*100/I6</f>
        <v>1.4466737064413939</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c r="BB10" s="95"/>
      <c r="BD10" s="95"/>
      <c r="BF10" s="95"/>
    </row>
    <row r="11" spans="2:58" ht="24.75" customHeight="1" x14ac:dyDescent="0.3">
      <c r="B11" s="87" t="s">
        <v>29</v>
      </c>
      <c r="C11" s="7"/>
      <c r="D11" s="9"/>
      <c r="E11" s="16">
        <v>799</v>
      </c>
      <c r="F11" s="23">
        <f>E11*100/E6</f>
        <v>6.8560151021108631</v>
      </c>
      <c r="G11" s="16">
        <v>701</v>
      </c>
      <c r="H11" s="23">
        <f>G11*100/G6</f>
        <v>6.493747105141269</v>
      </c>
      <c r="I11" s="16">
        <v>467</v>
      </c>
      <c r="J11" s="23">
        <f>I11*100/I6</f>
        <v>4.9313621964097152</v>
      </c>
      <c r="K11" s="16">
        <v>407</v>
      </c>
      <c r="L11" s="23">
        <f>K11*100/K6</f>
        <v>3.8684535690523716</v>
      </c>
      <c r="M11" s="7"/>
      <c r="N11" s="8"/>
      <c r="O11" s="7"/>
      <c r="P11" s="8"/>
      <c r="Q11" s="7"/>
      <c r="R11" s="8"/>
      <c r="S11" s="7"/>
      <c r="T11" s="8"/>
      <c r="U11" s="7"/>
      <c r="V11" s="8"/>
      <c r="W11" s="7"/>
      <c r="X11" s="8"/>
      <c r="Y11" s="7"/>
      <c r="Z11" s="8"/>
      <c r="AA11" s="7"/>
      <c r="AB11" s="8"/>
      <c r="AC11" s="7"/>
      <c r="AD11" s="8"/>
      <c r="AF11" s="95"/>
      <c r="AH11" s="95"/>
      <c r="AJ11" s="95"/>
      <c r="AL11" s="95"/>
      <c r="AN11" s="95"/>
      <c r="AP11" s="95"/>
      <c r="AR11" s="95"/>
      <c r="AT11" s="95"/>
      <c r="AV11" s="95"/>
      <c r="AX11" s="95"/>
      <c r="AZ11" s="95"/>
      <c r="BB11" s="95"/>
      <c r="BD11" s="95"/>
      <c r="BF11" s="95"/>
    </row>
    <row r="12" spans="2:58" ht="24.75" customHeight="1" x14ac:dyDescent="0.3">
      <c r="B12" s="87" t="s">
        <v>7</v>
      </c>
      <c r="C12" s="7"/>
      <c r="D12" s="9"/>
      <c r="E12" s="7"/>
      <c r="F12" s="8"/>
      <c r="G12" s="7"/>
      <c r="H12" s="8"/>
      <c r="I12" s="7"/>
      <c r="J12" s="8"/>
      <c r="K12" s="7"/>
      <c r="L12" s="8"/>
      <c r="M12" s="7"/>
      <c r="N12" s="8"/>
      <c r="O12" s="7"/>
      <c r="P12" s="8"/>
      <c r="Q12" s="8"/>
      <c r="R12" s="8"/>
      <c r="S12" s="16">
        <v>545</v>
      </c>
      <c r="T12" s="23">
        <f>S12*100/S6</f>
        <v>3.4830958011120341</v>
      </c>
      <c r="U12" s="16">
        <v>489</v>
      </c>
      <c r="V12" s="23">
        <f>U12*100/U6</f>
        <v>3.0318060636121271</v>
      </c>
      <c r="W12" s="7"/>
      <c r="X12" s="8"/>
      <c r="Y12" s="16">
        <v>384</v>
      </c>
      <c r="Z12" s="23">
        <f>Y12*100/Y6</f>
        <v>2.4345400367716983</v>
      </c>
      <c r="AA12" s="7"/>
      <c r="AB12" s="8"/>
      <c r="AC12" s="7"/>
      <c r="AD12" s="8"/>
      <c r="AF12" s="95"/>
      <c r="AH12" s="95"/>
      <c r="AJ12" s="95"/>
      <c r="AL12" s="95"/>
      <c r="AN12" s="95"/>
      <c r="AP12" s="95"/>
      <c r="AR12" s="95"/>
      <c r="AT12" s="95"/>
      <c r="AV12" s="95"/>
      <c r="AX12" s="95"/>
      <c r="AZ12" s="95"/>
      <c r="BB12" s="95"/>
      <c r="BD12" s="95"/>
      <c r="BF12" s="95"/>
    </row>
    <row r="13" spans="2:58" ht="24.75" customHeight="1" x14ac:dyDescent="0.3">
      <c r="B13" s="87" t="s">
        <v>8</v>
      </c>
      <c r="C13" s="16">
        <v>1772</v>
      </c>
      <c r="D13" s="23">
        <f>C13*100/C6</f>
        <v>21.1733779424065</v>
      </c>
      <c r="E13" s="7"/>
      <c r="F13" s="8"/>
      <c r="G13" s="7"/>
      <c r="H13" s="8"/>
      <c r="I13" s="7"/>
      <c r="J13" s="8"/>
      <c r="K13" s="7"/>
      <c r="L13" s="8"/>
      <c r="M13" s="16">
        <v>607</v>
      </c>
      <c r="N13" s="23">
        <f>M13*100/M6</f>
        <v>4.8606662395900067</v>
      </c>
      <c r="O13" s="16">
        <v>1055</v>
      </c>
      <c r="P13" s="23">
        <f>O13*100/O6</f>
        <v>8.1004299754299751</v>
      </c>
      <c r="Q13" s="16">
        <v>802</v>
      </c>
      <c r="R13" s="23">
        <f>Q13*100/Q6</f>
        <v>6.4088221192264667</v>
      </c>
      <c r="S13" s="16">
        <v>1135</v>
      </c>
      <c r="T13" s="23">
        <f>S13*100/S6</f>
        <v>7.2537866683709336</v>
      </c>
      <c r="U13" s="16">
        <v>1656</v>
      </c>
      <c r="V13" s="23">
        <f>U13*100/U6</f>
        <v>10.267220534441069</v>
      </c>
      <c r="W13" s="16">
        <v>2601</v>
      </c>
      <c r="X13" s="23">
        <f>W13*100/W6</f>
        <v>16.763341067285381</v>
      </c>
      <c r="Y13" s="16">
        <v>1792</v>
      </c>
      <c r="Z13" s="23">
        <f>Y13*100/Y6</f>
        <v>11.361186838267926</v>
      </c>
      <c r="AA13" s="16">
        <v>1267</v>
      </c>
      <c r="AB13" s="32">
        <f>AA13*100/AA6</f>
        <v>7.7520802741067056</v>
      </c>
      <c r="AC13" s="16">
        <v>762</v>
      </c>
      <c r="AD13" s="32">
        <f>AC13*100/AC6</f>
        <v>4.4465192274026961</v>
      </c>
      <c r="AE13" s="44"/>
      <c r="AF13" s="95"/>
      <c r="AH13" s="95"/>
      <c r="AJ13" s="95"/>
      <c r="AL13" s="95"/>
      <c r="AN13" s="95"/>
      <c r="AP13" s="95"/>
      <c r="AR13" s="95"/>
      <c r="AT13" s="95"/>
      <c r="AV13" s="95"/>
      <c r="AX13" s="95"/>
      <c r="AZ13" s="95"/>
      <c r="BB13" s="95"/>
      <c r="BD13" s="95"/>
      <c r="BF13" s="95"/>
    </row>
    <row r="14" spans="2:58" ht="24.75" customHeight="1" x14ac:dyDescent="0.3">
      <c r="B14" s="87" t="s">
        <v>10</v>
      </c>
      <c r="C14" s="7"/>
      <c r="D14" s="9"/>
      <c r="E14" s="7"/>
      <c r="F14" s="8"/>
      <c r="G14" s="7"/>
      <c r="H14" s="8"/>
      <c r="I14" s="7"/>
      <c r="J14" s="8"/>
      <c r="K14" s="7"/>
      <c r="L14" s="8"/>
      <c r="M14" s="7"/>
      <c r="N14" s="8"/>
      <c r="O14" s="7"/>
      <c r="P14" s="8"/>
      <c r="Q14" s="7"/>
      <c r="R14" s="8"/>
      <c r="S14" s="7"/>
      <c r="T14" s="8"/>
      <c r="U14" s="7"/>
      <c r="V14" s="8"/>
      <c r="W14" s="7"/>
      <c r="X14" s="8"/>
      <c r="Y14" s="7"/>
      <c r="Z14" s="8"/>
      <c r="AA14" s="33">
        <v>727</v>
      </c>
      <c r="AB14" s="45">
        <f>AA14*100/AA6</f>
        <v>4.4481155163974551</v>
      </c>
      <c r="AC14" s="33">
        <v>2348</v>
      </c>
      <c r="AD14" s="45">
        <f>AC14*100/AC6</f>
        <v>13.701347960553189</v>
      </c>
      <c r="AE14" s="44"/>
      <c r="AF14" s="95"/>
      <c r="AH14" s="95"/>
      <c r="AJ14" s="95"/>
      <c r="AL14" s="95"/>
      <c r="AN14" s="95"/>
      <c r="AP14" s="95"/>
      <c r="AR14" s="95"/>
      <c r="AT14" s="95"/>
      <c r="AV14" s="95"/>
      <c r="AX14" s="95"/>
      <c r="AZ14" s="95"/>
      <c r="BB14" s="95"/>
      <c r="BD14" s="95"/>
      <c r="BF14" s="95"/>
    </row>
    <row r="15" spans="2:58" ht="24.75" customHeight="1" x14ac:dyDescent="0.3">
      <c r="B15" s="87" t="s">
        <v>31</v>
      </c>
      <c r="C15" s="16">
        <v>122</v>
      </c>
      <c r="D15" s="23">
        <f>C15*100/C6</f>
        <v>1.4577607838451427</v>
      </c>
      <c r="E15" s="7"/>
      <c r="F15" s="8"/>
      <c r="G15" s="7"/>
      <c r="H15" s="8"/>
      <c r="I15" s="7"/>
      <c r="J15" s="8"/>
      <c r="K15" s="7"/>
      <c r="L15" s="8"/>
      <c r="M15" s="7"/>
      <c r="N15" s="8"/>
      <c r="O15" s="7"/>
      <c r="P15" s="8"/>
      <c r="Q15" s="7"/>
      <c r="R15" s="8"/>
      <c r="S15" s="7"/>
      <c r="T15" s="8"/>
      <c r="U15" s="7"/>
      <c r="V15" s="8"/>
      <c r="W15" s="7"/>
      <c r="X15" s="8"/>
      <c r="Y15" s="7"/>
      <c r="Z15" s="8"/>
      <c r="AA15" s="7"/>
      <c r="AB15" s="8"/>
      <c r="AC15" s="7"/>
      <c r="AD15" s="8"/>
      <c r="AF15" s="95"/>
      <c r="AH15" s="95"/>
      <c r="AJ15" s="95"/>
      <c r="AL15" s="95"/>
      <c r="AN15" s="95"/>
      <c r="AP15" s="95"/>
      <c r="AR15" s="95"/>
      <c r="AT15" s="95"/>
      <c r="AV15" s="95"/>
      <c r="AX15" s="95"/>
      <c r="AZ15" s="95"/>
      <c r="BB15" s="95"/>
      <c r="BD15" s="95"/>
      <c r="BF15" s="95"/>
    </row>
    <row r="16" spans="2:58" ht="24.75" customHeight="1" x14ac:dyDescent="0.3">
      <c r="B16" s="87" t="s">
        <v>30</v>
      </c>
      <c r="C16" s="16">
        <v>660</v>
      </c>
      <c r="D16" s="23">
        <f>C16*100/C6</f>
        <v>7.8862468634245433</v>
      </c>
      <c r="E16" s="7"/>
      <c r="F16" s="8"/>
      <c r="G16" s="7"/>
      <c r="H16" s="8"/>
      <c r="I16" s="7"/>
      <c r="J16" s="8"/>
      <c r="K16" s="7"/>
      <c r="L16" s="8"/>
      <c r="M16" s="7"/>
      <c r="N16" s="8"/>
      <c r="O16" s="7"/>
      <c r="P16" s="8"/>
      <c r="Q16" s="7"/>
      <c r="R16" s="8"/>
      <c r="S16" s="7"/>
      <c r="T16" s="8"/>
      <c r="U16" s="7"/>
      <c r="V16" s="8"/>
      <c r="W16" s="7"/>
      <c r="X16" s="8"/>
      <c r="Y16" s="7"/>
      <c r="Z16" s="8"/>
      <c r="AA16" s="7"/>
      <c r="AB16" s="8"/>
      <c r="AC16" s="7"/>
      <c r="AD16" s="8"/>
      <c r="AF16" s="95"/>
      <c r="AH16" s="95"/>
      <c r="AJ16" s="95"/>
      <c r="AL16" s="95"/>
      <c r="AN16" s="95"/>
      <c r="AP16" s="95"/>
      <c r="AR16" s="95"/>
      <c r="AT16" s="95"/>
      <c r="AV16" s="95"/>
      <c r="AX16" s="95"/>
      <c r="AZ16" s="95"/>
      <c r="BB16" s="95"/>
      <c r="BD16" s="95"/>
      <c r="BF16" s="95"/>
    </row>
    <row r="17" spans="2:58" ht="24.75" customHeight="1" x14ac:dyDescent="0.3">
      <c r="B17" s="87" t="s">
        <v>11</v>
      </c>
      <c r="C17" s="7"/>
      <c r="D17" s="8"/>
      <c r="E17" s="7"/>
      <c r="F17" s="8"/>
      <c r="G17" s="7"/>
      <c r="H17" s="8"/>
      <c r="I17" s="7"/>
      <c r="J17" s="8"/>
      <c r="K17" s="7"/>
      <c r="L17" s="8"/>
      <c r="M17" s="7"/>
      <c r="N17" s="8"/>
      <c r="O17" s="7"/>
      <c r="P17" s="8"/>
      <c r="Q17" s="7"/>
      <c r="R17" s="8"/>
      <c r="S17" s="7"/>
      <c r="T17" s="8"/>
      <c r="U17" s="7"/>
      <c r="V17" s="8"/>
      <c r="W17" s="7"/>
      <c r="X17" s="8"/>
      <c r="Y17" s="7"/>
      <c r="Z17" s="8"/>
      <c r="AA17" s="57"/>
      <c r="AB17" s="111"/>
      <c r="AC17" s="33">
        <v>316</v>
      </c>
      <c r="AD17" s="43">
        <f>AC17*100/AC6</f>
        <v>1.8439633541459999</v>
      </c>
      <c r="AF17" s="95"/>
      <c r="AH17" s="95"/>
      <c r="AJ17" s="95"/>
      <c r="AL17" s="95"/>
      <c r="AN17" s="95"/>
      <c r="AP17" s="95"/>
      <c r="AR17" s="95"/>
      <c r="AT17" s="95"/>
      <c r="AV17" s="95"/>
      <c r="AX17" s="95"/>
      <c r="AZ17" s="95"/>
      <c r="BB17" s="95"/>
      <c r="BD17" s="95"/>
      <c r="BF17" s="95"/>
    </row>
    <row r="18" spans="2:58" ht="24.75" customHeight="1" x14ac:dyDescent="0.3">
      <c r="B18" s="87" t="s">
        <v>12</v>
      </c>
      <c r="C18" s="7"/>
      <c r="D18" s="8"/>
      <c r="E18" s="7"/>
      <c r="F18" s="8"/>
      <c r="G18" s="7"/>
      <c r="H18" s="8"/>
      <c r="I18" s="7"/>
      <c r="J18" s="8"/>
      <c r="K18" s="7"/>
      <c r="L18" s="8"/>
      <c r="M18" s="7"/>
      <c r="N18" s="8"/>
      <c r="O18" s="7"/>
      <c r="P18" s="8"/>
      <c r="Q18" s="7"/>
      <c r="R18" s="8"/>
      <c r="S18" s="7"/>
      <c r="T18" s="8"/>
      <c r="U18" s="7"/>
      <c r="V18" s="8"/>
      <c r="W18" s="7"/>
      <c r="X18" s="8"/>
      <c r="Y18" s="7"/>
      <c r="Z18" s="8"/>
      <c r="AA18" s="33">
        <v>497</v>
      </c>
      <c r="AB18" s="43">
        <f>AA18*100/AA6</f>
        <v>3.0408712677435146</v>
      </c>
      <c r="AC18" s="33">
        <v>1959</v>
      </c>
      <c r="AD18" s="43">
        <f>AC18*100/AC6</f>
        <v>11.431405730291182</v>
      </c>
      <c r="AE18" s="44"/>
      <c r="AF18" s="95"/>
      <c r="AH18" s="95"/>
      <c r="AJ18" s="95"/>
      <c r="AL18" s="95"/>
      <c r="AN18" s="95"/>
      <c r="AP18" s="95"/>
      <c r="AR18" s="95"/>
      <c r="AT18" s="95"/>
      <c r="AV18" s="95"/>
      <c r="AX18" s="95"/>
      <c r="AZ18" s="95"/>
      <c r="BB18" s="95"/>
      <c r="BD18" s="95"/>
      <c r="BF18" s="95"/>
    </row>
    <row r="19" spans="2:58" ht="24.75" customHeight="1" x14ac:dyDescent="0.3">
      <c r="B19" s="87" t="s">
        <v>13</v>
      </c>
      <c r="C19" s="7"/>
      <c r="D19" s="9"/>
      <c r="E19" s="7"/>
      <c r="F19" s="8"/>
      <c r="G19" s="7"/>
      <c r="H19" s="8"/>
      <c r="I19" s="7"/>
      <c r="J19" s="8"/>
      <c r="K19" s="7"/>
      <c r="L19" s="8"/>
      <c r="M19" s="7"/>
      <c r="N19" s="8"/>
      <c r="O19" s="7"/>
      <c r="P19" s="8"/>
      <c r="Q19" s="7"/>
      <c r="R19" s="8"/>
      <c r="S19" s="7"/>
      <c r="T19" s="8"/>
      <c r="U19" s="16">
        <v>1967</v>
      </c>
      <c r="V19" s="23">
        <f>U19*100/U6</f>
        <v>12.195424390848782</v>
      </c>
      <c r="W19" s="16">
        <v>2194</v>
      </c>
      <c r="X19" s="23">
        <f>W19*100/W6</f>
        <v>14.140242330497552</v>
      </c>
      <c r="Y19" s="16">
        <v>412</v>
      </c>
      <c r="Z19" s="23">
        <f>Y19*100/Y6</f>
        <v>2.6120585811196348</v>
      </c>
      <c r="AA19" s="57"/>
      <c r="AB19" s="31"/>
      <c r="AC19" s="57"/>
      <c r="AD19" s="31"/>
      <c r="AF19" s="95"/>
      <c r="AH19" s="95"/>
      <c r="AJ19" s="95"/>
      <c r="AL19" s="95"/>
      <c r="AN19" s="95"/>
      <c r="AP19" s="95"/>
      <c r="AR19" s="95"/>
      <c r="AT19" s="95"/>
      <c r="AV19" s="95"/>
      <c r="AX19" s="95"/>
      <c r="AZ19" s="95"/>
      <c r="BB19" s="95"/>
      <c r="BD19" s="95"/>
      <c r="BF19" s="95"/>
    </row>
    <row r="20" spans="2:58" ht="24.75" customHeight="1" x14ac:dyDescent="0.3">
      <c r="B20" s="87" t="s">
        <v>14</v>
      </c>
      <c r="C20" s="7"/>
      <c r="D20" s="9"/>
      <c r="E20" s="7"/>
      <c r="F20" s="8"/>
      <c r="G20" s="7"/>
      <c r="H20" s="8"/>
      <c r="I20" s="7"/>
      <c r="J20" s="8"/>
      <c r="K20" s="7"/>
      <c r="L20" s="8"/>
      <c r="M20" s="7"/>
      <c r="N20" s="8"/>
      <c r="O20" s="7"/>
      <c r="P20" s="8"/>
      <c r="Q20" s="7"/>
      <c r="R20" s="8"/>
      <c r="S20" s="7"/>
      <c r="T20" s="8"/>
      <c r="U20" s="7"/>
      <c r="V20" s="8"/>
      <c r="W20" s="16">
        <v>633</v>
      </c>
      <c r="X20" s="23">
        <f>W20*100/W6</f>
        <v>4.0796597061098225</v>
      </c>
      <c r="Y20" s="7"/>
      <c r="Z20" s="8"/>
      <c r="AA20" s="7"/>
      <c r="AB20" s="8"/>
      <c r="AC20" s="7"/>
      <c r="AD20" s="8"/>
      <c r="AF20" s="95"/>
      <c r="AH20" s="95"/>
      <c r="AJ20" s="95"/>
      <c r="AL20" s="95"/>
      <c r="AN20" s="95"/>
      <c r="AP20" s="95"/>
      <c r="AR20" s="95"/>
      <c r="AT20" s="95"/>
      <c r="AV20" s="95"/>
      <c r="AX20" s="95"/>
      <c r="AZ20" s="95"/>
      <c r="BB20" s="95"/>
      <c r="BD20" s="95"/>
      <c r="BF20" s="95"/>
    </row>
    <row r="21" spans="2:58" ht="24.75" customHeight="1" x14ac:dyDescent="0.3">
      <c r="B21" s="87" t="s">
        <v>15</v>
      </c>
      <c r="C21" s="7"/>
      <c r="D21" s="9"/>
      <c r="E21" s="7"/>
      <c r="F21" s="8"/>
      <c r="G21" s="7"/>
      <c r="H21" s="8"/>
      <c r="I21" s="7"/>
      <c r="J21" s="8"/>
      <c r="K21" s="16">
        <v>278</v>
      </c>
      <c r="L21" s="23">
        <f>K21*100/K6</f>
        <v>2.6423343788613249</v>
      </c>
      <c r="M21" s="16">
        <v>1099</v>
      </c>
      <c r="N21" s="23">
        <f>M21*100/M6</f>
        <v>8.8004484304932742</v>
      </c>
      <c r="O21" s="16">
        <v>1082</v>
      </c>
      <c r="P21" s="23">
        <f>O21*100/O6</f>
        <v>8.3077395577395574</v>
      </c>
      <c r="Q21" s="16">
        <v>470</v>
      </c>
      <c r="R21" s="23">
        <f>Q21*100/Q6</f>
        <v>3.7557935112673806</v>
      </c>
      <c r="S21" s="16">
        <v>1018</v>
      </c>
      <c r="T21" s="23">
        <f>S21*100/S6</f>
        <v>6.506039496389084</v>
      </c>
      <c r="U21" s="16">
        <v>878</v>
      </c>
      <c r="V21" s="23">
        <f>U21*100/U6</f>
        <v>5.4436108872217748</v>
      </c>
      <c r="W21" s="16">
        <v>918</v>
      </c>
      <c r="X21" s="23">
        <f>W21*100/W6</f>
        <v>5.916473317865429</v>
      </c>
      <c r="Y21" s="25">
        <v>529</v>
      </c>
      <c r="Z21" s="24">
        <f>Y21*100/Y6</f>
        <v>3.3538324985735115</v>
      </c>
      <c r="AA21" s="33">
        <v>381</v>
      </c>
      <c r="AB21" s="45">
        <f>AA21*100/AA6</f>
        <v>2.331130690161527</v>
      </c>
      <c r="AC21" s="33">
        <v>296</v>
      </c>
      <c r="AD21" s="45">
        <f>AC21*100/AC6</f>
        <v>1.7272568127443544</v>
      </c>
      <c r="AE21" s="44"/>
      <c r="AF21" s="95"/>
      <c r="AH21" s="95"/>
      <c r="AJ21" s="95"/>
      <c r="AL21" s="95"/>
      <c r="AN21" s="95"/>
      <c r="AP21" s="95"/>
      <c r="AR21" s="95"/>
      <c r="AT21" s="95"/>
      <c r="AV21" s="95"/>
      <c r="AX21" s="95"/>
      <c r="AZ21" s="95"/>
      <c r="BB21" s="95"/>
      <c r="BD21" s="95"/>
      <c r="BF21" s="95"/>
    </row>
    <row r="22" spans="2:58" ht="24.75" customHeight="1" x14ac:dyDescent="0.3">
      <c r="B22" s="87" t="s">
        <v>32</v>
      </c>
      <c r="C22" s="7"/>
      <c r="D22" s="9"/>
      <c r="E22" s="7"/>
      <c r="F22" s="8"/>
      <c r="G22" s="7"/>
      <c r="H22" s="8"/>
      <c r="I22" s="7"/>
      <c r="J22" s="8"/>
      <c r="K22" s="7"/>
      <c r="L22" s="8"/>
      <c r="M22" s="7"/>
      <c r="N22" s="8"/>
      <c r="O22" s="7"/>
      <c r="P22" s="8"/>
      <c r="Q22" s="7"/>
      <c r="R22" s="8"/>
      <c r="S22" s="7"/>
      <c r="T22" s="8"/>
      <c r="U22" s="7"/>
      <c r="V22" s="8"/>
      <c r="W22" s="7"/>
      <c r="X22" s="8"/>
      <c r="Y22" s="7"/>
      <c r="Z22" s="8"/>
      <c r="AA22" s="25">
        <v>99</v>
      </c>
      <c r="AB22" s="24">
        <f>AA22*100/AA6</f>
        <v>0.60572687224669608</v>
      </c>
      <c r="AC22" s="8"/>
      <c r="AD22" s="8"/>
      <c r="AF22" s="95"/>
      <c r="AH22" s="95"/>
      <c r="AJ22" s="95"/>
      <c r="AL22" s="95"/>
      <c r="AN22" s="95"/>
      <c r="AP22" s="95"/>
      <c r="AR22" s="95"/>
      <c r="AT22" s="95"/>
      <c r="AV22" s="95"/>
      <c r="AX22" s="95"/>
      <c r="AZ22" s="95"/>
      <c r="BB22" s="95"/>
      <c r="BD22" s="95"/>
      <c r="BF22" s="95"/>
    </row>
    <row r="23" spans="2:58" ht="24.75" customHeight="1" x14ac:dyDescent="0.3">
      <c r="B23" s="87" t="s">
        <v>18</v>
      </c>
      <c r="C23" s="7"/>
      <c r="D23" s="9"/>
      <c r="E23" s="7"/>
      <c r="F23" s="8"/>
      <c r="G23" s="7"/>
      <c r="H23" s="8"/>
      <c r="I23" s="7"/>
      <c r="J23" s="8"/>
      <c r="K23" s="7"/>
      <c r="L23" s="8"/>
      <c r="M23" s="7"/>
      <c r="N23" s="8"/>
      <c r="O23" s="7"/>
      <c r="P23" s="8"/>
      <c r="Q23" s="7"/>
      <c r="R23" s="8"/>
      <c r="S23" s="7"/>
      <c r="T23" s="8"/>
      <c r="U23" s="7"/>
      <c r="V23" s="8"/>
      <c r="W23" s="7"/>
      <c r="X23" s="8"/>
      <c r="Y23" s="16">
        <v>294</v>
      </c>
      <c r="Z23" s="23">
        <f>Y23*100/Y6</f>
        <v>1.8639447156533318</v>
      </c>
      <c r="AA23" s="7"/>
      <c r="AB23" s="8"/>
      <c r="AC23" s="7"/>
      <c r="AD23" s="8"/>
      <c r="AF23" s="95"/>
      <c r="AH23" s="95"/>
      <c r="AJ23" s="95"/>
      <c r="AL23" s="95"/>
      <c r="AN23" s="95"/>
      <c r="AP23" s="95"/>
      <c r="AR23" s="95"/>
      <c r="AT23" s="95"/>
      <c r="AV23" s="95"/>
      <c r="AX23" s="95"/>
      <c r="AZ23" s="95"/>
      <c r="BB23" s="95"/>
      <c r="BD23" s="95"/>
      <c r="BF23" s="95"/>
    </row>
    <row r="24" spans="2:58" ht="24.75" customHeight="1" x14ac:dyDescent="0.3">
      <c r="B24" s="87" t="s">
        <v>17</v>
      </c>
      <c r="C24" s="7"/>
      <c r="D24" s="9"/>
      <c r="E24" s="7"/>
      <c r="F24" s="8"/>
      <c r="G24" s="7"/>
      <c r="H24" s="8"/>
      <c r="I24" s="7"/>
      <c r="J24" s="8"/>
      <c r="K24" s="7"/>
      <c r="L24" s="8"/>
      <c r="M24" s="7"/>
      <c r="N24" s="8"/>
      <c r="O24" s="7"/>
      <c r="P24" s="8"/>
      <c r="Q24" s="7"/>
      <c r="R24" s="8"/>
      <c r="S24" s="7"/>
      <c r="T24" s="8"/>
      <c r="U24" s="16">
        <v>915</v>
      </c>
      <c r="V24" s="23">
        <f>U24*100/U6</f>
        <v>5.6730113460226921</v>
      </c>
      <c r="W24" s="7"/>
      <c r="X24" s="8"/>
      <c r="Y24" s="7"/>
      <c r="Z24" s="8"/>
      <c r="AA24" s="7"/>
      <c r="AB24" s="8"/>
      <c r="AC24" s="7"/>
      <c r="AD24" s="8"/>
      <c r="AF24" s="95"/>
      <c r="AH24" s="95"/>
      <c r="AJ24" s="95"/>
      <c r="AL24" s="95"/>
      <c r="AN24" s="95"/>
      <c r="AP24" s="95"/>
      <c r="AR24" s="95"/>
      <c r="AT24" s="95"/>
      <c r="AV24" s="95"/>
      <c r="AX24" s="95"/>
      <c r="AZ24" s="95"/>
      <c r="BB24" s="95"/>
      <c r="BD24" s="95"/>
      <c r="BF24" s="95"/>
    </row>
    <row r="25" spans="2:58" ht="24.75" customHeight="1" x14ac:dyDescent="0.3">
      <c r="B25" s="87" t="s">
        <v>19</v>
      </c>
      <c r="C25" s="16">
        <v>4818</v>
      </c>
      <c r="D25" s="23">
        <f>C25*100/C6</f>
        <v>57.569602102999163</v>
      </c>
      <c r="E25" s="16">
        <v>8643</v>
      </c>
      <c r="F25" s="23">
        <f>E25*100/E6</f>
        <v>74.163377381156678</v>
      </c>
      <c r="G25" s="16">
        <v>7881</v>
      </c>
      <c r="H25" s="23">
        <f>G25*100/G6</f>
        <v>73.006021306160264</v>
      </c>
      <c r="I25" s="16">
        <v>7431</v>
      </c>
      <c r="J25" s="23">
        <f>I25*100/I6</f>
        <v>78.468848996832108</v>
      </c>
      <c r="K25" s="16">
        <v>6994</v>
      </c>
      <c r="L25" s="23">
        <f>K25*100/K6</f>
        <v>66.476570668187435</v>
      </c>
      <c r="M25" s="16">
        <v>6620</v>
      </c>
      <c r="N25" s="23">
        <f>M25*100/M6</f>
        <v>53.010890454836641</v>
      </c>
      <c r="O25" s="16">
        <v>6818</v>
      </c>
      <c r="P25" s="23">
        <f>O25*100/O6</f>
        <v>52.349508599508603</v>
      </c>
      <c r="Q25" s="16">
        <v>7978</v>
      </c>
      <c r="R25" s="23">
        <f>Q25*100/Q6</f>
        <v>63.75259709125779</v>
      </c>
      <c r="S25" s="16">
        <v>9520</v>
      </c>
      <c r="T25" s="23">
        <f>S25*100/S6</f>
        <v>60.842333993736816</v>
      </c>
      <c r="U25" s="16">
        <v>7600</v>
      </c>
      <c r="V25" s="23">
        <f>U25*100/U6</f>
        <v>47.120094240188479</v>
      </c>
      <c r="W25" s="16">
        <v>6066</v>
      </c>
      <c r="X25" s="23">
        <f>W25*100/W6</f>
        <v>39.09512761020882</v>
      </c>
      <c r="Y25" s="16">
        <v>9539</v>
      </c>
      <c r="Z25" s="23">
        <f>Y25*100/Y6</f>
        <v>60.476764090534459</v>
      </c>
      <c r="AA25" s="33">
        <v>9699</v>
      </c>
      <c r="AB25" s="23">
        <f>AA25*100/AA6</f>
        <v>59.342878120411157</v>
      </c>
      <c r="AC25" s="33">
        <v>9609</v>
      </c>
      <c r="AD25" s="23">
        <f>AC25*100/AC6</f>
        <v>56.071657816420611</v>
      </c>
      <c r="AF25" s="95"/>
      <c r="AH25" s="95"/>
      <c r="AJ25" s="95"/>
      <c r="AL25" s="95"/>
      <c r="AN25" s="95"/>
      <c r="AP25" s="95"/>
      <c r="AR25" s="95"/>
      <c r="AT25" s="95"/>
      <c r="AV25" s="95"/>
      <c r="AX25" s="95"/>
      <c r="AZ25" s="95"/>
      <c r="BB25" s="95"/>
      <c r="BD25" s="95"/>
      <c r="BF25" s="95"/>
    </row>
    <row r="26" spans="2:58" ht="24.75" customHeight="1" x14ac:dyDescent="0.3">
      <c r="B26" s="87" t="s">
        <v>20</v>
      </c>
      <c r="C26" s="25">
        <v>722</v>
      </c>
      <c r="D26" s="24">
        <f>C26*100/C6</f>
        <v>8.627076114231091</v>
      </c>
      <c r="E26" s="16">
        <v>996</v>
      </c>
      <c r="F26" s="23">
        <f>E26*100/E6</f>
        <v>8.5464218294147933</v>
      </c>
      <c r="G26" s="16">
        <v>1398</v>
      </c>
      <c r="H26" s="23">
        <f>G26*100/G6</f>
        <v>12.950440018527097</v>
      </c>
      <c r="I26" s="16">
        <v>817</v>
      </c>
      <c r="J26" s="23">
        <f>I26*100/I6</f>
        <v>8.6272439281942983</v>
      </c>
      <c r="K26" s="16">
        <v>2005</v>
      </c>
      <c r="L26" s="23">
        <f>K26*100/K6</f>
        <v>19.057123847543011</v>
      </c>
      <c r="M26" s="16">
        <v>2719</v>
      </c>
      <c r="N26" s="23">
        <f>M26*100/M6</f>
        <v>21.772901985906469</v>
      </c>
      <c r="O26" s="16">
        <v>3107</v>
      </c>
      <c r="P26" s="23">
        <f>O26*100/O6</f>
        <v>23.85595823095823</v>
      </c>
      <c r="Q26" s="16">
        <v>2498</v>
      </c>
      <c r="R26" s="23">
        <f>Q26*100/Q6</f>
        <v>19.96164295988493</v>
      </c>
      <c r="S26" s="16">
        <v>2764</v>
      </c>
      <c r="T26" s="23">
        <f>S26*100/S6</f>
        <v>17.664728062887455</v>
      </c>
      <c r="U26" s="16">
        <v>2145</v>
      </c>
      <c r="V26" s="23">
        <f>U26*100/U6</f>
        <v>13.299026598053196</v>
      </c>
      <c r="W26" s="7"/>
      <c r="X26" s="8"/>
      <c r="Y26" s="16">
        <v>1912</v>
      </c>
      <c r="Z26" s="23">
        <f>Y26*100/Y6</f>
        <v>12.121980599759082</v>
      </c>
      <c r="AA26" s="16">
        <v>2879</v>
      </c>
      <c r="AB26" s="37">
        <f>AA26*100/AA6</f>
        <v>17.615026921194321</v>
      </c>
      <c r="AC26" s="16">
        <v>1339</v>
      </c>
      <c r="AD26" s="37">
        <f>AC26*100/AC6</f>
        <v>7.8135029468401704</v>
      </c>
      <c r="AF26" s="95"/>
      <c r="AH26" s="95"/>
      <c r="AJ26" s="95"/>
      <c r="AL26" s="95"/>
      <c r="AN26" s="95"/>
      <c r="AP26" s="95"/>
      <c r="AR26" s="95"/>
      <c r="AT26" s="95"/>
      <c r="AV26" s="95"/>
      <c r="AX26" s="95"/>
      <c r="AZ26" s="95"/>
      <c r="BB26" s="95"/>
      <c r="BD26" s="95"/>
      <c r="BF26" s="95"/>
    </row>
    <row r="27" spans="2:58" ht="24.75" customHeight="1" x14ac:dyDescent="0.3">
      <c r="B27" s="87" t="s">
        <v>33</v>
      </c>
      <c r="C27" s="7"/>
      <c r="D27" s="8"/>
      <c r="E27" s="7"/>
      <c r="F27" s="8"/>
      <c r="G27" s="7"/>
      <c r="H27" s="8"/>
      <c r="I27" s="7"/>
      <c r="J27" s="8"/>
      <c r="K27" s="8"/>
      <c r="L27" s="8"/>
      <c r="M27" s="8"/>
      <c r="N27" s="8"/>
      <c r="O27" s="8"/>
      <c r="P27" s="8"/>
      <c r="Q27" s="7"/>
      <c r="R27" s="8"/>
      <c r="S27" s="7"/>
      <c r="T27" s="8"/>
      <c r="U27" s="7"/>
      <c r="V27" s="8"/>
      <c r="W27" s="16">
        <v>2103</v>
      </c>
      <c r="X27" s="23">
        <f>W27*100/W6</f>
        <v>13.553750966744007</v>
      </c>
      <c r="Y27" s="7"/>
      <c r="Z27" s="8"/>
      <c r="AA27" s="7"/>
      <c r="AB27" s="8"/>
      <c r="AC27" s="7"/>
      <c r="AD27" s="8"/>
      <c r="AF27" s="95"/>
      <c r="AH27" s="95"/>
      <c r="AJ27" s="95"/>
      <c r="AL27" s="95"/>
      <c r="AN27" s="95"/>
      <c r="AP27" s="95"/>
      <c r="AR27" s="95"/>
      <c r="AT27" s="95"/>
      <c r="AV27" s="95"/>
      <c r="AX27" s="95"/>
      <c r="AZ27" s="95"/>
      <c r="BB27" s="95"/>
      <c r="BD27" s="95"/>
      <c r="BF27" s="95"/>
    </row>
    <row r="28" spans="2:58" ht="24.75" customHeight="1" x14ac:dyDescent="0.3">
      <c r="B28" s="87" t="s">
        <v>22</v>
      </c>
      <c r="C28" s="7"/>
      <c r="D28" s="8"/>
      <c r="E28" s="7"/>
      <c r="F28" s="8"/>
      <c r="G28" s="7"/>
      <c r="H28" s="8"/>
      <c r="I28" s="7"/>
      <c r="J28" s="8"/>
      <c r="K28" s="7"/>
      <c r="L28" s="8"/>
      <c r="M28" s="7"/>
      <c r="N28" s="8"/>
      <c r="O28" s="7"/>
      <c r="P28" s="8"/>
      <c r="Q28" s="7"/>
      <c r="R28" s="8"/>
      <c r="S28" s="7"/>
      <c r="T28" s="8"/>
      <c r="U28" s="7"/>
      <c r="V28" s="8"/>
      <c r="W28" s="7"/>
      <c r="X28" s="8"/>
      <c r="Y28" s="25">
        <v>273</v>
      </c>
      <c r="Z28" s="24">
        <f>Y28*100/Y6</f>
        <v>1.7308058073923793</v>
      </c>
      <c r="AA28" s="33">
        <v>203</v>
      </c>
      <c r="AB28" s="38">
        <f>AA28*100/AA6</f>
        <v>1.2420460107684776</v>
      </c>
      <c r="AC28" s="33">
        <v>115</v>
      </c>
      <c r="AD28" s="38">
        <f>AC28*100/AC6</f>
        <v>0.67106261305946202</v>
      </c>
      <c r="AF28" s="95"/>
      <c r="AH28" s="95"/>
      <c r="AJ28" s="95"/>
      <c r="AL28" s="95"/>
      <c r="AN28" s="95"/>
      <c r="AP28" s="95"/>
      <c r="AR28" s="95"/>
      <c r="AT28" s="95"/>
      <c r="AV28" s="95"/>
      <c r="AX28" s="95"/>
      <c r="AZ28" s="95"/>
      <c r="BB28" s="95"/>
      <c r="BD28" s="95"/>
      <c r="BF28" s="95"/>
    </row>
    <row r="29" spans="2:58" ht="24.75" customHeight="1" x14ac:dyDescent="0.3">
      <c r="B29" s="87" t="s">
        <v>23</v>
      </c>
      <c r="C29" s="7"/>
      <c r="D29" s="8"/>
      <c r="E29" s="7"/>
      <c r="F29" s="8"/>
      <c r="G29" s="7"/>
      <c r="H29" s="8"/>
      <c r="I29" s="7"/>
      <c r="J29" s="8"/>
      <c r="K29" s="7"/>
      <c r="L29" s="8"/>
      <c r="M29" s="7"/>
      <c r="N29" s="8"/>
      <c r="O29" s="7"/>
      <c r="P29" s="8"/>
      <c r="Q29" s="7"/>
      <c r="R29" s="8"/>
      <c r="S29" s="7"/>
      <c r="T29" s="8"/>
      <c r="U29" s="7"/>
      <c r="V29" s="8"/>
      <c r="W29" s="7"/>
      <c r="X29" s="8"/>
      <c r="Y29" s="7"/>
      <c r="Z29" s="8"/>
      <c r="AA29" s="16">
        <v>96</v>
      </c>
      <c r="AB29" s="23">
        <f>AA29*100/AA6</f>
        <v>0.58737151248164465</v>
      </c>
      <c r="AC29" s="7"/>
      <c r="AD29" s="7"/>
      <c r="AF29" s="95"/>
      <c r="AH29" s="95"/>
      <c r="AJ29" s="95"/>
      <c r="AL29" s="95"/>
      <c r="AN29" s="95"/>
      <c r="AP29" s="95"/>
      <c r="AR29" s="95"/>
      <c r="AT29" s="95"/>
      <c r="AV29" s="95"/>
      <c r="AX29" s="95"/>
      <c r="AZ29" s="95"/>
      <c r="BB29" s="95"/>
      <c r="BD29" s="95"/>
      <c r="BF29" s="95"/>
    </row>
    <row r="30" spans="2:58" ht="24.75" customHeight="1" x14ac:dyDescent="0.3">
      <c r="B30" s="6" t="s">
        <v>24</v>
      </c>
      <c r="C30" s="7"/>
      <c r="D30" s="8"/>
      <c r="E30" s="16">
        <v>534</v>
      </c>
      <c r="F30" s="23">
        <f>E30*100/E6</f>
        <v>4.5821177278187744</v>
      </c>
      <c r="G30" s="16">
        <v>207</v>
      </c>
      <c r="H30" s="23">
        <f>G30*100/G6</f>
        <v>1.9175544233441408</v>
      </c>
      <c r="I30" s="16">
        <v>326</v>
      </c>
      <c r="J30" s="23">
        <f>I30*100/I6</f>
        <v>3.4424498416050686</v>
      </c>
      <c r="K30" s="16">
        <v>447</v>
      </c>
      <c r="L30" s="23">
        <f>K30*100/K6</f>
        <v>4.2486455660108353</v>
      </c>
      <c r="M30" s="16">
        <v>936</v>
      </c>
      <c r="N30" s="23">
        <f>M30*100/M6</f>
        <v>7.4951953875720694</v>
      </c>
      <c r="O30" s="16">
        <v>444</v>
      </c>
      <c r="P30" s="23">
        <f>O30*100/O6</f>
        <v>3.4090909090909092</v>
      </c>
      <c r="Q30" s="16">
        <v>320</v>
      </c>
      <c r="R30" s="23">
        <f>Q30*100/Q6</f>
        <v>2.5571360076714078</v>
      </c>
      <c r="S30" s="7"/>
      <c r="T30" s="8"/>
      <c r="U30" s="7"/>
      <c r="V30" s="8"/>
      <c r="W30" s="7"/>
      <c r="X30" s="8"/>
      <c r="Y30" s="7"/>
      <c r="Z30" s="8"/>
      <c r="AA30" s="7"/>
      <c r="AB30" s="8"/>
      <c r="AC30" s="7"/>
      <c r="AD30" s="8"/>
      <c r="AF30" s="95"/>
      <c r="AH30" s="95"/>
      <c r="AJ30" s="95"/>
      <c r="AL30" s="95"/>
      <c r="AN30" s="95"/>
      <c r="AP30" s="95"/>
      <c r="AR30" s="95"/>
      <c r="AT30" s="95"/>
      <c r="AV30" s="95"/>
      <c r="AX30" s="95"/>
      <c r="AZ30" s="95"/>
      <c r="BB30" s="95"/>
      <c r="BD30" s="95"/>
      <c r="BF30" s="95"/>
    </row>
    <row r="31" spans="2:58" ht="3.75" customHeight="1" x14ac:dyDescent="0.3">
      <c r="B31" s="13"/>
      <c r="C31" s="14"/>
      <c r="D31" s="14"/>
      <c r="E31" s="14"/>
      <c r="F31" s="14"/>
      <c r="G31" s="17"/>
      <c r="H31" s="14"/>
      <c r="I31" s="14"/>
      <c r="J31" s="14"/>
      <c r="K31" s="14"/>
      <c r="L31" s="14"/>
      <c r="M31" s="14"/>
      <c r="N31" s="14"/>
      <c r="O31" s="14"/>
      <c r="P31" s="14"/>
      <c r="Q31" s="14"/>
      <c r="R31" s="14"/>
      <c r="S31" s="14"/>
      <c r="T31" s="14"/>
      <c r="U31" s="14"/>
      <c r="V31" s="14"/>
      <c r="W31" s="14"/>
      <c r="X31" s="14"/>
      <c r="Y31" s="14"/>
      <c r="Z31" s="14"/>
      <c r="AA31" s="17"/>
      <c r="AB31" s="14"/>
      <c r="AC31" s="17"/>
      <c r="AD31" s="14"/>
      <c r="AF31" s="95"/>
    </row>
    <row r="32" spans="2:58" x14ac:dyDescent="0.3">
      <c r="B32" s="6" t="s">
        <v>439</v>
      </c>
      <c r="C32" s="4"/>
      <c r="D32" s="5"/>
      <c r="E32" s="4"/>
      <c r="F32" s="5"/>
      <c r="G32" s="18"/>
      <c r="H32" s="5"/>
      <c r="I32" s="4"/>
      <c r="J32" s="5"/>
      <c r="K32" s="4"/>
      <c r="L32" s="5"/>
      <c r="M32" s="4"/>
      <c r="N32" s="5"/>
      <c r="O32" s="4"/>
      <c r="P32" s="5"/>
      <c r="Q32" s="4"/>
      <c r="R32" s="5"/>
      <c r="S32" s="4"/>
      <c r="T32" s="5"/>
      <c r="U32" s="4"/>
      <c r="V32" s="5"/>
      <c r="W32" s="4"/>
      <c r="X32" s="5"/>
      <c r="Y32" s="4"/>
      <c r="Z32" s="5"/>
    </row>
    <row r="33" spans="2:30" x14ac:dyDescent="0.3">
      <c r="B33" s="4" t="s">
        <v>145</v>
      </c>
    </row>
    <row r="35" spans="2:30" x14ac:dyDescent="0.3">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row>
    <row r="37" spans="2:30" x14ac:dyDescent="0.3">
      <c r="C37" s="19"/>
      <c r="E37" s="19"/>
      <c r="G37" s="19"/>
      <c r="I37" s="19"/>
      <c r="K37" s="19"/>
      <c r="M37" s="19"/>
      <c r="O37" s="19"/>
      <c r="Q37" s="19"/>
      <c r="S37" s="19"/>
      <c r="U37" s="19"/>
      <c r="W37" s="19"/>
      <c r="Y37" s="19"/>
      <c r="AA37" s="19"/>
      <c r="AC37" s="19"/>
    </row>
    <row r="38" spans="2:30" x14ac:dyDescent="0.3">
      <c r="C38" s="19"/>
      <c r="E38" s="19"/>
      <c r="G38" s="19"/>
      <c r="I38" s="19"/>
      <c r="K38" s="19"/>
      <c r="M38" s="19"/>
      <c r="O38" s="19"/>
      <c r="Q38" s="19"/>
      <c r="S38" s="19"/>
      <c r="U38" s="19"/>
      <c r="W38" s="19"/>
      <c r="Y38" s="19"/>
      <c r="AA38" s="19"/>
      <c r="AC38" s="19"/>
    </row>
  </sheetData>
  <mergeCells count="30">
    <mergeCell ref="AA2:AB2"/>
    <mergeCell ref="AA3:AB3"/>
    <mergeCell ref="O2:P2"/>
    <mergeCell ref="Q2:R2"/>
    <mergeCell ref="S2:T2"/>
    <mergeCell ref="I3:J3"/>
    <mergeCell ref="K3:L3"/>
    <mergeCell ref="M3:N3"/>
    <mergeCell ref="M2:N2"/>
    <mergeCell ref="C2:D2"/>
    <mergeCell ref="E2:F2"/>
    <mergeCell ref="G2:H2"/>
    <mergeCell ref="I2:J2"/>
    <mergeCell ref="K2:L2"/>
    <mergeCell ref="B1:AD1"/>
    <mergeCell ref="AC2:AD2"/>
    <mergeCell ref="AC3:AD3"/>
    <mergeCell ref="O3:P3"/>
    <mergeCell ref="Q3:R3"/>
    <mergeCell ref="S3:T3"/>
    <mergeCell ref="U3:V3"/>
    <mergeCell ref="W3:X3"/>
    <mergeCell ref="Y3:Z3"/>
    <mergeCell ref="U2:V2"/>
    <mergeCell ref="W2:X2"/>
    <mergeCell ref="Y2:Z2"/>
    <mergeCell ref="B3:B4"/>
    <mergeCell ref="C3:D3"/>
    <mergeCell ref="E3:F3"/>
    <mergeCell ref="G3:H3"/>
  </mergeCells>
  <conditionalFormatting sqref="C37">
    <cfRule type="cellIs" dxfId="1948" priority="34" operator="lessThan">
      <formula>0</formula>
    </cfRule>
  </conditionalFormatting>
  <conditionalFormatting sqref="C38">
    <cfRule type="cellIs" dxfId="1947" priority="33" operator="greaterThan">
      <formula>0</formula>
    </cfRule>
  </conditionalFormatting>
  <conditionalFormatting sqref="E37">
    <cfRule type="cellIs" dxfId="1946" priority="32" operator="lessThan">
      <formula>0</formula>
    </cfRule>
  </conditionalFormatting>
  <conditionalFormatting sqref="E38">
    <cfRule type="cellIs" dxfId="1945" priority="31" operator="greaterThan">
      <formula>0</formula>
    </cfRule>
  </conditionalFormatting>
  <conditionalFormatting sqref="G37">
    <cfRule type="cellIs" dxfId="1944" priority="30" operator="lessThan">
      <formula>0</formula>
    </cfRule>
  </conditionalFormatting>
  <conditionalFormatting sqref="G38">
    <cfRule type="cellIs" dxfId="1943" priority="29" operator="greaterThan">
      <formula>0</formula>
    </cfRule>
  </conditionalFormatting>
  <conditionalFormatting sqref="I37">
    <cfRule type="cellIs" dxfId="1942" priority="28" operator="lessThan">
      <formula>0</formula>
    </cfRule>
  </conditionalFormatting>
  <conditionalFormatting sqref="I38">
    <cfRule type="cellIs" dxfId="1941" priority="27" operator="greaterThan">
      <formula>0</formula>
    </cfRule>
  </conditionalFormatting>
  <conditionalFormatting sqref="K37">
    <cfRule type="cellIs" dxfId="1940" priority="26" operator="lessThan">
      <formula>0</formula>
    </cfRule>
  </conditionalFormatting>
  <conditionalFormatting sqref="K38">
    <cfRule type="cellIs" dxfId="1939" priority="25" operator="greaterThan">
      <formula>0</formula>
    </cfRule>
  </conditionalFormatting>
  <conditionalFormatting sqref="M37">
    <cfRule type="cellIs" dxfId="1938" priority="24" operator="lessThan">
      <formula>0</formula>
    </cfRule>
  </conditionalFormatting>
  <conditionalFormatting sqref="M38">
    <cfRule type="cellIs" dxfId="1937" priority="23" operator="greaterThan">
      <formula>0</formula>
    </cfRule>
  </conditionalFormatting>
  <conditionalFormatting sqref="O37">
    <cfRule type="cellIs" dxfId="1936" priority="22" operator="lessThan">
      <formula>0</formula>
    </cfRule>
  </conditionalFormatting>
  <conditionalFormatting sqref="O38">
    <cfRule type="cellIs" dxfId="1935" priority="21" operator="greaterThan">
      <formula>0</formula>
    </cfRule>
  </conditionalFormatting>
  <conditionalFormatting sqref="Q37">
    <cfRule type="cellIs" dxfId="1934" priority="20" operator="lessThan">
      <formula>0</formula>
    </cfRule>
  </conditionalFormatting>
  <conditionalFormatting sqref="Q38">
    <cfRule type="cellIs" dxfId="1933" priority="19" operator="greaterThan">
      <formula>0</formula>
    </cfRule>
  </conditionalFormatting>
  <conditionalFormatting sqref="S37">
    <cfRule type="cellIs" dxfId="1932" priority="12" operator="lessThan">
      <formula>0</formula>
    </cfRule>
  </conditionalFormatting>
  <conditionalFormatting sqref="S38">
    <cfRule type="cellIs" dxfId="1931" priority="11" operator="greaterThan">
      <formula>0</formula>
    </cfRule>
  </conditionalFormatting>
  <conditionalFormatting sqref="U37">
    <cfRule type="cellIs" dxfId="1930" priority="10" operator="lessThan">
      <formula>0</formula>
    </cfRule>
  </conditionalFormatting>
  <conditionalFormatting sqref="U38">
    <cfRule type="cellIs" dxfId="1929" priority="9" operator="greaterThan">
      <formula>0</formula>
    </cfRule>
  </conditionalFormatting>
  <conditionalFormatting sqref="W37">
    <cfRule type="cellIs" dxfId="1928" priority="8" operator="lessThan">
      <formula>0</formula>
    </cfRule>
  </conditionalFormatting>
  <conditionalFormatting sqref="W38">
    <cfRule type="cellIs" dxfId="1927" priority="7" operator="greaterThan">
      <formula>0</formula>
    </cfRule>
  </conditionalFormatting>
  <conditionalFormatting sqref="Y37">
    <cfRule type="cellIs" dxfId="1926" priority="6" operator="lessThan">
      <formula>0</formula>
    </cfRule>
  </conditionalFormatting>
  <conditionalFormatting sqref="Y38">
    <cfRule type="cellIs" dxfId="1925" priority="5" operator="greaterThan">
      <formula>0</formula>
    </cfRule>
  </conditionalFormatting>
  <conditionalFormatting sqref="AA37">
    <cfRule type="cellIs" dxfId="1924" priority="2" operator="lessThan">
      <formula>0</formula>
    </cfRule>
  </conditionalFormatting>
  <conditionalFormatting sqref="AA38">
    <cfRule type="cellIs" dxfId="1923" priority="1" operator="greaterThan">
      <formula>0</formula>
    </cfRule>
  </conditionalFormatting>
  <conditionalFormatting sqref="AC37">
    <cfRule type="cellIs" dxfId="1922" priority="4" operator="lessThan">
      <formula>0</formula>
    </cfRule>
  </conditionalFormatting>
  <conditionalFormatting sqref="AC38">
    <cfRule type="cellIs" dxfId="1921" priority="3" operator="greaterThan">
      <formula>0</formula>
    </cfRule>
  </conditionalFormatting>
  <hyperlinks>
    <hyperlink ref="AF3" location="ÍNDICE!A1" display="(Voltar ao Índice)" xr:uid="{44FBD1F5-0511-4A49-8BD2-81F61355D94F}"/>
  </hyperlinks>
  <printOptions horizontalCentered="1"/>
  <pageMargins left="0.47244094488188981" right="0.47244094488188981" top="0.6692913385826772" bottom="0.6692913385826772" header="0" footer="0"/>
  <pageSetup paperSize="9" scale="50" fitToHeight="3" orientation="landscape" verticalDpi="0" r:id="rId1"/>
  <ignoredErrors>
    <ignoredError sqref="D9 AC9 F9:AB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D020B-E781-42F6-A3EC-9BB4DC86E5AD}">
  <sheetPr>
    <pageSetUpPr fitToPage="1"/>
  </sheetPr>
  <dimension ref="B1:AP126"/>
  <sheetViews>
    <sheetView showGridLines="0" zoomScaleNormal="100" workbookViewId="0">
      <selection activeCell="B1" sqref="B1:P1"/>
    </sheetView>
  </sheetViews>
  <sheetFormatPr defaultColWidth="9.1796875" defaultRowHeight="14" x14ac:dyDescent="0.3"/>
  <cols>
    <col min="1" max="1" width="6.7265625" style="1" customWidth="1"/>
    <col min="2" max="2" width="16.453125" style="3" bestFit="1" customWidth="1"/>
    <col min="3" max="4" width="9.1796875" style="1"/>
    <col min="5" max="5" width="10.54296875" style="1" bestFit="1" customWidth="1"/>
    <col min="6" max="16" width="9.1796875" style="1"/>
    <col min="17" max="17" width="6.7265625" style="1" customWidth="1"/>
    <col min="18" max="18" width="13.26953125" style="1" bestFit="1" customWidth="1"/>
    <col min="19" max="16384" width="9.1796875" style="1"/>
  </cols>
  <sheetData>
    <row r="1" spans="2:42" ht="30" customHeight="1" x14ac:dyDescent="0.3">
      <c r="B1" s="138" t="s">
        <v>321</v>
      </c>
      <c r="C1" s="138"/>
      <c r="D1" s="138"/>
      <c r="E1" s="138"/>
      <c r="F1" s="138"/>
      <c r="G1" s="138"/>
      <c r="H1" s="138"/>
      <c r="I1" s="138"/>
      <c r="J1" s="138"/>
      <c r="K1" s="138"/>
      <c r="L1" s="138"/>
      <c r="M1" s="138"/>
      <c r="N1" s="138"/>
      <c r="O1" s="138"/>
      <c r="P1" s="139"/>
    </row>
    <row r="2" spans="2:42" ht="30" customHeight="1" x14ac:dyDescent="0.3">
      <c r="B2" s="140" t="s">
        <v>386</v>
      </c>
      <c r="C2" s="140"/>
      <c r="D2" s="140"/>
      <c r="E2" s="140"/>
      <c r="F2" s="140"/>
      <c r="G2" s="140"/>
      <c r="H2" s="140"/>
      <c r="I2" s="140"/>
      <c r="J2" s="140"/>
      <c r="K2" s="140"/>
      <c r="L2" s="140"/>
      <c r="M2" s="140"/>
      <c r="N2" s="140"/>
      <c r="O2" s="140"/>
      <c r="P2" s="141"/>
    </row>
    <row r="3" spans="2:42" ht="14.25" customHeight="1" x14ac:dyDescent="0.3">
      <c r="B3" s="15" t="s">
        <v>27</v>
      </c>
      <c r="C3" s="125">
        <v>2001</v>
      </c>
      <c r="D3" s="126"/>
      <c r="E3" s="129">
        <v>2005</v>
      </c>
      <c r="F3" s="130"/>
      <c r="G3" s="125">
        <v>2009</v>
      </c>
      <c r="H3" s="126"/>
      <c r="I3" s="129">
        <v>2013</v>
      </c>
      <c r="J3" s="126"/>
      <c r="K3" s="129">
        <v>2017</v>
      </c>
      <c r="L3" s="126"/>
      <c r="M3" s="125">
        <v>2021</v>
      </c>
      <c r="N3" s="126"/>
      <c r="O3" s="125">
        <v>2025</v>
      </c>
      <c r="P3" s="126"/>
      <c r="R3" s="105" t="s">
        <v>371</v>
      </c>
    </row>
    <row r="4" spans="2:42" ht="15" customHeight="1" x14ac:dyDescent="0.3">
      <c r="B4" s="134" t="s">
        <v>0</v>
      </c>
      <c r="C4" s="132">
        <v>44911</v>
      </c>
      <c r="D4" s="128"/>
      <c r="E4" s="119">
        <v>44843</v>
      </c>
      <c r="F4" s="118"/>
      <c r="G4" s="137">
        <v>44845</v>
      </c>
      <c r="H4" s="127"/>
      <c r="I4" s="135">
        <v>44833</v>
      </c>
      <c r="J4" s="128"/>
      <c r="K4" s="135">
        <v>44835</v>
      </c>
      <c r="L4" s="128"/>
      <c r="M4" s="123">
        <v>44830</v>
      </c>
      <c r="N4" s="124"/>
      <c r="O4" s="123">
        <v>45942</v>
      </c>
      <c r="P4" s="124"/>
    </row>
    <row r="5" spans="2:42" x14ac:dyDescent="0.3">
      <c r="B5" s="133"/>
      <c r="C5" s="74" t="s">
        <v>4</v>
      </c>
      <c r="D5" s="72" t="s">
        <v>5</v>
      </c>
      <c r="E5" s="72" t="s">
        <v>4</v>
      </c>
      <c r="F5" s="72" t="s">
        <v>5</v>
      </c>
      <c r="G5" s="68" t="s">
        <v>4</v>
      </c>
      <c r="H5" s="71" t="s">
        <v>5</v>
      </c>
      <c r="I5" s="68" t="s">
        <v>4</v>
      </c>
      <c r="J5" s="71" t="s">
        <v>5</v>
      </c>
      <c r="K5" s="68" t="s">
        <v>4</v>
      </c>
      <c r="L5" s="71" t="s">
        <v>5</v>
      </c>
      <c r="M5" s="68" t="s">
        <v>4</v>
      </c>
      <c r="N5" s="71" t="s">
        <v>5</v>
      </c>
      <c r="O5" s="68" t="s">
        <v>4</v>
      </c>
      <c r="P5" s="71" t="s">
        <v>5</v>
      </c>
    </row>
    <row r="6" spans="2:42" ht="24.75" customHeight="1" x14ac:dyDescent="0.3">
      <c r="B6" s="6" t="s">
        <v>1</v>
      </c>
      <c r="C6" s="16">
        <v>10939</v>
      </c>
      <c r="D6" s="23">
        <v>100</v>
      </c>
      <c r="E6" s="25">
        <v>12742</v>
      </c>
      <c r="F6" s="24">
        <v>100</v>
      </c>
      <c r="G6" s="16">
        <v>14725</v>
      </c>
      <c r="H6" s="23">
        <v>100</v>
      </c>
      <c r="I6" s="25">
        <v>15600</v>
      </c>
      <c r="J6" s="24">
        <v>100</v>
      </c>
      <c r="K6" s="25">
        <v>15772</v>
      </c>
      <c r="L6" s="24">
        <v>100</v>
      </c>
      <c r="M6" s="36">
        <v>16164</v>
      </c>
      <c r="N6" s="37">
        <v>100</v>
      </c>
      <c r="O6" s="36">
        <v>16374</v>
      </c>
      <c r="P6" s="37">
        <v>100</v>
      </c>
      <c r="R6" s="95"/>
      <c r="T6" s="95"/>
      <c r="V6" s="95"/>
      <c r="X6" s="95"/>
      <c r="Z6" s="95"/>
      <c r="AB6" s="95"/>
      <c r="AD6" s="95"/>
      <c r="AF6" s="95"/>
      <c r="AH6" s="95"/>
      <c r="AJ6" s="95"/>
      <c r="AL6" s="95"/>
      <c r="AN6" s="95"/>
      <c r="AP6" s="95"/>
    </row>
    <row r="7" spans="2:42" ht="24.75" customHeight="1" x14ac:dyDescent="0.3">
      <c r="B7" s="87" t="s">
        <v>28</v>
      </c>
      <c r="C7" s="16">
        <v>5174</v>
      </c>
      <c r="D7" s="23">
        <f>C7*100/C6</f>
        <v>47.298656184294728</v>
      </c>
      <c r="E7" s="25">
        <v>6900</v>
      </c>
      <c r="F7" s="24">
        <f>E7*100/E6</f>
        <v>54.151624548736464</v>
      </c>
      <c r="G7" s="16">
        <v>7058</v>
      </c>
      <c r="H7" s="23">
        <f>G7*100/G6</f>
        <v>47.932088285229199</v>
      </c>
      <c r="I7" s="25">
        <v>6740</v>
      </c>
      <c r="J7" s="24">
        <f>I7*100/I6</f>
        <v>43.205128205128204</v>
      </c>
      <c r="K7" s="25">
        <v>7129</v>
      </c>
      <c r="L7" s="24">
        <f>K7*100/K6</f>
        <v>45.200355059599289</v>
      </c>
      <c r="M7" s="36">
        <v>7496</v>
      </c>
      <c r="N7" s="37">
        <f>M7*100/M6</f>
        <v>46.374659737688688</v>
      </c>
      <c r="O7" s="36">
        <v>8036</v>
      </c>
      <c r="P7" s="37">
        <f>O7*100/O6</f>
        <v>49.077806278246001</v>
      </c>
      <c r="R7" s="95"/>
      <c r="T7" s="95"/>
      <c r="V7" s="95"/>
      <c r="X7" s="95"/>
      <c r="Z7" s="95"/>
      <c r="AB7" s="95"/>
      <c r="AD7" s="95"/>
      <c r="AF7" s="95"/>
      <c r="AH7" s="95"/>
      <c r="AJ7" s="95"/>
      <c r="AL7" s="95"/>
      <c r="AN7" s="95"/>
      <c r="AP7" s="95"/>
    </row>
    <row r="8" spans="2:42" ht="24.75" customHeight="1" x14ac:dyDescent="0.3">
      <c r="B8" s="87" t="s">
        <v>2</v>
      </c>
      <c r="C8" s="16">
        <v>72</v>
      </c>
      <c r="D8" s="23">
        <f>C8*100/C7</f>
        <v>1.3915732508697334</v>
      </c>
      <c r="E8" s="25">
        <v>106</v>
      </c>
      <c r="F8" s="24">
        <f>E8*100/E7</f>
        <v>1.536231884057971</v>
      </c>
      <c r="G8" s="16">
        <v>78</v>
      </c>
      <c r="H8" s="23">
        <f>G8*100/G7</f>
        <v>1.1051289317086994</v>
      </c>
      <c r="I8" s="25">
        <v>85</v>
      </c>
      <c r="J8" s="24">
        <f>I8*100/I7</f>
        <v>1.2611275964391691</v>
      </c>
      <c r="K8" s="25">
        <v>61</v>
      </c>
      <c r="L8" s="24">
        <f>K8*100/K7</f>
        <v>0.85565998036190205</v>
      </c>
      <c r="M8" s="36">
        <v>44</v>
      </c>
      <c r="N8" s="37">
        <f>M8*100/M7</f>
        <v>0.58697972251867658</v>
      </c>
      <c r="O8" s="36">
        <v>47</v>
      </c>
      <c r="P8" s="37">
        <f>O8*100/O7</f>
        <v>0.58486809357889502</v>
      </c>
      <c r="R8" s="95"/>
      <c r="T8" s="95"/>
      <c r="V8" s="95"/>
      <c r="X8" s="95"/>
      <c r="Z8" s="95"/>
      <c r="AB8" s="95"/>
      <c r="AD8" s="95"/>
      <c r="AF8" s="95"/>
      <c r="AH8" s="95"/>
      <c r="AJ8" s="95"/>
      <c r="AL8" s="95"/>
      <c r="AN8" s="95"/>
      <c r="AP8" s="95"/>
    </row>
    <row r="9" spans="2:42" ht="24.75" customHeight="1" x14ac:dyDescent="0.3">
      <c r="B9" s="87" t="s">
        <v>3</v>
      </c>
      <c r="C9" s="16">
        <v>99</v>
      </c>
      <c r="D9" s="23">
        <f>C9*100/C7</f>
        <v>1.9134132199458833</v>
      </c>
      <c r="E9" s="25">
        <v>156</v>
      </c>
      <c r="F9" s="24">
        <f>E9*100/E7</f>
        <v>2.2608695652173911</v>
      </c>
      <c r="G9" s="16">
        <v>92</v>
      </c>
      <c r="H9" s="23">
        <f>G9*100/G7</f>
        <v>1.3034854066307735</v>
      </c>
      <c r="I9" s="25">
        <v>302</v>
      </c>
      <c r="J9" s="24">
        <f>I9*100/I7</f>
        <v>4.4807121661721068</v>
      </c>
      <c r="K9" s="25">
        <v>185</v>
      </c>
      <c r="L9" s="24">
        <f>K9*100/K7</f>
        <v>2.5950343666713422</v>
      </c>
      <c r="M9" s="36">
        <v>145</v>
      </c>
      <c r="N9" s="37">
        <f>M9*100/M7</f>
        <v>1.9343649946638206</v>
      </c>
      <c r="O9" s="36">
        <v>108</v>
      </c>
      <c r="P9" s="37">
        <f>O9*100/O7</f>
        <v>1.3439522150323544</v>
      </c>
      <c r="R9" s="95"/>
      <c r="T9" s="95"/>
      <c r="V9" s="95"/>
      <c r="X9" s="95"/>
      <c r="Z9" s="95"/>
      <c r="AB9" s="95"/>
      <c r="AD9" s="95"/>
      <c r="AF9" s="95"/>
      <c r="AH9" s="95"/>
      <c r="AJ9" s="95"/>
      <c r="AL9" s="95"/>
      <c r="AN9" s="95"/>
      <c r="AP9" s="95"/>
    </row>
    <row r="10" spans="2:42" ht="24.75" customHeight="1" x14ac:dyDescent="0.3">
      <c r="B10" s="87" t="s">
        <v>7</v>
      </c>
      <c r="C10" s="7"/>
      <c r="D10" s="8"/>
      <c r="E10" s="25">
        <v>252</v>
      </c>
      <c r="F10" s="24">
        <f>E10*100/E7</f>
        <v>3.652173913043478</v>
      </c>
      <c r="G10" s="16">
        <v>212</v>
      </c>
      <c r="H10" s="23">
        <f>G10*100/G7</f>
        <v>3.0036837631056956</v>
      </c>
      <c r="I10" s="7"/>
      <c r="J10" s="8"/>
      <c r="K10" s="25">
        <v>168</v>
      </c>
      <c r="L10" s="24">
        <f>K10*100/K7</f>
        <v>2.3565717491934355</v>
      </c>
      <c r="M10" s="7"/>
      <c r="N10" s="8"/>
      <c r="O10" s="7"/>
      <c r="P10" s="8"/>
      <c r="R10" s="95"/>
      <c r="T10" s="95"/>
      <c r="V10" s="95"/>
      <c r="X10" s="95"/>
      <c r="Z10" s="95"/>
      <c r="AB10" s="95"/>
      <c r="AD10" s="95"/>
      <c r="AF10" s="95"/>
      <c r="AH10" s="95"/>
      <c r="AJ10" s="95"/>
      <c r="AL10" s="95"/>
      <c r="AN10" s="95"/>
      <c r="AP10" s="95"/>
    </row>
    <row r="11" spans="2:42" ht="24.75" customHeight="1" x14ac:dyDescent="0.3">
      <c r="B11" s="87" t="s">
        <v>8</v>
      </c>
      <c r="C11" s="16">
        <v>381</v>
      </c>
      <c r="D11" s="23">
        <f>C11*100/C7</f>
        <v>7.3637417858523389</v>
      </c>
      <c r="E11" s="25">
        <v>484</v>
      </c>
      <c r="F11" s="24">
        <f>E11*100/E7</f>
        <v>7.0144927536231885</v>
      </c>
      <c r="G11" s="16">
        <v>703</v>
      </c>
      <c r="H11" s="23">
        <f>G11*100/G7</f>
        <v>9.960328705015586</v>
      </c>
      <c r="I11" s="25">
        <v>1189</v>
      </c>
      <c r="J11" s="24">
        <f>I11*100/I7</f>
        <v>17.640949554896142</v>
      </c>
      <c r="K11" s="25">
        <v>683</v>
      </c>
      <c r="L11" s="24">
        <f>K11*100/K7</f>
        <v>9.58058633749474</v>
      </c>
      <c r="M11" s="63">
        <v>526</v>
      </c>
      <c r="N11" s="45">
        <f>M11*100/M7</f>
        <v>7.0170757737459981</v>
      </c>
      <c r="O11" s="63">
        <v>298</v>
      </c>
      <c r="P11" s="45">
        <f>O11*100/O7</f>
        <v>3.7083125933300147</v>
      </c>
      <c r="R11" s="95"/>
      <c r="T11" s="95"/>
      <c r="V11" s="95"/>
      <c r="X11" s="95"/>
      <c r="Z11" s="95"/>
      <c r="AB11" s="95"/>
      <c r="AD11" s="95"/>
      <c r="AF11" s="95"/>
      <c r="AH11" s="95"/>
      <c r="AJ11" s="95"/>
      <c r="AL11" s="95"/>
      <c r="AN11" s="95"/>
      <c r="AP11" s="95"/>
    </row>
    <row r="12" spans="2:42" ht="24.75" customHeight="1" x14ac:dyDescent="0.3">
      <c r="B12" s="87" t="s">
        <v>10</v>
      </c>
      <c r="C12" s="7"/>
      <c r="D12" s="8"/>
      <c r="E12" s="7"/>
      <c r="F12" s="8"/>
      <c r="G12" s="7"/>
      <c r="H12" s="8"/>
      <c r="I12" s="7"/>
      <c r="J12" s="8"/>
      <c r="K12" s="7"/>
      <c r="L12" s="8"/>
      <c r="M12" s="33">
        <v>377</v>
      </c>
      <c r="N12" s="45">
        <f>M12*100/M7</f>
        <v>5.0293489861259335</v>
      </c>
      <c r="O12" s="33">
        <v>1068</v>
      </c>
      <c r="P12" s="45">
        <f>O12*100/O7</f>
        <v>13.290194126431061</v>
      </c>
      <c r="R12" s="95"/>
      <c r="T12" s="95"/>
      <c r="V12" s="95"/>
      <c r="X12" s="95"/>
      <c r="Z12" s="95"/>
      <c r="AB12" s="95"/>
      <c r="AD12" s="95"/>
      <c r="AF12" s="95"/>
      <c r="AH12" s="95"/>
      <c r="AJ12" s="95"/>
      <c r="AL12" s="95"/>
      <c r="AN12" s="95"/>
      <c r="AP12" s="95"/>
    </row>
    <row r="13" spans="2:42" ht="24.75" customHeight="1" x14ac:dyDescent="0.3">
      <c r="B13" s="87" t="s">
        <v>11</v>
      </c>
      <c r="C13" s="7"/>
      <c r="D13" s="8"/>
      <c r="E13" s="7"/>
      <c r="F13" s="8"/>
      <c r="G13" s="7"/>
      <c r="H13" s="8"/>
      <c r="I13" s="7"/>
      <c r="J13" s="8"/>
      <c r="K13" s="7"/>
      <c r="L13" s="8"/>
      <c r="M13" s="7"/>
      <c r="N13" s="7"/>
      <c r="O13" s="33">
        <v>177</v>
      </c>
      <c r="P13" s="45">
        <f>O13*100/O7</f>
        <v>2.2025883524141365</v>
      </c>
      <c r="R13" s="95"/>
      <c r="T13" s="95"/>
      <c r="V13" s="95"/>
      <c r="X13" s="95"/>
      <c r="Z13" s="95"/>
      <c r="AB13" s="95"/>
      <c r="AD13" s="95"/>
      <c r="AF13" s="95"/>
      <c r="AH13" s="95"/>
      <c r="AJ13" s="95"/>
      <c r="AL13" s="95"/>
      <c r="AN13" s="95"/>
      <c r="AP13" s="95"/>
    </row>
    <row r="14" spans="2:42" ht="24.75" customHeight="1" x14ac:dyDescent="0.3">
      <c r="B14" s="87" t="s">
        <v>12</v>
      </c>
      <c r="C14" s="7"/>
      <c r="D14" s="8"/>
      <c r="E14" s="7"/>
      <c r="F14" s="8"/>
      <c r="G14" s="7"/>
      <c r="H14" s="8"/>
      <c r="I14" s="7"/>
      <c r="J14" s="8"/>
      <c r="K14" s="7"/>
      <c r="L14" s="8"/>
      <c r="M14" s="7"/>
      <c r="N14" s="7"/>
      <c r="O14" s="33">
        <v>998</v>
      </c>
      <c r="P14" s="45">
        <f>O14*100/O7</f>
        <v>12.419113987058237</v>
      </c>
      <c r="R14" s="95"/>
      <c r="T14" s="95"/>
      <c r="V14" s="95"/>
      <c r="X14" s="95"/>
      <c r="Z14" s="95"/>
      <c r="AB14" s="95"/>
      <c r="AD14" s="95"/>
      <c r="AF14" s="95"/>
      <c r="AH14" s="95"/>
      <c r="AJ14" s="95"/>
      <c r="AL14" s="95"/>
      <c r="AN14" s="95"/>
      <c r="AP14" s="95"/>
    </row>
    <row r="15" spans="2:42" ht="24.75" customHeight="1" x14ac:dyDescent="0.3">
      <c r="B15" s="87" t="s">
        <v>13</v>
      </c>
      <c r="C15" s="7"/>
      <c r="D15" s="8"/>
      <c r="E15" s="7"/>
      <c r="F15" s="8"/>
      <c r="G15" s="16">
        <v>734</v>
      </c>
      <c r="H15" s="23">
        <f>G15*100/G7</f>
        <v>10.399546613771607</v>
      </c>
      <c r="I15" s="25">
        <v>916</v>
      </c>
      <c r="J15" s="24">
        <f>I15*100/I7</f>
        <v>13.590504451038576</v>
      </c>
      <c r="K15" s="25">
        <v>165</v>
      </c>
      <c r="L15" s="24">
        <f>K15*100/K7</f>
        <v>2.3144901108149809</v>
      </c>
      <c r="M15" s="7"/>
      <c r="N15" s="8"/>
      <c r="O15" s="7"/>
      <c r="P15" s="8"/>
      <c r="R15" s="95"/>
      <c r="T15" s="95"/>
      <c r="V15" s="95"/>
      <c r="X15" s="95"/>
      <c r="Z15" s="95"/>
      <c r="AB15" s="95"/>
      <c r="AD15" s="95"/>
      <c r="AF15" s="95"/>
      <c r="AH15" s="95"/>
      <c r="AJ15" s="95"/>
      <c r="AL15" s="95"/>
      <c r="AN15" s="95"/>
      <c r="AP15" s="95"/>
    </row>
    <row r="16" spans="2:42" ht="24.75" customHeight="1" x14ac:dyDescent="0.3">
      <c r="B16" s="87" t="s">
        <v>14</v>
      </c>
      <c r="C16" s="7"/>
      <c r="D16" s="8"/>
      <c r="E16" s="7"/>
      <c r="F16" s="8"/>
      <c r="G16" s="8"/>
      <c r="H16" s="8"/>
      <c r="I16" s="25">
        <v>319</v>
      </c>
      <c r="J16" s="24">
        <f>I16*100/I7</f>
        <v>4.732937685459941</v>
      </c>
      <c r="K16" s="7"/>
      <c r="L16" s="8"/>
      <c r="M16" s="7"/>
      <c r="N16" s="8"/>
      <c r="O16" s="7"/>
      <c r="P16" s="8"/>
      <c r="R16" s="95"/>
      <c r="T16" s="95"/>
      <c r="V16" s="95"/>
      <c r="X16" s="95"/>
      <c r="Z16" s="95"/>
      <c r="AB16" s="95"/>
      <c r="AD16" s="95"/>
      <c r="AF16" s="95"/>
      <c r="AH16" s="95"/>
      <c r="AJ16" s="95"/>
      <c r="AL16" s="95"/>
      <c r="AN16" s="95"/>
      <c r="AP16" s="95"/>
    </row>
    <row r="17" spans="2:42" ht="24.75" customHeight="1" x14ac:dyDescent="0.3">
      <c r="B17" s="87" t="s">
        <v>15</v>
      </c>
      <c r="C17" s="16">
        <v>197</v>
      </c>
      <c r="D17" s="23">
        <f>C17*100/C7</f>
        <v>3.807499033629687</v>
      </c>
      <c r="E17" s="25">
        <v>475</v>
      </c>
      <c r="F17" s="24">
        <f>E17*100/E7</f>
        <v>6.8840579710144931</v>
      </c>
      <c r="G17" s="16">
        <v>348</v>
      </c>
      <c r="H17" s="23">
        <f>G17*100/G7</f>
        <v>4.9305752337772741</v>
      </c>
      <c r="I17" s="25">
        <v>432</v>
      </c>
      <c r="J17" s="24">
        <f>I17*100/I7</f>
        <v>6.4094955489614245</v>
      </c>
      <c r="K17" s="25">
        <v>246</v>
      </c>
      <c r="L17" s="24">
        <f>K17*100/K7</f>
        <v>3.4506943470332443</v>
      </c>
      <c r="M17" s="16">
        <v>198</v>
      </c>
      <c r="N17" s="32">
        <f>M17*100/M7</f>
        <v>2.641408751334045</v>
      </c>
      <c r="O17" s="16">
        <v>111</v>
      </c>
      <c r="P17" s="32">
        <f>O17*100/O7</f>
        <v>1.3812842210054754</v>
      </c>
      <c r="R17" s="95"/>
      <c r="T17" s="95"/>
      <c r="V17" s="95"/>
      <c r="X17" s="95"/>
      <c r="Z17" s="95"/>
      <c r="AB17" s="95"/>
      <c r="AD17" s="95"/>
      <c r="AF17" s="95"/>
      <c r="AH17" s="95"/>
      <c r="AJ17" s="95"/>
      <c r="AL17" s="95"/>
      <c r="AN17" s="95"/>
      <c r="AP17" s="95"/>
    </row>
    <row r="18" spans="2:42" ht="24.75" customHeight="1" x14ac:dyDescent="0.3">
      <c r="B18" s="87" t="s">
        <v>18</v>
      </c>
      <c r="C18" s="7"/>
      <c r="D18" s="8"/>
      <c r="E18" s="7"/>
      <c r="F18" s="8"/>
      <c r="G18" s="7"/>
      <c r="H18" s="8"/>
      <c r="I18" s="7"/>
      <c r="J18" s="8"/>
      <c r="K18" s="25">
        <v>132</v>
      </c>
      <c r="L18" s="24">
        <f>K18*100/K7</f>
        <v>1.8515920886519848</v>
      </c>
      <c r="M18" s="7"/>
      <c r="N18" s="8"/>
      <c r="O18" s="7"/>
      <c r="P18" s="8"/>
      <c r="R18" s="95"/>
      <c r="T18" s="95"/>
      <c r="V18" s="95"/>
      <c r="X18" s="95"/>
      <c r="Z18" s="95"/>
      <c r="AB18" s="95"/>
      <c r="AD18" s="95"/>
      <c r="AF18" s="95"/>
      <c r="AH18" s="95"/>
      <c r="AJ18" s="95"/>
      <c r="AL18" s="95"/>
      <c r="AN18" s="95"/>
      <c r="AP18" s="95"/>
    </row>
    <row r="19" spans="2:42" ht="24.75" customHeight="1" x14ac:dyDescent="0.3">
      <c r="B19" s="87" t="s">
        <v>17</v>
      </c>
      <c r="C19" s="7"/>
      <c r="D19" s="8"/>
      <c r="E19" s="7"/>
      <c r="F19" s="8"/>
      <c r="G19" s="16">
        <v>482</v>
      </c>
      <c r="H19" s="23">
        <f>G19*100/G7</f>
        <v>6.8291300651742706</v>
      </c>
      <c r="I19" s="7"/>
      <c r="J19" s="8"/>
      <c r="K19" s="7"/>
      <c r="L19" s="8"/>
      <c r="M19" s="7"/>
      <c r="N19" s="8"/>
      <c r="O19" s="7"/>
      <c r="P19" s="8"/>
      <c r="R19" s="95"/>
      <c r="T19" s="95"/>
      <c r="V19" s="95"/>
      <c r="X19" s="95"/>
      <c r="Z19" s="95"/>
      <c r="AB19" s="95"/>
      <c r="AD19" s="95"/>
      <c r="AF19" s="95"/>
      <c r="AH19" s="95"/>
      <c r="AJ19" s="95"/>
      <c r="AL19" s="95"/>
      <c r="AN19" s="95"/>
      <c r="AP19" s="95"/>
    </row>
    <row r="20" spans="2:42" ht="24.75" customHeight="1" x14ac:dyDescent="0.3">
      <c r="B20" s="87" t="s">
        <v>19</v>
      </c>
      <c r="C20" s="16">
        <v>3269</v>
      </c>
      <c r="D20" s="23">
        <f>C20*100/C7</f>
        <v>63.181291070738304</v>
      </c>
      <c r="E20" s="25">
        <v>4190</v>
      </c>
      <c r="F20" s="24">
        <f>E20*100/E7</f>
        <v>60.724637681159422</v>
      </c>
      <c r="G20" s="16">
        <v>3613</v>
      </c>
      <c r="H20" s="23">
        <f>G20*100/G7</f>
        <v>51.190138849532445</v>
      </c>
      <c r="I20" s="25">
        <v>2479</v>
      </c>
      <c r="J20" s="24">
        <f>I20*100/I7</f>
        <v>36.780415430267063</v>
      </c>
      <c r="K20" s="25">
        <v>4461</v>
      </c>
      <c r="L20" s="24">
        <f>K20*100/K7</f>
        <v>62.575396268761395</v>
      </c>
      <c r="M20" s="16">
        <v>4648</v>
      </c>
      <c r="N20" s="23">
        <f>M20*100/M7</f>
        <v>62.00640341515475</v>
      </c>
      <c r="O20" s="16">
        <v>4604</v>
      </c>
      <c r="P20" s="23">
        <f>O20*100/O7</f>
        <v>57.292185166749626</v>
      </c>
      <c r="R20" s="95"/>
      <c r="T20" s="95"/>
      <c r="V20" s="95"/>
      <c r="X20" s="95"/>
      <c r="Z20" s="95"/>
      <c r="AB20" s="95"/>
      <c r="AD20" s="95"/>
      <c r="AF20" s="95"/>
      <c r="AH20" s="95"/>
      <c r="AJ20" s="95"/>
      <c r="AL20" s="95"/>
      <c r="AN20" s="95"/>
      <c r="AP20" s="95"/>
    </row>
    <row r="21" spans="2:42" ht="24.75" customHeight="1" x14ac:dyDescent="0.3">
      <c r="B21" s="87" t="s">
        <v>20</v>
      </c>
      <c r="C21" s="16">
        <v>1036</v>
      </c>
      <c r="D21" s="23">
        <f>C21*100/C7</f>
        <v>20.023192887514497</v>
      </c>
      <c r="E21" s="25">
        <v>1237</v>
      </c>
      <c r="F21" s="24">
        <f>E21*100/E7</f>
        <v>17.927536231884059</v>
      </c>
      <c r="G21" s="16">
        <v>796</v>
      </c>
      <c r="H21" s="23">
        <f>G21*100/G7</f>
        <v>11.27798243128365</v>
      </c>
      <c r="I21" s="7"/>
      <c r="J21" s="8"/>
      <c r="K21" s="25">
        <v>895</v>
      </c>
      <c r="L21" s="24">
        <f>K21*100/K7</f>
        <v>12.554355449572171</v>
      </c>
      <c r="M21" s="36">
        <v>1343</v>
      </c>
      <c r="N21" s="40">
        <f>M21*100/M7</f>
        <v>17.916221985058698</v>
      </c>
      <c r="O21" s="36">
        <v>582</v>
      </c>
      <c r="P21" s="40">
        <f>O21*100/O7</f>
        <v>7.2424091587854651</v>
      </c>
      <c r="R21" s="95"/>
      <c r="T21" s="95"/>
      <c r="V21" s="95"/>
      <c r="X21" s="95"/>
      <c r="Z21" s="95"/>
      <c r="AB21" s="95"/>
      <c r="AD21" s="95"/>
      <c r="AF21" s="95"/>
      <c r="AH21" s="95"/>
      <c r="AJ21" s="95"/>
      <c r="AL21" s="95"/>
      <c r="AN21" s="95"/>
      <c r="AP21" s="95"/>
    </row>
    <row r="22" spans="2:42" ht="24.75" customHeight="1" x14ac:dyDescent="0.3">
      <c r="B22" s="87" t="s">
        <v>33</v>
      </c>
      <c r="C22" s="7"/>
      <c r="D22" s="8"/>
      <c r="E22" s="7"/>
      <c r="F22" s="8"/>
      <c r="G22" s="8"/>
      <c r="H22" s="8"/>
      <c r="I22" s="25">
        <v>1018</v>
      </c>
      <c r="J22" s="24">
        <f>I22*100/I7</f>
        <v>15.103857566765578</v>
      </c>
      <c r="K22" s="7"/>
      <c r="L22" s="8"/>
      <c r="M22" s="7"/>
      <c r="N22" s="8"/>
      <c r="O22" s="7"/>
      <c r="P22" s="8"/>
      <c r="R22" s="95"/>
      <c r="T22" s="95"/>
      <c r="V22" s="95"/>
      <c r="X22" s="95"/>
      <c r="Z22" s="95"/>
      <c r="AB22" s="95"/>
      <c r="AD22" s="95"/>
      <c r="AF22" s="95"/>
      <c r="AH22" s="95"/>
      <c r="AJ22" s="95"/>
      <c r="AL22" s="95"/>
      <c r="AN22" s="95"/>
      <c r="AP22" s="95"/>
    </row>
    <row r="23" spans="2:42" ht="24.75" customHeight="1" x14ac:dyDescent="0.3">
      <c r="B23" s="87" t="s">
        <v>35</v>
      </c>
      <c r="C23" s="7"/>
      <c r="D23" s="8"/>
      <c r="E23" s="7"/>
      <c r="F23" s="8"/>
      <c r="G23" s="8"/>
      <c r="H23" s="8"/>
      <c r="I23" s="8"/>
      <c r="J23" s="8"/>
      <c r="K23" s="7"/>
      <c r="L23" s="8"/>
      <c r="M23" s="59">
        <v>91</v>
      </c>
      <c r="N23" s="58">
        <f>M23*100/M7</f>
        <v>1.2139807897545358</v>
      </c>
      <c r="O23" s="7"/>
      <c r="P23" s="7"/>
      <c r="R23" s="95"/>
      <c r="T23" s="95"/>
      <c r="V23" s="95"/>
      <c r="X23" s="95"/>
      <c r="Z23" s="95"/>
      <c r="AB23" s="95"/>
      <c r="AD23" s="95"/>
      <c r="AF23" s="95"/>
      <c r="AH23" s="95"/>
      <c r="AJ23" s="95"/>
      <c r="AL23" s="95"/>
      <c r="AN23" s="95"/>
      <c r="AP23" s="95"/>
    </row>
    <row r="24" spans="2:42" ht="24.75" customHeight="1" x14ac:dyDescent="0.3">
      <c r="B24" s="87" t="s">
        <v>22</v>
      </c>
      <c r="C24" s="7"/>
      <c r="D24" s="8"/>
      <c r="E24" s="7"/>
      <c r="F24" s="8"/>
      <c r="G24" s="7"/>
      <c r="H24" s="8"/>
      <c r="I24" s="7"/>
      <c r="J24" s="8"/>
      <c r="K24" s="25">
        <v>133</v>
      </c>
      <c r="L24" s="24">
        <f>K24*100/K7</f>
        <v>1.8656193014448028</v>
      </c>
      <c r="M24" s="36">
        <v>124</v>
      </c>
      <c r="N24" s="37">
        <f>M24*100/M7</f>
        <v>1.6542155816435433</v>
      </c>
      <c r="O24" s="36">
        <v>43</v>
      </c>
      <c r="P24" s="37">
        <f>O24*100/O7</f>
        <v>0.53509208561473365</v>
      </c>
      <c r="R24" s="95"/>
      <c r="T24" s="95"/>
      <c r="V24" s="95"/>
      <c r="X24" s="95"/>
      <c r="Z24" s="95"/>
      <c r="AB24" s="95"/>
      <c r="AD24" s="95"/>
      <c r="AF24" s="95"/>
      <c r="AH24" s="95"/>
      <c r="AJ24" s="95"/>
      <c r="AL24" s="95"/>
      <c r="AN24" s="95"/>
      <c r="AP24" s="95"/>
    </row>
    <row r="25" spans="2:42" ht="24.75" customHeight="1" x14ac:dyDescent="0.3">
      <c r="B25" s="6" t="s">
        <v>24</v>
      </c>
      <c r="C25" s="25">
        <v>120</v>
      </c>
      <c r="D25" s="24">
        <f>C25*100/C7</f>
        <v>2.3192887514495553</v>
      </c>
      <c r="E25" s="7"/>
      <c r="F25" s="8"/>
      <c r="G25" s="7"/>
      <c r="H25" s="8"/>
      <c r="I25" s="7"/>
      <c r="J25" s="8"/>
      <c r="K25" s="7"/>
      <c r="L25" s="8"/>
      <c r="M25" s="7"/>
      <c r="N25" s="8"/>
      <c r="O25" s="7"/>
      <c r="P25" s="8"/>
      <c r="R25" s="95"/>
      <c r="T25" s="95"/>
      <c r="V25" s="95"/>
      <c r="X25" s="95"/>
      <c r="Z25" s="95"/>
      <c r="AB25" s="95"/>
      <c r="AD25" s="95"/>
      <c r="AF25" s="95"/>
      <c r="AH25" s="95"/>
      <c r="AJ25" s="95"/>
      <c r="AL25" s="95"/>
      <c r="AN25" s="95"/>
      <c r="AP25" s="95"/>
    </row>
    <row r="26" spans="2:42" ht="3.75" customHeight="1" x14ac:dyDescent="0.3">
      <c r="B26" s="60"/>
      <c r="C26" s="14"/>
      <c r="D26" s="14"/>
      <c r="E26" s="14"/>
      <c r="F26" s="14"/>
      <c r="G26" s="14"/>
      <c r="H26" s="14"/>
      <c r="I26" s="14"/>
      <c r="J26" s="14"/>
      <c r="K26" s="14"/>
      <c r="L26" s="14"/>
      <c r="M26" s="14"/>
      <c r="N26" s="14"/>
      <c r="O26" s="14"/>
      <c r="P26" s="14"/>
    </row>
    <row r="27" spans="2:42" ht="14.25" customHeight="1" x14ac:dyDescent="0.3">
      <c r="B27" s="6" t="s">
        <v>438</v>
      </c>
      <c r="C27" s="4"/>
      <c r="D27" s="5"/>
      <c r="E27" s="4"/>
      <c r="F27" s="5"/>
      <c r="G27" s="4"/>
      <c r="H27" s="5"/>
      <c r="I27" s="4"/>
      <c r="J27" s="5"/>
      <c r="K27" s="4"/>
      <c r="L27" s="5"/>
    </row>
    <row r="28" spans="2:42" x14ac:dyDescent="0.3">
      <c r="C28" s="19"/>
      <c r="E28" s="19"/>
      <c r="G28" s="19"/>
      <c r="I28" s="19"/>
      <c r="K28" s="19"/>
      <c r="M28" s="19"/>
      <c r="O28" s="19"/>
    </row>
    <row r="29" spans="2:42" ht="30" customHeight="1" x14ac:dyDescent="0.3">
      <c r="B29" s="138" t="s">
        <v>387</v>
      </c>
      <c r="C29" s="138"/>
      <c r="D29" s="138"/>
      <c r="E29" s="138"/>
      <c r="F29" s="138"/>
      <c r="G29" s="138"/>
      <c r="H29" s="138"/>
      <c r="I29" s="138"/>
      <c r="J29" s="138"/>
      <c r="K29" s="138"/>
      <c r="L29" s="138"/>
      <c r="M29" s="138"/>
      <c r="N29" s="138"/>
      <c r="O29" s="138"/>
      <c r="P29" s="139"/>
    </row>
    <row r="30" spans="2:42" x14ac:dyDescent="0.3">
      <c r="B30" s="15" t="s">
        <v>27</v>
      </c>
      <c r="C30" s="125">
        <v>2001</v>
      </c>
      <c r="D30" s="126"/>
      <c r="E30" s="129" t="s">
        <v>71</v>
      </c>
      <c r="F30" s="130"/>
      <c r="G30" s="125">
        <v>2009</v>
      </c>
      <c r="H30" s="126"/>
      <c r="I30" s="129">
        <v>2013</v>
      </c>
      <c r="J30" s="126"/>
      <c r="K30" s="129">
        <v>2017</v>
      </c>
      <c r="L30" s="126"/>
      <c r="M30" s="125">
        <v>2021</v>
      </c>
      <c r="N30" s="126"/>
      <c r="O30" s="125">
        <v>2025</v>
      </c>
      <c r="P30" s="126"/>
    </row>
    <row r="31" spans="2:42" ht="15" customHeight="1" x14ac:dyDescent="0.3">
      <c r="B31" s="134" t="s">
        <v>0</v>
      </c>
      <c r="C31" s="132">
        <v>44911</v>
      </c>
      <c r="D31" s="128"/>
      <c r="E31" s="119">
        <v>44843</v>
      </c>
      <c r="F31" s="118"/>
      <c r="G31" s="137">
        <v>44845</v>
      </c>
      <c r="H31" s="127"/>
      <c r="I31" s="135">
        <v>44833</v>
      </c>
      <c r="J31" s="128"/>
      <c r="K31" s="135">
        <v>44835</v>
      </c>
      <c r="L31" s="128"/>
      <c r="M31" s="123">
        <v>44830</v>
      </c>
      <c r="N31" s="124"/>
      <c r="O31" s="123">
        <v>45942</v>
      </c>
      <c r="P31" s="124"/>
    </row>
    <row r="32" spans="2:42" ht="15" customHeight="1" x14ac:dyDescent="0.3">
      <c r="B32" s="133"/>
      <c r="C32" s="74" t="s">
        <v>4</v>
      </c>
      <c r="D32" s="72" t="s">
        <v>5</v>
      </c>
      <c r="E32" s="72" t="s">
        <v>4</v>
      </c>
      <c r="F32" s="72" t="s">
        <v>5</v>
      </c>
      <c r="G32" s="68" t="s">
        <v>4</v>
      </c>
      <c r="H32" s="71" t="s">
        <v>5</v>
      </c>
      <c r="I32" s="68" t="s">
        <v>4</v>
      </c>
      <c r="J32" s="71" t="s">
        <v>5</v>
      </c>
      <c r="K32" s="68" t="s">
        <v>4</v>
      </c>
      <c r="L32" s="71" t="s">
        <v>5</v>
      </c>
      <c r="M32" s="68" t="s">
        <v>4</v>
      </c>
      <c r="N32" s="71" t="s">
        <v>5</v>
      </c>
      <c r="O32" s="68" t="s">
        <v>4</v>
      </c>
      <c r="P32" s="71" t="s">
        <v>5</v>
      </c>
    </row>
    <row r="33" spans="2:40" ht="24.75" customHeight="1" x14ac:dyDescent="0.3">
      <c r="B33" s="6" t="s">
        <v>1</v>
      </c>
      <c r="C33" s="16">
        <v>1646</v>
      </c>
      <c r="D33" s="23">
        <v>100</v>
      </c>
      <c r="E33" s="25">
        <v>1873</v>
      </c>
      <c r="F33" s="24">
        <v>100</v>
      </c>
      <c r="G33" s="16">
        <v>2104</v>
      </c>
      <c r="H33" s="23">
        <v>100</v>
      </c>
      <c r="I33" s="25">
        <v>2084</v>
      </c>
      <c r="J33" s="24">
        <v>100</v>
      </c>
      <c r="K33" s="25">
        <v>1988</v>
      </c>
      <c r="L33" s="24">
        <v>100</v>
      </c>
      <c r="M33" s="36">
        <v>1935</v>
      </c>
      <c r="N33" s="37">
        <v>100</v>
      </c>
      <c r="O33" s="36">
        <v>1813</v>
      </c>
      <c r="P33" s="37">
        <v>100</v>
      </c>
      <c r="R33" s="95"/>
      <c r="T33" s="95"/>
      <c r="V33" s="95"/>
      <c r="X33" s="95"/>
      <c r="Z33" s="95"/>
      <c r="AB33" s="95"/>
      <c r="AD33" s="95"/>
      <c r="AF33" s="95"/>
      <c r="AH33" s="95"/>
      <c r="AJ33" s="95"/>
      <c r="AL33" s="95"/>
      <c r="AN33" s="95"/>
    </row>
    <row r="34" spans="2:40" ht="24.75" customHeight="1" x14ac:dyDescent="0.3">
      <c r="B34" s="87" t="s">
        <v>28</v>
      </c>
      <c r="C34" s="16">
        <v>943</v>
      </c>
      <c r="D34" s="23">
        <f>C34*100/C33</f>
        <v>57.290400972053462</v>
      </c>
      <c r="E34" s="25">
        <v>1077</v>
      </c>
      <c r="F34" s="24">
        <f>E34*100/E33</f>
        <v>57.501334757074211</v>
      </c>
      <c r="G34" s="16">
        <v>1109</v>
      </c>
      <c r="H34" s="23">
        <f>G34*100/G33</f>
        <v>52.70912547528517</v>
      </c>
      <c r="I34" s="25">
        <v>1065</v>
      </c>
      <c r="J34" s="24">
        <f>I34*100/I33</f>
        <v>51.103646833013435</v>
      </c>
      <c r="K34" s="25">
        <v>1027</v>
      </c>
      <c r="L34" s="24">
        <f>K34*100/K33</f>
        <v>51.65995975855131</v>
      </c>
      <c r="M34" s="36">
        <v>1059</v>
      </c>
      <c r="N34" s="37">
        <f>M34*100/M33</f>
        <v>54.728682170542633</v>
      </c>
      <c r="O34" s="36">
        <v>1093</v>
      </c>
      <c r="P34" s="37">
        <f>O34*100/O33</f>
        <v>60.286817429674571</v>
      </c>
      <c r="R34" s="95"/>
      <c r="T34" s="95"/>
      <c r="V34" s="95"/>
      <c r="X34" s="95"/>
      <c r="Z34" s="95"/>
      <c r="AB34" s="95"/>
      <c r="AD34" s="95"/>
      <c r="AF34" s="95"/>
      <c r="AH34" s="95"/>
      <c r="AJ34" s="95"/>
      <c r="AL34" s="95"/>
      <c r="AN34" s="95"/>
    </row>
    <row r="35" spans="2:40" ht="24.75" customHeight="1" x14ac:dyDescent="0.3">
      <c r="B35" s="87" t="s">
        <v>2</v>
      </c>
      <c r="C35" s="16">
        <v>7</v>
      </c>
      <c r="D35" s="23">
        <f>C35*100/C34</f>
        <v>0.74231177094379641</v>
      </c>
      <c r="E35" s="25">
        <v>21</v>
      </c>
      <c r="F35" s="24">
        <f>E35*100/E34</f>
        <v>1.9498607242339834</v>
      </c>
      <c r="G35" s="16">
        <v>10</v>
      </c>
      <c r="H35" s="23">
        <f>G35*100/G34</f>
        <v>0.90171325518485124</v>
      </c>
      <c r="I35" s="25">
        <v>10</v>
      </c>
      <c r="J35" s="24">
        <f>I35*100/I34</f>
        <v>0.93896713615023475</v>
      </c>
      <c r="K35" s="25">
        <v>11</v>
      </c>
      <c r="L35" s="24">
        <f>K35*100/K34</f>
        <v>1.071080817916261</v>
      </c>
      <c r="M35" s="36">
        <v>11</v>
      </c>
      <c r="N35" s="37">
        <f>M35*100/M34</f>
        <v>1.0387157695939566</v>
      </c>
      <c r="O35" s="36">
        <v>10</v>
      </c>
      <c r="P35" s="37">
        <f>O35*100/O34</f>
        <v>0.91491308325709053</v>
      </c>
      <c r="R35" s="95"/>
      <c r="T35" s="95"/>
      <c r="V35" s="95"/>
      <c r="X35" s="95"/>
      <c r="Z35" s="95"/>
      <c r="AB35" s="95"/>
      <c r="AD35" s="95"/>
      <c r="AF35" s="95"/>
      <c r="AH35" s="95"/>
      <c r="AJ35" s="95"/>
      <c r="AL35" s="95"/>
      <c r="AN35" s="95"/>
    </row>
    <row r="36" spans="2:40" ht="24.75" customHeight="1" x14ac:dyDescent="0.3">
      <c r="B36" s="87" t="s">
        <v>3</v>
      </c>
      <c r="C36" s="16">
        <v>26</v>
      </c>
      <c r="D36" s="23">
        <f>C36*100/C34</f>
        <v>2.7571580063626722</v>
      </c>
      <c r="E36" s="25">
        <v>40</v>
      </c>
      <c r="F36" s="24">
        <f>E36*100/E34</f>
        <v>3.7140204271123491</v>
      </c>
      <c r="G36" s="16">
        <v>48</v>
      </c>
      <c r="H36" s="23">
        <f>G36*100/G34</f>
        <v>4.3282236248872854</v>
      </c>
      <c r="I36" s="25">
        <v>42</v>
      </c>
      <c r="J36" s="24">
        <f>I36*100/I34</f>
        <v>3.943661971830986</v>
      </c>
      <c r="K36" s="25">
        <v>26</v>
      </c>
      <c r="L36" s="24">
        <f>K36*100/K34</f>
        <v>2.5316455696202533</v>
      </c>
      <c r="M36" s="36">
        <v>36</v>
      </c>
      <c r="N36" s="37">
        <f>M36*100/M34</f>
        <v>3.3994334277620397</v>
      </c>
      <c r="O36" s="36">
        <v>33</v>
      </c>
      <c r="P36" s="37">
        <f>O36*100/O34</f>
        <v>3.019213174748399</v>
      </c>
      <c r="R36" s="95"/>
      <c r="T36" s="95"/>
      <c r="V36" s="95"/>
      <c r="X36" s="95"/>
      <c r="Z36" s="95"/>
      <c r="AB36" s="95"/>
      <c r="AD36" s="95"/>
      <c r="AF36" s="95"/>
      <c r="AH36" s="95"/>
      <c r="AJ36" s="95"/>
      <c r="AL36" s="95"/>
      <c r="AN36" s="95"/>
    </row>
    <row r="37" spans="2:40" ht="24.75" customHeight="1" x14ac:dyDescent="0.3">
      <c r="B37" s="6" t="s">
        <v>130</v>
      </c>
      <c r="C37" s="22">
        <f>-SUM(C35:C36)-SUM(C38:C49)+C34</f>
        <v>0</v>
      </c>
      <c r="D37" s="23">
        <f>-SUM(D35:D36)-SUM(D38:D49)+D33</f>
        <v>0</v>
      </c>
      <c r="E37" s="16">
        <f>-SUM(E35:E36)-SUM(E38:E49)+E34</f>
        <v>4</v>
      </c>
      <c r="F37" s="23">
        <f>-SUM(F35:F36)-SUM(F38:F49)+F33</f>
        <v>0.37140204271122457</v>
      </c>
      <c r="G37" s="22">
        <f>-SUM(G35:G36)-SUM(G38:G49)+G34</f>
        <v>0</v>
      </c>
      <c r="H37" s="23">
        <f>-SUM(H35:H36)-SUM(H38:H49)+H33</f>
        <v>0</v>
      </c>
      <c r="I37" s="22">
        <f>-SUM(I35:I36)-SUM(I38:I49)+I34</f>
        <v>0</v>
      </c>
      <c r="J37" s="23">
        <f>-SUM(J35:J36)-SUM(J38:J49)+J33</f>
        <v>0</v>
      </c>
      <c r="K37" s="22">
        <f>-SUM(K35:K36)-SUM(K38:K49)+K34</f>
        <v>0</v>
      </c>
      <c r="L37" s="23">
        <f>-SUM(L35:L36)-SUM(L38:L49)+L33</f>
        <v>0</v>
      </c>
      <c r="M37" s="22">
        <f>-SUM(M35:M36)-SUM(M38:M49)+M34</f>
        <v>0</v>
      </c>
      <c r="N37" s="23">
        <f>-SUM(N35:N36)-SUM(N38:N49)+N33</f>
        <v>0</v>
      </c>
      <c r="O37" s="22">
        <f>-SUM(O35:O36)-SUM(O38:O49)+O34</f>
        <v>0</v>
      </c>
      <c r="P37" s="23">
        <f>-SUM(P35:P36)-SUM(P38:P49)+P33</f>
        <v>0</v>
      </c>
      <c r="R37" s="95"/>
      <c r="T37" s="95"/>
      <c r="V37" s="95"/>
      <c r="X37" s="95"/>
      <c r="Z37" s="95"/>
      <c r="AB37" s="95"/>
      <c r="AD37" s="95"/>
      <c r="AF37" s="95"/>
      <c r="AH37" s="95"/>
      <c r="AJ37" s="95"/>
      <c r="AL37" s="95"/>
      <c r="AN37" s="95"/>
    </row>
    <row r="38" spans="2:40" ht="24.75" customHeight="1" x14ac:dyDescent="0.3">
      <c r="B38" s="87" t="s">
        <v>7</v>
      </c>
      <c r="C38" s="7"/>
      <c r="D38" s="8"/>
      <c r="E38" s="25">
        <v>21</v>
      </c>
      <c r="F38" s="24">
        <f>E38*100/E34</f>
        <v>1.9498607242339834</v>
      </c>
      <c r="G38" s="16">
        <v>18</v>
      </c>
      <c r="H38" s="23">
        <f>G38*100/G34</f>
        <v>1.6230838593327321</v>
      </c>
      <c r="I38" s="7"/>
      <c r="J38" s="8"/>
      <c r="K38" s="7"/>
      <c r="L38" s="8"/>
      <c r="M38" s="7"/>
      <c r="N38" s="8"/>
      <c r="O38" s="7"/>
      <c r="P38" s="8"/>
      <c r="R38" s="95"/>
      <c r="T38" s="95"/>
      <c r="V38" s="95"/>
      <c r="X38" s="95"/>
      <c r="Z38" s="95"/>
      <c r="AB38" s="95"/>
      <c r="AD38" s="95"/>
      <c r="AF38" s="95"/>
      <c r="AH38" s="95"/>
      <c r="AJ38" s="95"/>
      <c r="AL38" s="95"/>
      <c r="AN38" s="95"/>
    </row>
    <row r="39" spans="2:40" ht="24.75" customHeight="1" x14ac:dyDescent="0.3">
      <c r="B39" s="87" t="s">
        <v>8</v>
      </c>
      <c r="C39" s="16">
        <v>21</v>
      </c>
      <c r="D39" s="23">
        <f>C39*100/C34</f>
        <v>2.2269353128313893</v>
      </c>
      <c r="E39" s="25">
        <v>76</v>
      </c>
      <c r="F39" s="24">
        <f>E39*100/E34</f>
        <v>7.0566388115134631</v>
      </c>
      <c r="G39" s="16">
        <v>79</v>
      </c>
      <c r="H39" s="23">
        <f>G39*100/G34</f>
        <v>7.1235347159603251</v>
      </c>
      <c r="I39" s="25">
        <v>138</v>
      </c>
      <c r="J39" s="24">
        <f>I39*100/I34</f>
        <v>12.95774647887324</v>
      </c>
      <c r="K39" s="25">
        <v>57</v>
      </c>
      <c r="L39" s="24">
        <f>K39*100/K34</f>
        <v>5.5501460564751701</v>
      </c>
      <c r="M39" s="33">
        <v>70</v>
      </c>
      <c r="N39" s="45">
        <f>M39*100/M34</f>
        <v>6.6100094428706324</v>
      </c>
      <c r="O39" s="33">
        <v>66</v>
      </c>
      <c r="P39" s="45">
        <f>O39*100/O34</f>
        <v>6.038426349496798</v>
      </c>
      <c r="R39" s="95"/>
      <c r="T39" s="95"/>
      <c r="V39" s="95"/>
      <c r="X39" s="95"/>
      <c r="Z39" s="95"/>
      <c r="AB39" s="95"/>
      <c r="AD39" s="95"/>
      <c r="AF39" s="95"/>
      <c r="AH39" s="95"/>
      <c r="AJ39" s="95"/>
      <c r="AL39" s="95"/>
      <c r="AN39" s="95"/>
    </row>
    <row r="40" spans="2:40" ht="24.75" customHeight="1" x14ac:dyDescent="0.3">
      <c r="B40" s="87" t="s">
        <v>10</v>
      </c>
      <c r="C40" s="8"/>
      <c r="D40" s="8"/>
      <c r="E40" s="8"/>
      <c r="F40" s="8"/>
      <c r="G40" s="8"/>
      <c r="H40" s="8"/>
      <c r="I40" s="8"/>
      <c r="J40" s="8"/>
      <c r="K40" s="8"/>
      <c r="L40" s="8"/>
      <c r="M40" s="8"/>
      <c r="N40" s="8"/>
      <c r="O40" s="33">
        <v>89</v>
      </c>
      <c r="P40" s="45">
        <f>O40*100/O34</f>
        <v>8.1427264409881062</v>
      </c>
      <c r="R40" s="95"/>
      <c r="T40" s="95"/>
      <c r="V40" s="95"/>
      <c r="X40" s="95"/>
      <c r="Z40" s="95"/>
      <c r="AB40" s="95"/>
      <c r="AD40" s="95"/>
      <c r="AF40" s="95"/>
      <c r="AH40" s="95"/>
      <c r="AJ40" s="95"/>
      <c r="AL40" s="95"/>
      <c r="AN40" s="95"/>
    </row>
    <row r="41" spans="2:40" ht="24.75" customHeight="1" x14ac:dyDescent="0.3">
      <c r="B41" s="87" t="s">
        <v>11</v>
      </c>
      <c r="C41" s="8"/>
      <c r="D41" s="8"/>
      <c r="E41" s="8"/>
      <c r="F41" s="8"/>
      <c r="G41" s="8"/>
      <c r="H41" s="8"/>
      <c r="I41" s="8"/>
      <c r="J41" s="8"/>
      <c r="K41" s="8"/>
      <c r="L41" s="8"/>
      <c r="M41" s="8"/>
      <c r="N41" s="8"/>
      <c r="O41" s="33">
        <v>12</v>
      </c>
      <c r="P41" s="45">
        <f>O41*100/O34</f>
        <v>1.0978956999085088</v>
      </c>
      <c r="R41" s="95"/>
      <c r="T41" s="95"/>
      <c r="V41" s="95"/>
      <c r="X41" s="95"/>
      <c r="Z41" s="95"/>
      <c r="AB41" s="95"/>
      <c r="AD41" s="95"/>
      <c r="AF41" s="95"/>
      <c r="AH41" s="95"/>
      <c r="AJ41" s="95"/>
      <c r="AL41" s="95"/>
      <c r="AN41" s="95"/>
    </row>
    <row r="42" spans="2:40" ht="24.75" customHeight="1" x14ac:dyDescent="0.3">
      <c r="B42" s="87" t="s">
        <v>12</v>
      </c>
      <c r="C42" s="8"/>
      <c r="D42" s="8"/>
      <c r="E42" s="8"/>
      <c r="F42" s="8"/>
      <c r="G42" s="8"/>
      <c r="H42" s="8"/>
      <c r="I42" s="8"/>
      <c r="J42" s="8"/>
      <c r="K42" s="8"/>
      <c r="L42" s="8"/>
      <c r="M42" s="8"/>
      <c r="N42" s="8"/>
      <c r="O42" s="33">
        <v>81</v>
      </c>
      <c r="P42" s="45">
        <f>O42*100/O34</f>
        <v>7.4107959743824336</v>
      </c>
      <c r="R42" s="95"/>
      <c r="T42" s="95"/>
      <c r="V42" s="95"/>
      <c r="X42" s="95"/>
      <c r="Z42" s="95"/>
      <c r="AB42" s="95"/>
      <c r="AD42" s="95"/>
      <c r="AF42" s="95"/>
      <c r="AH42" s="95"/>
      <c r="AJ42" s="95"/>
      <c r="AL42" s="95"/>
      <c r="AN42" s="95"/>
    </row>
    <row r="43" spans="2:40" ht="24.75" customHeight="1" x14ac:dyDescent="0.3">
      <c r="B43" s="87" t="s">
        <v>13</v>
      </c>
      <c r="C43" s="7"/>
      <c r="D43" s="8"/>
      <c r="E43" s="7"/>
      <c r="F43" s="8"/>
      <c r="G43" s="16">
        <v>11</v>
      </c>
      <c r="H43" s="23">
        <f>G43*100/G34</f>
        <v>0.99188458070333629</v>
      </c>
      <c r="I43" s="25">
        <v>39</v>
      </c>
      <c r="J43" s="24">
        <f>I43*100/I34</f>
        <v>3.6619718309859155</v>
      </c>
      <c r="K43" s="7"/>
      <c r="L43" s="8"/>
      <c r="M43" s="7"/>
      <c r="N43" s="8"/>
      <c r="O43" s="7"/>
      <c r="P43" s="8"/>
      <c r="R43" s="95"/>
      <c r="T43" s="95"/>
      <c r="V43" s="95"/>
      <c r="X43" s="95"/>
      <c r="Z43" s="95"/>
      <c r="AB43" s="95"/>
      <c r="AD43" s="95"/>
      <c r="AF43" s="95"/>
      <c r="AH43" s="95"/>
      <c r="AJ43" s="95"/>
      <c r="AL43" s="95"/>
      <c r="AN43" s="95"/>
    </row>
    <row r="44" spans="2:40" ht="24.75" customHeight="1" x14ac:dyDescent="0.3">
      <c r="B44" s="87" t="s">
        <v>15</v>
      </c>
      <c r="C44" s="16">
        <v>27</v>
      </c>
      <c r="D44" s="23">
        <f>C44*100/C34</f>
        <v>2.8632025450689289</v>
      </c>
      <c r="E44" s="25">
        <v>68</v>
      </c>
      <c r="F44" s="24">
        <f>E44*100/E34</f>
        <v>6.3138347260909935</v>
      </c>
      <c r="G44" s="16">
        <v>121</v>
      </c>
      <c r="H44" s="23">
        <f>G44*100/G34</f>
        <v>10.910730387736701</v>
      </c>
      <c r="I44" s="25">
        <v>106</v>
      </c>
      <c r="J44" s="24">
        <f>I44*100/I34</f>
        <v>9.953051643192488</v>
      </c>
      <c r="K44" s="25">
        <v>51</v>
      </c>
      <c r="L44" s="24">
        <f>K44*100/K34</f>
        <v>4.9659201557935733</v>
      </c>
      <c r="M44" s="16">
        <v>64</v>
      </c>
      <c r="N44" s="32">
        <f>M44*100/M34</f>
        <v>6.0434372049102931</v>
      </c>
      <c r="O44" s="16">
        <v>60</v>
      </c>
      <c r="P44" s="32">
        <f>O44*100/O34</f>
        <v>5.4894784995425434</v>
      </c>
      <c r="R44" s="95"/>
      <c r="T44" s="95"/>
      <c r="V44" s="95"/>
      <c r="X44" s="95"/>
      <c r="Z44" s="95"/>
      <c r="AB44" s="95"/>
      <c r="AD44" s="95"/>
      <c r="AF44" s="95"/>
      <c r="AH44" s="95"/>
      <c r="AJ44" s="95"/>
      <c r="AL44" s="95"/>
      <c r="AN44" s="95"/>
    </row>
    <row r="45" spans="2:40" ht="24.75" customHeight="1" x14ac:dyDescent="0.3">
      <c r="B45" s="87" t="s">
        <v>19</v>
      </c>
      <c r="C45" s="16">
        <v>635</v>
      </c>
      <c r="D45" s="23">
        <f>C45*100/C34</f>
        <v>67.338282078472957</v>
      </c>
      <c r="E45" s="25">
        <v>667</v>
      </c>
      <c r="F45" s="24">
        <f>E45*100/E34</f>
        <v>61.931290622098423</v>
      </c>
      <c r="G45" s="16">
        <v>630</v>
      </c>
      <c r="H45" s="23">
        <f>G45*100/G34</f>
        <v>56.807935076645627</v>
      </c>
      <c r="I45" s="25">
        <v>585</v>
      </c>
      <c r="J45" s="24">
        <f>I45*100/I34</f>
        <v>54.929577464788736</v>
      </c>
      <c r="K45" s="25">
        <v>809</v>
      </c>
      <c r="L45" s="24">
        <f>K45*100/K34</f>
        <v>78.773125608568648</v>
      </c>
      <c r="M45" s="16">
        <v>772</v>
      </c>
      <c r="N45" s="23">
        <f>M45*100/M34</f>
        <v>72.89896128423041</v>
      </c>
      <c r="O45" s="16">
        <v>672</v>
      </c>
      <c r="P45" s="23">
        <f>O45*100/O34</f>
        <v>61.482159194876488</v>
      </c>
      <c r="R45" s="95"/>
      <c r="T45" s="95"/>
      <c r="V45" s="95"/>
      <c r="X45" s="95"/>
      <c r="Z45" s="95"/>
      <c r="AB45" s="95"/>
      <c r="AD45" s="95"/>
      <c r="AF45" s="95"/>
      <c r="AH45" s="95"/>
      <c r="AJ45" s="95"/>
      <c r="AL45" s="95"/>
      <c r="AN45" s="95"/>
    </row>
    <row r="46" spans="2:40" ht="24.75" customHeight="1" x14ac:dyDescent="0.3">
      <c r="B46" s="87" t="s">
        <v>20</v>
      </c>
      <c r="C46" s="16">
        <v>213</v>
      </c>
      <c r="D46" s="23">
        <f>C46*100/C34</f>
        <v>22.587486744432663</v>
      </c>
      <c r="E46" s="25">
        <v>180</v>
      </c>
      <c r="F46" s="24">
        <f>E46*100/E34</f>
        <v>16.713091922005571</v>
      </c>
      <c r="G46" s="16">
        <v>192</v>
      </c>
      <c r="H46" s="23">
        <f>G46*100/G34</f>
        <v>17.312894499549142</v>
      </c>
      <c r="I46" s="7"/>
      <c r="J46" s="8"/>
      <c r="K46" s="25">
        <v>57</v>
      </c>
      <c r="L46" s="24">
        <f>K46*100/K34</f>
        <v>5.5501460564751701</v>
      </c>
      <c r="M46" s="36">
        <v>73</v>
      </c>
      <c r="N46" s="40">
        <f>M46*100/M34</f>
        <v>6.8932955618508025</v>
      </c>
      <c r="O46" s="36">
        <v>54</v>
      </c>
      <c r="P46" s="40">
        <f>O46*100/O34</f>
        <v>4.9405306495882888</v>
      </c>
      <c r="R46" s="95"/>
      <c r="T46" s="95"/>
      <c r="V46" s="95"/>
      <c r="X46" s="95"/>
      <c r="Z46" s="95"/>
      <c r="AB46" s="95"/>
      <c r="AD46" s="95"/>
      <c r="AF46" s="95"/>
      <c r="AH46" s="95"/>
      <c r="AJ46" s="95"/>
      <c r="AL46" s="95"/>
      <c r="AN46" s="95"/>
    </row>
    <row r="47" spans="2:40" ht="24.75" customHeight="1" x14ac:dyDescent="0.3">
      <c r="B47" s="87" t="s">
        <v>33</v>
      </c>
      <c r="C47" s="7"/>
      <c r="D47" s="8"/>
      <c r="E47" s="7"/>
      <c r="F47" s="8"/>
      <c r="G47" s="8"/>
      <c r="H47" s="8"/>
      <c r="I47" s="25">
        <v>145</v>
      </c>
      <c r="J47" s="24">
        <f>I47*100/I34</f>
        <v>13.615023474178404</v>
      </c>
      <c r="K47" s="7"/>
      <c r="L47" s="8"/>
      <c r="M47" s="7"/>
      <c r="N47" s="8"/>
      <c r="O47" s="7"/>
      <c r="P47" s="8"/>
      <c r="R47" s="95"/>
      <c r="T47" s="95"/>
      <c r="V47" s="95"/>
      <c r="X47" s="95"/>
      <c r="Z47" s="95"/>
      <c r="AB47" s="95"/>
      <c r="AD47" s="95"/>
      <c r="AF47" s="95"/>
      <c r="AH47" s="95"/>
      <c r="AJ47" s="95"/>
      <c r="AL47" s="95"/>
      <c r="AN47" s="95"/>
    </row>
    <row r="48" spans="2:40" ht="24.75" customHeight="1" x14ac:dyDescent="0.3">
      <c r="B48" s="87" t="s">
        <v>22</v>
      </c>
      <c r="C48" s="7"/>
      <c r="D48" s="8"/>
      <c r="E48" s="7"/>
      <c r="F48" s="8"/>
      <c r="G48" s="7"/>
      <c r="H48" s="8"/>
      <c r="I48" s="7"/>
      <c r="J48" s="8"/>
      <c r="K48" s="25">
        <v>16</v>
      </c>
      <c r="L48" s="24">
        <f>K48*100/K34</f>
        <v>1.5579357351509251</v>
      </c>
      <c r="M48" s="36">
        <v>33</v>
      </c>
      <c r="N48" s="37">
        <f>M48*100/M34</f>
        <v>3.1161473087818696</v>
      </c>
      <c r="O48" s="36">
        <v>16</v>
      </c>
      <c r="P48" s="37">
        <f>O48*100/O34</f>
        <v>1.463860933211345</v>
      </c>
      <c r="R48" s="95"/>
      <c r="T48" s="95"/>
      <c r="V48" s="95"/>
      <c r="X48" s="95"/>
      <c r="Z48" s="95"/>
      <c r="AB48" s="95"/>
      <c r="AD48" s="95"/>
      <c r="AF48" s="95"/>
      <c r="AH48" s="95"/>
      <c r="AJ48" s="95"/>
      <c r="AL48" s="95"/>
      <c r="AN48" s="95"/>
    </row>
    <row r="49" spans="2:40" ht="24.75" customHeight="1" x14ac:dyDescent="0.3">
      <c r="B49" s="6" t="s">
        <v>24</v>
      </c>
      <c r="C49" s="25">
        <v>14</v>
      </c>
      <c r="D49" s="24">
        <f>C49*100/C34</f>
        <v>1.4846235418875928</v>
      </c>
      <c r="E49" s="7"/>
      <c r="F49" s="8"/>
      <c r="G49" s="7"/>
      <c r="H49" s="8"/>
      <c r="I49" s="7"/>
      <c r="J49" s="8"/>
      <c r="K49" s="7"/>
      <c r="L49" s="8"/>
      <c r="M49" s="7"/>
      <c r="N49" s="8"/>
      <c r="O49" s="7"/>
      <c r="P49" s="8"/>
      <c r="R49" s="95"/>
      <c r="T49" s="95"/>
      <c r="V49" s="95"/>
      <c r="X49" s="95"/>
      <c r="Z49" s="95"/>
      <c r="AB49" s="95"/>
      <c r="AD49" s="95"/>
      <c r="AF49" s="95"/>
      <c r="AH49" s="95"/>
      <c r="AJ49" s="95"/>
      <c r="AL49" s="95"/>
      <c r="AN49" s="95"/>
    </row>
    <row r="50" spans="2:40" ht="3.75" customHeight="1" x14ac:dyDescent="0.3">
      <c r="B50" s="60"/>
      <c r="C50" s="14"/>
      <c r="D50" s="14"/>
      <c r="E50" s="14"/>
      <c r="F50" s="14"/>
      <c r="G50" s="14"/>
      <c r="H50" s="14"/>
      <c r="I50" s="14"/>
      <c r="J50" s="14"/>
      <c r="K50" s="14"/>
      <c r="L50" s="14"/>
      <c r="M50" s="14"/>
      <c r="N50" s="14"/>
      <c r="O50" s="14"/>
      <c r="P50" s="14"/>
    </row>
    <row r="51" spans="2:40" ht="14.25" customHeight="1" x14ac:dyDescent="0.3">
      <c r="B51" s="6" t="s">
        <v>438</v>
      </c>
      <c r="C51" s="4"/>
      <c r="D51" s="5"/>
      <c r="E51" s="4"/>
      <c r="F51" s="5"/>
      <c r="G51" s="4"/>
      <c r="H51" s="5"/>
      <c r="I51" s="4"/>
      <c r="J51" s="5"/>
      <c r="K51" s="4"/>
      <c r="L51" s="5"/>
    </row>
    <row r="52" spans="2:40" ht="23.25" customHeight="1" x14ac:dyDescent="0.3">
      <c r="B52" s="131" t="s">
        <v>192</v>
      </c>
      <c r="C52" s="131"/>
      <c r="D52" s="131"/>
      <c r="E52" s="131"/>
      <c r="F52" s="131"/>
      <c r="G52" s="131"/>
      <c r="H52" s="131"/>
      <c r="I52" s="131"/>
      <c r="J52" s="131"/>
      <c r="K52" s="131"/>
      <c r="L52" s="131"/>
      <c r="M52" s="131"/>
      <c r="N52" s="131"/>
      <c r="O52" s="131"/>
      <c r="P52" s="131"/>
    </row>
    <row r="53" spans="2:40" x14ac:dyDescent="0.3">
      <c r="C53" s="19"/>
      <c r="E53" s="19"/>
      <c r="G53" s="19"/>
      <c r="I53" s="19"/>
      <c r="K53" s="19"/>
      <c r="M53" s="19"/>
      <c r="O53" s="19"/>
    </row>
    <row r="54" spans="2:40" ht="30" customHeight="1" x14ac:dyDescent="0.3">
      <c r="B54" s="138" t="s">
        <v>388</v>
      </c>
      <c r="C54" s="138"/>
      <c r="D54" s="138"/>
      <c r="E54" s="138"/>
      <c r="F54" s="138"/>
      <c r="G54" s="138"/>
      <c r="H54" s="138"/>
      <c r="I54" s="138"/>
      <c r="J54" s="138"/>
      <c r="K54" s="138"/>
      <c r="L54" s="138"/>
      <c r="M54" s="138"/>
      <c r="N54" s="138"/>
      <c r="O54" s="138"/>
      <c r="P54" s="139"/>
    </row>
    <row r="55" spans="2:40" x14ac:dyDescent="0.3">
      <c r="B55" s="15" t="s">
        <v>27</v>
      </c>
      <c r="C55" s="125">
        <v>2001</v>
      </c>
      <c r="D55" s="126"/>
      <c r="E55" s="129">
        <v>2005</v>
      </c>
      <c r="F55" s="130"/>
      <c r="G55" s="125">
        <v>2009</v>
      </c>
      <c r="H55" s="126"/>
      <c r="I55" s="129">
        <v>2013</v>
      </c>
      <c r="J55" s="126"/>
      <c r="K55" s="129">
        <v>2017</v>
      </c>
      <c r="L55" s="126"/>
      <c r="M55" s="125">
        <v>2021</v>
      </c>
      <c r="N55" s="126"/>
      <c r="O55" s="125">
        <v>2025</v>
      </c>
      <c r="P55" s="126"/>
    </row>
    <row r="56" spans="2:40" ht="15" customHeight="1" x14ac:dyDescent="0.3">
      <c r="B56" s="134" t="s">
        <v>0</v>
      </c>
      <c r="C56" s="132">
        <v>44911</v>
      </c>
      <c r="D56" s="128"/>
      <c r="E56" s="119">
        <v>44843</v>
      </c>
      <c r="F56" s="118"/>
      <c r="G56" s="137">
        <v>44845</v>
      </c>
      <c r="H56" s="127"/>
      <c r="I56" s="135">
        <v>44833</v>
      </c>
      <c r="J56" s="128"/>
      <c r="K56" s="135">
        <v>44835</v>
      </c>
      <c r="L56" s="128"/>
      <c r="M56" s="123">
        <v>44830</v>
      </c>
      <c r="N56" s="124"/>
      <c r="O56" s="123">
        <v>45942</v>
      </c>
      <c r="P56" s="124"/>
    </row>
    <row r="57" spans="2:40" x14ac:dyDescent="0.3">
      <c r="B57" s="133"/>
      <c r="C57" s="74" t="s">
        <v>4</v>
      </c>
      <c r="D57" s="72" t="s">
        <v>5</v>
      </c>
      <c r="E57" s="72" t="s">
        <v>4</v>
      </c>
      <c r="F57" s="72" t="s">
        <v>5</v>
      </c>
      <c r="G57" s="68" t="s">
        <v>4</v>
      </c>
      <c r="H57" s="71" t="s">
        <v>5</v>
      </c>
      <c r="I57" s="68" t="s">
        <v>4</v>
      </c>
      <c r="J57" s="71" t="s">
        <v>5</v>
      </c>
      <c r="K57" s="68" t="s">
        <v>4</v>
      </c>
      <c r="L57" s="71" t="s">
        <v>5</v>
      </c>
      <c r="M57" s="68" t="s">
        <v>4</v>
      </c>
      <c r="N57" s="71" t="s">
        <v>5</v>
      </c>
      <c r="O57" s="68" t="s">
        <v>4</v>
      </c>
      <c r="P57" s="71" t="s">
        <v>5</v>
      </c>
    </row>
    <row r="58" spans="2:40" ht="24.75" customHeight="1" x14ac:dyDescent="0.3">
      <c r="B58" s="6" t="s">
        <v>1</v>
      </c>
      <c r="C58" s="16">
        <v>6684</v>
      </c>
      <c r="D58" s="23">
        <v>100</v>
      </c>
      <c r="E58" s="25">
        <v>7772</v>
      </c>
      <c r="F58" s="24">
        <v>100</v>
      </c>
      <c r="G58" s="16">
        <v>9323</v>
      </c>
      <c r="H58" s="23">
        <v>100</v>
      </c>
      <c r="I58" s="25">
        <v>9610</v>
      </c>
      <c r="J58" s="24">
        <v>100</v>
      </c>
      <c r="K58" s="25">
        <v>9327</v>
      </c>
      <c r="L58" s="24">
        <v>100</v>
      </c>
      <c r="M58" s="36">
        <v>9574</v>
      </c>
      <c r="N58" s="37">
        <v>100</v>
      </c>
      <c r="O58" s="36">
        <v>9688</v>
      </c>
      <c r="P58" s="37">
        <v>100</v>
      </c>
      <c r="R58" s="95"/>
      <c r="T58" s="95"/>
      <c r="V58" s="95"/>
      <c r="X58" s="95"/>
      <c r="Z58" s="95"/>
      <c r="AB58" s="95"/>
      <c r="AD58" s="95"/>
      <c r="AF58" s="95"/>
      <c r="AH58" s="95"/>
      <c r="AJ58" s="95"/>
      <c r="AL58" s="95"/>
      <c r="AN58" s="95"/>
    </row>
    <row r="59" spans="2:40" ht="24.75" customHeight="1" x14ac:dyDescent="0.3">
      <c r="B59" s="87" t="s">
        <v>28</v>
      </c>
      <c r="C59" s="16">
        <v>3936</v>
      </c>
      <c r="D59" s="23">
        <f>C59*100/C58</f>
        <v>58.886894075403951</v>
      </c>
      <c r="E59" s="25">
        <v>4897</v>
      </c>
      <c r="F59" s="24">
        <f>E59*100/E58</f>
        <v>63.008234688625834</v>
      </c>
      <c r="G59" s="16">
        <v>5080</v>
      </c>
      <c r="H59" s="23">
        <f>G59*100/G58</f>
        <v>54.488898423254319</v>
      </c>
      <c r="I59" s="25">
        <v>4882</v>
      </c>
      <c r="J59" s="24">
        <f>I59*100/I58</f>
        <v>50.801248699271589</v>
      </c>
      <c r="K59" s="25">
        <v>4860</v>
      </c>
      <c r="L59" s="24">
        <f>K59*100/K58</f>
        <v>52.106786748150533</v>
      </c>
      <c r="M59" s="36">
        <v>4959</v>
      </c>
      <c r="N59" s="37">
        <f>M59*100/M58</f>
        <v>51.796532274911215</v>
      </c>
      <c r="O59" s="36">
        <v>5149</v>
      </c>
      <c r="P59" s="37">
        <f>O59*100/O58</f>
        <v>53.148224607762181</v>
      </c>
      <c r="R59" s="95"/>
      <c r="T59" s="95"/>
      <c r="V59" s="95"/>
      <c r="X59" s="95"/>
      <c r="Z59" s="95"/>
      <c r="AB59" s="95"/>
      <c r="AD59" s="95"/>
      <c r="AF59" s="95"/>
      <c r="AH59" s="95"/>
      <c r="AJ59" s="95"/>
      <c r="AL59" s="95"/>
      <c r="AN59" s="95"/>
    </row>
    <row r="60" spans="2:40" ht="24.75" customHeight="1" x14ac:dyDescent="0.3">
      <c r="B60" s="87" t="s">
        <v>2</v>
      </c>
      <c r="C60" s="16">
        <v>64</v>
      </c>
      <c r="D60" s="23">
        <f>C60*100/C59</f>
        <v>1.6260162601626016</v>
      </c>
      <c r="E60" s="25">
        <v>104</v>
      </c>
      <c r="F60" s="24">
        <f>E60*100/E59</f>
        <v>2.1237492342250359</v>
      </c>
      <c r="G60" s="16">
        <v>59</v>
      </c>
      <c r="H60" s="23">
        <f>G60*100/G59</f>
        <v>1.1614173228346456</v>
      </c>
      <c r="I60" s="25">
        <v>76</v>
      </c>
      <c r="J60" s="24">
        <f>I60*100/I59</f>
        <v>1.556739041376485</v>
      </c>
      <c r="K60" s="25">
        <v>44</v>
      </c>
      <c r="L60" s="24">
        <f>K60*100/K59</f>
        <v>0.90534979423868311</v>
      </c>
      <c r="M60" s="36">
        <v>36</v>
      </c>
      <c r="N60" s="37">
        <f>M60*100/M59</f>
        <v>0.72595281306715065</v>
      </c>
      <c r="O60" s="36">
        <v>53</v>
      </c>
      <c r="P60" s="37">
        <f>O60*100/O59</f>
        <v>1.0293260827345116</v>
      </c>
      <c r="R60" s="95"/>
      <c r="T60" s="95"/>
      <c r="V60" s="95"/>
      <c r="X60" s="95"/>
      <c r="Z60" s="95"/>
      <c r="AB60" s="95"/>
      <c r="AD60" s="95"/>
      <c r="AF60" s="95"/>
      <c r="AH60" s="95"/>
      <c r="AJ60" s="95"/>
      <c r="AL60" s="95"/>
      <c r="AN60" s="95"/>
    </row>
    <row r="61" spans="2:40" ht="24.75" customHeight="1" x14ac:dyDescent="0.3">
      <c r="B61" s="87" t="s">
        <v>3</v>
      </c>
      <c r="C61" s="16">
        <v>72</v>
      </c>
      <c r="D61" s="23">
        <f>C61*100/C59</f>
        <v>1.8292682926829269</v>
      </c>
      <c r="E61" s="25">
        <v>111</v>
      </c>
      <c r="F61" s="24">
        <f>E61*100/E59</f>
        <v>2.2666938942209516</v>
      </c>
      <c r="G61" s="16">
        <v>88</v>
      </c>
      <c r="H61" s="23">
        <f>G61*100/G59</f>
        <v>1.7322834645669292</v>
      </c>
      <c r="I61" s="25">
        <v>254</v>
      </c>
      <c r="J61" s="24">
        <f>I61*100/I59</f>
        <v>5.202785743547726</v>
      </c>
      <c r="K61" s="25">
        <v>174</v>
      </c>
      <c r="L61" s="24">
        <f>K61*100/K59</f>
        <v>3.5802469135802468</v>
      </c>
      <c r="M61" s="36">
        <v>151</v>
      </c>
      <c r="N61" s="37">
        <f>M61*100/M59</f>
        <v>3.0449687436983264</v>
      </c>
      <c r="O61" s="36">
        <v>82</v>
      </c>
      <c r="P61" s="37">
        <f>O61*100/O59</f>
        <v>1.5925422412118857</v>
      </c>
      <c r="R61" s="95"/>
      <c r="T61" s="95"/>
      <c r="V61" s="95"/>
      <c r="X61" s="95"/>
      <c r="Z61" s="95"/>
      <c r="AB61" s="95"/>
      <c r="AD61" s="95"/>
      <c r="AF61" s="95"/>
      <c r="AH61" s="95"/>
      <c r="AJ61" s="95"/>
      <c r="AL61" s="95"/>
      <c r="AN61" s="95"/>
    </row>
    <row r="62" spans="2:40" ht="24.75" customHeight="1" x14ac:dyDescent="0.3">
      <c r="B62" s="87" t="s">
        <v>7</v>
      </c>
      <c r="C62" s="7"/>
      <c r="D62" s="8"/>
      <c r="E62" s="25">
        <v>143</v>
      </c>
      <c r="F62" s="24">
        <f>E62*100/E59</f>
        <v>2.9201551970594242</v>
      </c>
      <c r="G62" s="16">
        <v>183</v>
      </c>
      <c r="H62" s="23">
        <f>G62*100/G59</f>
        <v>3.6023622047244093</v>
      </c>
      <c r="I62" s="7"/>
      <c r="J62" s="8"/>
      <c r="K62" s="25">
        <v>126</v>
      </c>
      <c r="L62" s="24">
        <f>K62*100/K59</f>
        <v>2.5925925925925926</v>
      </c>
      <c r="M62" s="7"/>
      <c r="N62" s="8"/>
      <c r="O62" s="7"/>
      <c r="P62" s="8"/>
      <c r="R62" s="95"/>
      <c r="T62" s="95"/>
      <c r="V62" s="95"/>
      <c r="X62" s="95"/>
      <c r="Z62" s="95"/>
      <c r="AB62" s="95"/>
      <c r="AD62" s="95"/>
      <c r="AF62" s="95"/>
      <c r="AH62" s="95"/>
      <c r="AJ62" s="95"/>
      <c r="AL62" s="95"/>
      <c r="AN62" s="95"/>
    </row>
    <row r="63" spans="2:40" ht="24.75" customHeight="1" x14ac:dyDescent="0.3">
      <c r="B63" s="87" t="s">
        <v>8</v>
      </c>
      <c r="C63" s="16">
        <v>268</v>
      </c>
      <c r="D63" s="23">
        <f>C63*100/C59</f>
        <v>6.808943089430894</v>
      </c>
      <c r="E63" s="25">
        <v>373</v>
      </c>
      <c r="F63" s="24">
        <f>E63*100/E59</f>
        <v>7.6169083112109455</v>
      </c>
      <c r="G63" s="16">
        <v>631</v>
      </c>
      <c r="H63" s="23">
        <f>G63*100/G59</f>
        <v>12.421259842519685</v>
      </c>
      <c r="I63" s="25">
        <v>835</v>
      </c>
      <c r="J63" s="24">
        <f>I63*100/I59</f>
        <v>17.10364604670217</v>
      </c>
      <c r="K63" s="25">
        <v>778</v>
      </c>
      <c r="L63" s="24">
        <f>K63*100/K59</f>
        <v>16.008230452674898</v>
      </c>
      <c r="M63" s="33">
        <v>470</v>
      </c>
      <c r="N63" s="45">
        <f>M63*100/M59</f>
        <v>9.4777172817100226</v>
      </c>
      <c r="O63" s="33">
        <v>277</v>
      </c>
      <c r="P63" s="45">
        <f>O63*100/O59</f>
        <v>5.3796853758011265</v>
      </c>
      <c r="R63" s="95"/>
      <c r="T63" s="95"/>
      <c r="V63" s="95"/>
      <c r="X63" s="95"/>
      <c r="Z63" s="95"/>
      <c r="AB63" s="95"/>
      <c r="AD63" s="95"/>
      <c r="AF63" s="95"/>
      <c r="AH63" s="95"/>
      <c r="AJ63" s="95"/>
      <c r="AL63" s="95"/>
      <c r="AN63" s="95"/>
    </row>
    <row r="64" spans="2:40" ht="24.75" customHeight="1" x14ac:dyDescent="0.3">
      <c r="B64" s="87" t="s">
        <v>10</v>
      </c>
      <c r="C64" s="7"/>
      <c r="D64" s="8"/>
      <c r="E64" s="7"/>
      <c r="F64" s="8"/>
      <c r="G64" s="7"/>
      <c r="H64" s="8"/>
      <c r="I64" s="7"/>
      <c r="J64" s="8"/>
      <c r="K64" s="7"/>
      <c r="L64" s="8"/>
      <c r="M64" s="33">
        <v>273</v>
      </c>
      <c r="N64" s="45">
        <f>M64*100/M59</f>
        <v>5.5051421657592252</v>
      </c>
      <c r="O64" s="33">
        <v>796</v>
      </c>
      <c r="P64" s="45">
        <f>O64*100/O59</f>
        <v>15.459312487861721</v>
      </c>
      <c r="R64" s="95"/>
      <c r="T64" s="95"/>
      <c r="V64" s="95"/>
      <c r="X64" s="95"/>
      <c r="Z64" s="95"/>
      <c r="AB64" s="95"/>
      <c r="AD64" s="95"/>
      <c r="AF64" s="95"/>
      <c r="AH64" s="95"/>
      <c r="AJ64" s="95"/>
      <c r="AL64" s="95"/>
      <c r="AN64" s="95"/>
    </row>
    <row r="65" spans="2:40" ht="24.75" customHeight="1" x14ac:dyDescent="0.3">
      <c r="B65" s="87" t="s">
        <v>11</v>
      </c>
      <c r="C65" s="7"/>
      <c r="D65" s="8"/>
      <c r="E65" s="7"/>
      <c r="F65" s="8"/>
      <c r="G65" s="7"/>
      <c r="H65" s="8"/>
      <c r="I65" s="7"/>
      <c r="J65" s="8"/>
      <c r="K65" s="7"/>
      <c r="L65" s="8"/>
      <c r="M65" s="8"/>
      <c r="N65" s="8"/>
      <c r="O65" s="33">
        <v>85</v>
      </c>
      <c r="P65" s="45">
        <f>O65*100/O59</f>
        <v>1.6508059817440279</v>
      </c>
      <c r="R65" s="95"/>
      <c r="T65" s="95"/>
      <c r="V65" s="95"/>
      <c r="X65" s="95"/>
      <c r="Z65" s="95"/>
      <c r="AB65" s="95"/>
      <c r="AD65" s="95"/>
      <c r="AF65" s="95"/>
      <c r="AH65" s="95"/>
      <c r="AJ65" s="95"/>
      <c r="AL65" s="95"/>
      <c r="AN65" s="95"/>
    </row>
    <row r="66" spans="2:40" ht="24.75" customHeight="1" x14ac:dyDescent="0.3">
      <c r="B66" s="87" t="s">
        <v>12</v>
      </c>
      <c r="C66" s="7"/>
      <c r="D66" s="8"/>
      <c r="E66" s="7"/>
      <c r="F66" s="8"/>
      <c r="G66" s="7"/>
      <c r="H66" s="8"/>
      <c r="I66" s="7"/>
      <c r="J66" s="8"/>
      <c r="K66" s="7"/>
      <c r="L66" s="8"/>
      <c r="M66" s="8"/>
      <c r="N66" s="8"/>
      <c r="O66" s="33">
        <v>580</v>
      </c>
      <c r="P66" s="45">
        <f>O66*100/O59</f>
        <v>11.264323169547485</v>
      </c>
      <c r="R66" s="95"/>
      <c r="T66" s="95"/>
      <c r="V66" s="95"/>
      <c r="X66" s="95"/>
      <c r="Z66" s="95"/>
      <c r="AB66" s="95"/>
      <c r="AD66" s="95"/>
      <c r="AF66" s="95"/>
      <c r="AH66" s="95"/>
      <c r="AJ66" s="95"/>
      <c r="AL66" s="95"/>
      <c r="AN66" s="95"/>
    </row>
    <row r="67" spans="2:40" ht="24.75" customHeight="1" x14ac:dyDescent="0.3">
      <c r="B67" s="87" t="s">
        <v>13</v>
      </c>
      <c r="C67" s="7"/>
      <c r="D67" s="8"/>
      <c r="E67" s="7"/>
      <c r="F67" s="8"/>
      <c r="G67" s="16">
        <v>967</v>
      </c>
      <c r="H67" s="23">
        <f>G67*100/G59</f>
        <v>19.035433070866141</v>
      </c>
      <c r="I67" s="25">
        <v>1053</v>
      </c>
      <c r="J67" s="24">
        <f>I67*100/I59</f>
        <v>21.569029086439983</v>
      </c>
      <c r="K67" s="25">
        <v>122</v>
      </c>
      <c r="L67" s="24">
        <f>K67*100/K59</f>
        <v>2.5102880658436213</v>
      </c>
      <c r="M67" s="7"/>
      <c r="N67" s="8"/>
      <c r="O67" s="7"/>
      <c r="P67" s="8"/>
      <c r="R67" s="95"/>
      <c r="T67" s="95"/>
      <c r="V67" s="95"/>
      <c r="X67" s="95"/>
      <c r="Z67" s="95"/>
      <c r="AB67" s="95"/>
      <c r="AD67" s="95"/>
      <c r="AF67" s="95"/>
      <c r="AH67" s="95"/>
      <c r="AJ67" s="95"/>
      <c r="AL67" s="95"/>
      <c r="AN67" s="95"/>
    </row>
    <row r="68" spans="2:40" ht="24.75" customHeight="1" x14ac:dyDescent="0.3">
      <c r="B68" s="87" t="s">
        <v>15</v>
      </c>
      <c r="C68" s="16">
        <v>117</v>
      </c>
      <c r="D68" s="23">
        <f>C68*100/C59</f>
        <v>2.9725609756097562</v>
      </c>
      <c r="E68" s="25">
        <v>224</v>
      </c>
      <c r="F68" s="24">
        <f>E68*100/E59</f>
        <v>4.5742291198693081</v>
      </c>
      <c r="G68" s="16">
        <v>215</v>
      </c>
      <c r="H68" s="23">
        <f>G68*100/G59</f>
        <v>4.2322834645669287</v>
      </c>
      <c r="I68" s="25">
        <v>224</v>
      </c>
      <c r="J68" s="24">
        <f>I68*100/I59</f>
        <v>4.588283490372798</v>
      </c>
      <c r="K68" s="25">
        <v>118</v>
      </c>
      <c r="L68" s="24">
        <f>K68*100/K59</f>
        <v>2.42798353909465</v>
      </c>
      <c r="M68" s="16">
        <v>115</v>
      </c>
      <c r="N68" s="32">
        <f>M68*100/M59</f>
        <v>2.3190159306311755</v>
      </c>
      <c r="O68" s="16">
        <v>78</v>
      </c>
      <c r="P68" s="32">
        <f>O68*100/O59</f>
        <v>1.5148572538356964</v>
      </c>
      <c r="R68" s="95"/>
      <c r="T68" s="95"/>
      <c r="V68" s="95"/>
      <c r="X68" s="95"/>
      <c r="Z68" s="95"/>
      <c r="AB68" s="95"/>
      <c r="AD68" s="95"/>
      <c r="AF68" s="95"/>
      <c r="AH68" s="95"/>
      <c r="AJ68" s="95"/>
      <c r="AL68" s="95"/>
      <c r="AN68" s="95"/>
    </row>
    <row r="69" spans="2:40" ht="24.75" customHeight="1" x14ac:dyDescent="0.3">
      <c r="B69" s="87" t="s">
        <v>18</v>
      </c>
      <c r="C69" s="7"/>
      <c r="D69" s="8"/>
      <c r="E69" s="7"/>
      <c r="F69" s="8"/>
      <c r="G69" s="7"/>
      <c r="H69" s="8"/>
      <c r="I69" s="7"/>
      <c r="J69" s="8"/>
      <c r="K69" s="25">
        <v>94</v>
      </c>
      <c r="L69" s="24">
        <f>K69*100/K59</f>
        <v>1.9341563786008231</v>
      </c>
      <c r="M69" s="7"/>
      <c r="N69" s="8"/>
      <c r="O69" s="7"/>
      <c r="P69" s="8"/>
      <c r="R69" s="95"/>
      <c r="T69" s="95"/>
      <c r="V69" s="95"/>
      <c r="X69" s="95"/>
      <c r="Z69" s="95"/>
      <c r="AB69" s="95"/>
      <c r="AD69" s="95"/>
      <c r="AF69" s="95"/>
      <c r="AH69" s="95"/>
      <c r="AJ69" s="95"/>
      <c r="AL69" s="95"/>
      <c r="AN69" s="95"/>
    </row>
    <row r="70" spans="2:40" ht="24.75" customHeight="1" x14ac:dyDescent="0.3">
      <c r="B70" s="87" t="s">
        <v>19</v>
      </c>
      <c r="C70" s="16">
        <v>2732</v>
      </c>
      <c r="D70" s="23">
        <f>C70*100/C59</f>
        <v>69.410569105691053</v>
      </c>
      <c r="E70" s="25">
        <v>3180</v>
      </c>
      <c r="F70" s="24">
        <f>E70*100/E59</f>
        <v>64.937716969573202</v>
      </c>
      <c r="G70" s="16">
        <v>2159</v>
      </c>
      <c r="H70" s="23">
        <f>G70*100/G59</f>
        <v>42.5</v>
      </c>
      <c r="I70" s="25">
        <v>1878</v>
      </c>
      <c r="J70" s="24">
        <f>I70*100/I59</f>
        <v>38.467841048750515</v>
      </c>
      <c r="K70" s="25">
        <v>2857</v>
      </c>
      <c r="L70" s="24">
        <f>K70*100/K59</f>
        <v>58.786008230452673</v>
      </c>
      <c r="M70" s="16">
        <v>2996</v>
      </c>
      <c r="N70" s="23">
        <f>M70*100/M59</f>
        <v>60.415406331921758</v>
      </c>
      <c r="O70" s="16">
        <v>2796</v>
      </c>
      <c r="P70" s="23">
        <f>O70*100/O59</f>
        <v>54.301806175956493</v>
      </c>
      <c r="R70" s="95"/>
      <c r="T70" s="95"/>
      <c r="V70" s="95"/>
      <c r="X70" s="95"/>
      <c r="Z70" s="95"/>
      <c r="AB70" s="95"/>
      <c r="AD70" s="95"/>
      <c r="AF70" s="95"/>
      <c r="AH70" s="95"/>
      <c r="AJ70" s="95"/>
      <c r="AL70" s="95"/>
      <c r="AN70" s="95"/>
    </row>
    <row r="71" spans="2:40" ht="24.75" customHeight="1" x14ac:dyDescent="0.3">
      <c r="B71" s="87" t="s">
        <v>20</v>
      </c>
      <c r="C71" s="16">
        <v>563</v>
      </c>
      <c r="D71" s="23">
        <f>C71*100/C59</f>
        <v>14.303861788617887</v>
      </c>
      <c r="E71" s="25">
        <v>762</v>
      </c>
      <c r="F71" s="24">
        <f>E71*100/E59</f>
        <v>15.560547273841127</v>
      </c>
      <c r="G71" s="16">
        <v>778</v>
      </c>
      <c r="H71" s="23">
        <f>G71*100/G59</f>
        <v>15.314960629921259</v>
      </c>
      <c r="I71" s="7"/>
      <c r="J71" s="8"/>
      <c r="K71" s="25">
        <v>486</v>
      </c>
      <c r="L71" s="24">
        <f>K71*100/K59</f>
        <v>10</v>
      </c>
      <c r="M71" s="36">
        <v>828</v>
      </c>
      <c r="N71" s="40">
        <f>M71*100/M59</f>
        <v>16.696914700544465</v>
      </c>
      <c r="O71" s="36">
        <v>374</v>
      </c>
      <c r="P71" s="40">
        <f>O71*100/O59</f>
        <v>7.2635463196737229</v>
      </c>
      <c r="R71" s="95"/>
      <c r="T71" s="95"/>
      <c r="V71" s="95"/>
      <c r="X71" s="95"/>
      <c r="Z71" s="95"/>
      <c r="AB71" s="95"/>
      <c r="AD71" s="95"/>
      <c r="AF71" s="95"/>
      <c r="AH71" s="95"/>
      <c r="AJ71" s="95"/>
      <c r="AL71" s="95"/>
      <c r="AN71" s="95"/>
    </row>
    <row r="72" spans="2:40" ht="24.75" customHeight="1" x14ac:dyDescent="0.3">
      <c r="B72" s="87" t="s">
        <v>33</v>
      </c>
      <c r="C72" s="7"/>
      <c r="D72" s="8"/>
      <c r="E72" s="7"/>
      <c r="F72" s="8"/>
      <c r="G72" s="8"/>
      <c r="H72" s="8"/>
      <c r="I72" s="25">
        <v>562</v>
      </c>
      <c r="J72" s="24">
        <f>I72*100/I59</f>
        <v>11.511675542810323</v>
      </c>
      <c r="K72" s="7"/>
      <c r="L72" s="8"/>
      <c r="M72" s="7"/>
      <c r="N72" s="8"/>
      <c r="O72" s="7"/>
      <c r="P72" s="8"/>
      <c r="R72" s="95"/>
      <c r="T72" s="95"/>
      <c r="V72" s="95"/>
      <c r="X72" s="95"/>
      <c r="Z72" s="95"/>
      <c r="AB72" s="95"/>
      <c r="AD72" s="95"/>
      <c r="AF72" s="95"/>
      <c r="AH72" s="95"/>
      <c r="AJ72" s="95"/>
      <c r="AL72" s="95"/>
      <c r="AN72" s="95"/>
    </row>
    <row r="73" spans="2:40" ht="24.75" customHeight="1" x14ac:dyDescent="0.3">
      <c r="B73" s="87" t="s">
        <v>22</v>
      </c>
      <c r="C73" s="7"/>
      <c r="D73" s="8"/>
      <c r="E73" s="7"/>
      <c r="F73" s="8"/>
      <c r="G73" s="7"/>
      <c r="H73" s="8"/>
      <c r="I73" s="7"/>
      <c r="J73" s="8"/>
      <c r="K73" s="25">
        <v>61</v>
      </c>
      <c r="L73" s="24">
        <f>K73*100/K59</f>
        <v>1.2551440329218106</v>
      </c>
      <c r="M73" s="36">
        <v>90</v>
      </c>
      <c r="N73" s="37">
        <f>M73*100/M59</f>
        <v>1.8148820326678765</v>
      </c>
      <c r="O73" s="36">
        <v>28</v>
      </c>
      <c r="P73" s="37">
        <f>O73*100/O59</f>
        <v>0.54379491163332683</v>
      </c>
      <c r="R73" s="95"/>
      <c r="T73" s="95"/>
      <c r="V73" s="95"/>
      <c r="X73" s="95"/>
      <c r="Z73" s="95"/>
      <c r="AB73" s="95"/>
      <c r="AD73" s="95"/>
      <c r="AF73" s="95"/>
      <c r="AH73" s="95"/>
      <c r="AJ73" s="95"/>
      <c r="AL73" s="95"/>
      <c r="AN73" s="95"/>
    </row>
    <row r="74" spans="2:40" ht="24.75" customHeight="1" x14ac:dyDescent="0.3">
      <c r="B74" s="87" t="s">
        <v>24</v>
      </c>
      <c r="C74" s="25">
        <v>120</v>
      </c>
      <c r="D74" s="24">
        <f>C74*100/C59</f>
        <v>3.0487804878048781</v>
      </c>
      <c r="E74" s="7"/>
      <c r="F74" s="8"/>
      <c r="G74" s="7"/>
      <c r="H74" s="8"/>
      <c r="I74" s="7"/>
      <c r="J74" s="8"/>
      <c r="K74" s="7"/>
      <c r="L74" s="8"/>
      <c r="M74" s="7"/>
      <c r="N74" s="8"/>
      <c r="O74" s="7"/>
      <c r="P74" s="8"/>
      <c r="R74" s="95"/>
      <c r="T74" s="95"/>
      <c r="V74" s="95"/>
      <c r="X74" s="95"/>
      <c r="Z74" s="95"/>
      <c r="AB74" s="95"/>
      <c r="AD74" s="95"/>
      <c r="AF74" s="95"/>
      <c r="AH74" s="95"/>
      <c r="AJ74" s="95"/>
      <c r="AL74" s="95"/>
      <c r="AN74" s="95"/>
    </row>
    <row r="75" spans="2:40" ht="3.75" customHeight="1" x14ac:dyDescent="0.3">
      <c r="B75" s="60"/>
      <c r="C75" s="14"/>
      <c r="D75" s="14"/>
      <c r="E75" s="14"/>
      <c r="F75" s="14"/>
      <c r="G75" s="14"/>
      <c r="H75" s="14"/>
      <c r="I75" s="14"/>
      <c r="J75" s="14"/>
      <c r="K75" s="14"/>
      <c r="L75" s="14"/>
      <c r="M75" s="14"/>
      <c r="N75" s="14"/>
      <c r="O75" s="14"/>
      <c r="P75" s="14"/>
    </row>
    <row r="76" spans="2:40" ht="14.25" customHeight="1" x14ac:dyDescent="0.3">
      <c r="B76" s="6" t="s">
        <v>438</v>
      </c>
      <c r="C76" s="4"/>
      <c r="D76" s="5"/>
      <c r="E76" s="4"/>
      <c r="F76" s="5"/>
      <c r="G76" s="4"/>
      <c r="H76" s="5"/>
      <c r="I76" s="4"/>
      <c r="J76" s="5"/>
      <c r="K76" s="4"/>
      <c r="L76" s="5"/>
    </row>
    <row r="77" spans="2:40" x14ac:dyDescent="0.3">
      <c r="C77" s="19"/>
      <c r="E77" s="19"/>
      <c r="G77" s="19"/>
      <c r="I77" s="19"/>
      <c r="K77" s="19"/>
      <c r="M77" s="19"/>
      <c r="O77" s="19"/>
    </row>
    <row r="78" spans="2:40" ht="30" customHeight="1" x14ac:dyDescent="0.3">
      <c r="B78" s="138" t="s">
        <v>216</v>
      </c>
      <c r="C78" s="138"/>
      <c r="D78" s="138"/>
      <c r="E78" s="138"/>
      <c r="F78" s="138"/>
      <c r="G78" s="138"/>
      <c r="H78" s="138"/>
      <c r="I78" s="138"/>
      <c r="J78" s="138"/>
      <c r="K78" s="138"/>
      <c r="L78" s="138"/>
      <c r="M78" s="138"/>
      <c r="N78" s="138"/>
      <c r="O78" s="138"/>
      <c r="P78" s="139"/>
    </row>
    <row r="79" spans="2:40" x14ac:dyDescent="0.3">
      <c r="B79" s="15" t="s">
        <v>27</v>
      </c>
      <c r="C79" s="125">
        <v>2001</v>
      </c>
      <c r="D79" s="126"/>
      <c r="E79" s="129">
        <v>2005</v>
      </c>
      <c r="F79" s="130"/>
      <c r="G79" s="125">
        <v>2009</v>
      </c>
      <c r="H79" s="126"/>
      <c r="I79" s="129">
        <v>2013</v>
      </c>
      <c r="J79" s="126"/>
      <c r="K79" s="129">
        <v>2017</v>
      </c>
      <c r="L79" s="126"/>
      <c r="M79" s="125">
        <v>2021</v>
      </c>
      <c r="N79" s="126"/>
      <c r="O79" s="125">
        <v>2025</v>
      </c>
      <c r="P79" s="126"/>
    </row>
    <row r="80" spans="2:40" ht="15" customHeight="1" x14ac:dyDescent="0.3">
      <c r="B80" s="134" t="s">
        <v>0</v>
      </c>
      <c r="C80" s="132">
        <v>44911</v>
      </c>
      <c r="D80" s="128"/>
      <c r="E80" s="119">
        <v>44843</v>
      </c>
      <c r="F80" s="118"/>
      <c r="G80" s="137">
        <v>44845</v>
      </c>
      <c r="H80" s="127"/>
      <c r="I80" s="135">
        <v>44833</v>
      </c>
      <c r="J80" s="128"/>
      <c r="K80" s="135">
        <v>44835</v>
      </c>
      <c r="L80" s="128"/>
      <c r="M80" s="123">
        <v>44830</v>
      </c>
      <c r="N80" s="124"/>
      <c r="O80" s="123">
        <v>45942</v>
      </c>
      <c r="P80" s="124"/>
    </row>
    <row r="81" spans="2:40" x14ac:dyDescent="0.3">
      <c r="B81" s="133"/>
      <c r="C81" s="74" t="s">
        <v>4</v>
      </c>
      <c r="D81" s="72" t="s">
        <v>5</v>
      </c>
      <c r="E81" s="72" t="s">
        <v>4</v>
      </c>
      <c r="F81" s="72" t="s">
        <v>5</v>
      </c>
      <c r="G81" s="68" t="s">
        <v>4</v>
      </c>
      <c r="H81" s="71" t="s">
        <v>5</v>
      </c>
      <c r="I81" s="68" t="s">
        <v>4</v>
      </c>
      <c r="J81" s="71" t="s">
        <v>5</v>
      </c>
      <c r="K81" s="68" t="s">
        <v>4</v>
      </c>
      <c r="L81" s="71" t="s">
        <v>5</v>
      </c>
      <c r="M81" s="68" t="s">
        <v>4</v>
      </c>
      <c r="N81" s="71" t="s">
        <v>5</v>
      </c>
      <c r="O81" s="68" t="s">
        <v>4</v>
      </c>
      <c r="P81" s="71" t="s">
        <v>5</v>
      </c>
    </row>
    <row r="82" spans="2:40" ht="24.75" customHeight="1" x14ac:dyDescent="0.3">
      <c r="B82" s="10" t="s">
        <v>1</v>
      </c>
      <c r="C82" s="16">
        <v>1608</v>
      </c>
      <c r="D82" s="23">
        <v>100</v>
      </c>
      <c r="E82" s="25">
        <v>1838</v>
      </c>
      <c r="F82" s="24">
        <v>100</v>
      </c>
      <c r="G82" s="16">
        <v>1916</v>
      </c>
      <c r="H82" s="23">
        <v>100</v>
      </c>
      <c r="I82" s="25">
        <v>1963</v>
      </c>
      <c r="J82" s="24">
        <v>100</v>
      </c>
      <c r="K82" s="25">
        <v>1906</v>
      </c>
      <c r="L82" s="24">
        <v>100</v>
      </c>
      <c r="M82" s="36">
        <v>1970</v>
      </c>
      <c r="N82" s="37">
        <v>100</v>
      </c>
      <c r="O82" s="36">
        <v>1995</v>
      </c>
      <c r="P82" s="37">
        <v>100</v>
      </c>
      <c r="R82" s="95"/>
      <c r="T82" s="95"/>
      <c r="V82" s="95"/>
      <c r="X82" s="95"/>
      <c r="Z82" s="95"/>
      <c r="AB82" s="95"/>
      <c r="AD82" s="95"/>
      <c r="AF82" s="95"/>
      <c r="AH82" s="95"/>
      <c r="AJ82" s="95"/>
      <c r="AL82" s="95"/>
      <c r="AN82" s="95"/>
    </row>
    <row r="83" spans="2:40" ht="24.75" customHeight="1" x14ac:dyDescent="0.3">
      <c r="B83" s="11" t="s">
        <v>28</v>
      </c>
      <c r="C83" s="16">
        <v>1078</v>
      </c>
      <c r="D83" s="23">
        <f>C83*100/C82</f>
        <v>67.039800995024876</v>
      </c>
      <c r="E83" s="25">
        <v>1188</v>
      </c>
      <c r="F83" s="24">
        <f>E83*100/E82</f>
        <v>64.635473340587595</v>
      </c>
      <c r="G83" s="16">
        <v>1150</v>
      </c>
      <c r="H83" s="23">
        <f>G83*100/G82</f>
        <v>60.020876826722336</v>
      </c>
      <c r="I83" s="25">
        <v>1112</v>
      </c>
      <c r="J83" s="24">
        <f>I83*100/I82</f>
        <v>56.647987773815586</v>
      </c>
      <c r="K83" s="25">
        <v>1138</v>
      </c>
      <c r="L83" s="24">
        <f>K83*100/K82</f>
        <v>59.706190975865688</v>
      </c>
      <c r="M83" s="36">
        <v>1146</v>
      </c>
      <c r="N83" s="37">
        <f>M83*100/M82</f>
        <v>58.172588832487307</v>
      </c>
      <c r="O83" s="36">
        <v>1222</v>
      </c>
      <c r="P83" s="37">
        <f>O83*100/O82</f>
        <v>61.253132832080198</v>
      </c>
      <c r="R83" s="95"/>
      <c r="T83" s="95"/>
      <c r="V83" s="95"/>
      <c r="X83" s="95"/>
      <c r="Z83" s="95"/>
      <c r="AB83" s="95"/>
      <c r="AD83" s="95"/>
      <c r="AF83" s="95"/>
      <c r="AH83" s="95"/>
      <c r="AJ83" s="95"/>
      <c r="AL83" s="95"/>
      <c r="AN83" s="95"/>
    </row>
    <row r="84" spans="2:40" ht="24.75" customHeight="1" x14ac:dyDescent="0.3">
      <c r="B84" s="11" t="s">
        <v>2</v>
      </c>
      <c r="C84" s="16">
        <v>8</v>
      </c>
      <c r="D84" s="23">
        <f>C84*100/C83</f>
        <v>0.74211502782931349</v>
      </c>
      <c r="E84" s="25">
        <v>18</v>
      </c>
      <c r="F84" s="24">
        <f>E84*100/E83</f>
        <v>1.5151515151515151</v>
      </c>
      <c r="G84" s="16">
        <v>13</v>
      </c>
      <c r="H84" s="23">
        <f>G84*100/G83</f>
        <v>1.1304347826086956</v>
      </c>
      <c r="I84" s="25">
        <v>16</v>
      </c>
      <c r="J84" s="24">
        <f>I84*100/I83</f>
        <v>1.4388489208633093</v>
      </c>
      <c r="K84" s="25">
        <v>7</v>
      </c>
      <c r="L84" s="24">
        <f>K84*100/K83</f>
        <v>0.61511423550087874</v>
      </c>
      <c r="M84" s="36">
        <v>12</v>
      </c>
      <c r="N84" s="37">
        <f>M84*100/M83</f>
        <v>1.0471204188481675</v>
      </c>
      <c r="O84" s="36">
        <v>5</v>
      </c>
      <c r="P84" s="37">
        <f>O84*100/O83</f>
        <v>0.40916530278232405</v>
      </c>
      <c r="R84" s="95"/>
      <c r="T84" s="95"/>
      <c r="V84" s="95"/>
      <c r="X84" s="95"/>
      <c r="Z84" s="95"/>
      <c r="AB84" s="95"/>
      <c r="AD84" s="95"/>
      <c r="AF84" s="95"/>
      <c r="AH84" s="95"/>
      <c r="AJ84" s="95"/>
      <c r="AL84" s="95"/>
      <c r="AN84" s="95"/>
    </row>
    <row r="85" spans="2:40" ht="24.75" customHeight="1" x14ac:dyDescent="0.3">
      <c r="B85" s="6" t="s">
        <v>3</v>
      </c>
      <c r="C85" s="16">
        <v>13</v>
      </c>
      <c r="D85" s="23">
        <f>C85*100/C83</f>
        <v>1.2059369202226344</v>
      </c>
      <c r="E85" s="25">
        <v>19</v>
      </c>
      <c r="F85" s="24">
        <f>E85*100/E83</f>
        <v>1.5993265993265993</v>
      </c>
      <c r="G85" s="16">
        <v>15</v>
      </c>
      <c r="H85" s="23">
        <f>G85*100/G83</f>
        <v>1.3043478260869565</v>
      </c>
      <c r="I85" s="25">
        <v>42</v>
      </c>
      <c r="J85" s="24">
        <f>I85*100/I83</f>
        <v>3.7769784172661871</v>
      </c>
      <c r="K85" s="25">
        <v>31</v>
      </c>
      <c r="L85" s="24">
        <f>K85*100/K83</f>
        <v>2.7240773286467488</v>
      </c>
      <c r="M85" s="36">
        <v>23</v>
      </c>
      <c r="N85" s="37">
        <f>M85*100/M83</f>
        <v>2.0069808027923211</v>
      </c>
      <c r="O85" s="36">
        <v>12</v>
      </c>
      <c r="P85" s="37">
        <f>O85*100/O83</f>
        <v>0.98199672667757776</v>
      </c>
      <c r="R85" s="95"/>
      <c r="T85" s="95"/>
      <c r="V85" s="95"/>
      <c r="X85" s="95"/>
      <c r="Z85" s="95"/>
      <c r="AB85" s="95"/>
      <c r="AD85" s="95"/>
      <c r="AF85" s="95"/>
      <c r="AH85" s="95"/>
      <c r="AJ85" s="95"/>
      <c r="AL85" s="95"/>
      <c r="AN85" s="95"/>
    </row>
    <row r="86" spans="2:40" ht="24.75" customHeight="1" x14ac:dyDescent="0.3">
      <c r="B86" s="11" t="s">
        <v>7</v>
      </c>
      <c r="C86" s="7"/>
      <c r="D86" s="8"/>
      <c r="E86" s="25">
        <v>44</v>
      </c>
      <c r="F86" s="24">
        <f>E86*100/E83</f>
        <v>3.7037037037037037</v>
      </c>
      <c r="G86" s="16">
        <v>46</v>
      </c>
      <c r="H86" s="23">
        <f>G86*100/G83</f>
        <v>4</v>
      </c>
      <c r="I86" s="7"/>
      <c r="J86" s="8"/>
      <c r="K86" s="25">
        <v>34</v>
      </c>
      <c r="L86" s="24">
        <f>K86*100/K83</f>
        <v>2.9876977152899826</v>
      </c>
      <c r="M86" s="7"/>
      <c r="N86" s="8"/>
      <c r="O86" s="7"/>
      <c r="P86" s="8"/>
      <c r="R86" s="95"/>
      <c r="T86" s="95"/>
      <c r="V86" s="95"/>
      <c r="X86" s="95"/>
      <c r="Z86" s="95"/>
      <c r="AB86" s="95"/>
      <c r="AD86" s="95"/>
      <c r="AF86" s="95"/>
      <c r="AH86" s="95"/>
      <c r="AJ86" s="95"/>
      <c r="AL86" s="95"/>
      <c r="AN86" s="95"/>
    </row>
    <row r="87" spans="2:40" ht="24.75" customHeight="1" x14ac:dyDescent="0.3">
      <c r="B87" s="11" t="s">
        <v>8</v>
      </c>
      <c r="C87" s="16">
        <v>33</v>
      </c>
      <c r="D87" s="23">
        <f>C87*100/C83</f>
        <v>3.0612244897959182</v>
      </c>
      <c r="E87" s="25">
        <v>79</v>
      </c>
      <c r="F87" s="24">
        <f>E87*100/E83</f>
        <v>6.6498316498316496</v>
      </c>
      <c r="G87" s="16">
        <v>102</v>
      </c>
      <c r="H87" s="23">
        <f>G87*100/G83</f>
        <v>8.8695652173913047</v>
      </c>
      <c r="I87" s="25">
        <v>175</v>
      </c>
      <c r="J87" s="24">
        <f>I87*100/I83</f>
        <v>15.737410071942445</v>
      </c>
      <c r="K87" s="25">
        <v>166</v>
      </c>
      <c r="L87" s="24">
        <f>K87*100/K83</f>
        <v>14.586994727592268</v>
      </c>
      <c r="M87" s="33">
        <v>70</v>
      </c>
      <c r="N87" s="45">
        <f>M87*100/M83</f>
        <v>6.1082024432809776</v>
      </c>
      <c r="O87" s="33">
        <v>62</v>
      </c>
      <c r="P87" s="45">
        <f>O87*100/O83</f>
        <v>5.0736497545008179</v>
      </c>
      <c r="R87" s="95"/>
      <c r="T87" s="95"/>
      <c r="V87" s="95"/>
      <c r="X87" s="95"/>
      <c r="Z87" s="95"/>
      <c r="AB87" s="95"/>
      <c r="AD87" s="95"/>
      <c r="AF87" s="95"/>
      <c r="AH87" s="95"/>
      <c r="AJ87" s="95"/>
      <c r="AL87" s="95"/>
      <c r="AN87" s="95"/>
    </row>
    <row r="88" spans="2:40" ht="24.75" customHeight="1" x14ac:dyDescent="0.3">
      <c r="B88" s="11" t="s">
        <v>10</v>
      </c>
      <c r="C88" s="7"/>
      <c r="D88" s="7"/>
      <c r="E88" s="7"/>
      <c r="F88" s="7"/>
      <c r="G88" s="7"/>
      <c r="H88" s="7"/>
      <c r="I88" s="7"/>
      <c r="J88" s="7"/>
      <c r="K88" s="7"/>
      <c r="L88" s="7"/>
      <c r="M88" s="7"/>
      <c r="N88" s="7"/>
      <c r="O88" s="33">
        <v>146</v>
      </c>
      <c r="P88" s="45">
        <f>O88*100/O83</f>
        <v>11.947626841243862</v>
      </c>
      <c r="R88" s="95"/>
      <c r="T88" s="95"/>
      <c r="V88" s="95"/>
      <c r="X88" s="95"/>
      <c r="Z88" s="95"/>
      <c r="AB88" s="95"/>
      <c r="AD88" s="95"/>
      <c r="AF88" s="95"/>
      <c r="AH88" s="95"/>
      <c r="AJ88" s="95"/>
      <c r="AL88" s="95"/>
      <c r="AN88" s="95"/>
    </row>
    <row r="89" spans="2:40" ht="24.75" customHeight="1" x14ac:dyDescent="0.3">
      <c r="B89" s="11" t="s">
        <v>11</v>
      </c>
      <c r="C89" s="7"/>
      <c r="D89" s="7"/>
      <c r="E89" s="7"/>
      <c r="F89" s="7"/>
      <c r="G89" s="7"/>
      <c r="H89" s="7"/>
      <c r="I89" s="7"/>
      <c r="J89" s="7"/>
      <c r="K89" s="7"/>
      <c r="L89" s="7"/>
      <c r="M89" s="7"/>
      <c r="N89" s="7"/>
      <c r="O89" s="33">
        <v>20</v>
      </c>
      <c r="P89" s="45">
        <f>O89*100/O83</f>
        <v>1.6366612111292962</v>
      </c>
      <c r="R89" s="95"/>
      <c r="T89" s="95"/>
      <c r="V89" s="95"/>
      <c r="X89" s="95"/>
      <c r="Z89" s="95"/>
      <c r="AB89" s="95"/>
      <c r="AD89" s="95"/>
      <c r="AF89" s="95"/>
      <c r="AH89" s="95"/>
      <c r="AJ89" s="95"/>
      <c r="AL89" s="95"/>
      <c r="AN89" s="95"/>
    </row>
    <row r="90" spans="2:40" ht="24.75" customHeight="1" x14ac:dyDescent="0.3">
      <c r="B90" s="11" t="s">
        <v>12</v>
      </c>
      <c r="C90" s="7"/>
      <c r="D90" s="7"/>
      <c r="E90" s="7"/>
      <c r="F90" s="7"/>
      <c r="G90" s="7"/>
      <c r="H90" s="7"/>
      <c r="I90" s="7"/>
      <c r="J90" s="7"/>
      <c r="K90" s="7"/>
      <c r="L90" s="7"/>
      <c r="M90" s="7"/>
      <c r="N90" s="7"/>
      <c r="O90" s="33">
        <v>115</v>
      </c>
      <c r="P90" s="45">
        <f>O90*100/O83</f>
        <v>9.4108019639934533</v>
      </c>
      <c r="R90" s="95"/>
      <c r="T90" s="95"/>
      <c r="V90" s="95"/>
      <c r="X90" s="95"/>
      <c r="Z90" s="95"/>
      <c r="AB90" s="95"/>
      <c r="AD90" s="95"/>
      <c r="AF90" s="95"/>
      <c r="AH90" s="95"/>
      <c r="AJ90" s="95"/>
      <c r="AL90" s="95"/>
      <c r="AN90" s="95"/>
    </row>
    <row r="91" spans="2:40" ht="24.75" customHeight="1" x14ac:dyDescent="0.3">
      <c r="B91" s="11" t="s">
        <v>13</v>
      </c>
      <c r="C91" s="7"/>
      <c r="D91" s="8"/>
      <c r="E91" s="7"/>
      <c r="F91" s="8"/>
      <c r="G91" s="16">
        <v>102</v>
      </c>
      <c r="H91" s="23">
        <f>G91*100/G83</f>
        <v>8.8695652173913047</v>
      </c>
      <c r="I91" s="25">
        <v>199</v>
      </c>
      <c r="J91" s="24">
        <f>I91*100/I83</f>
        <v>17.89568345323741</v>
      </c>
      <c r="K91" s="25">
        <v>58</v>
      </c>
      <c r="L91" s="24">
        <f>K91*100/K83</f>
        <v>5.0966608084358525</v>
      </c>
      <c r="M91" s="7"/>
      <c r="N91" s="8"/>
      <c r="O91" s="7"/>
      <c r="P91" s="8"/>
      <c r="R91" s="95"/>
      <c r="T91" s="95"/>
      <c r="V91" s="95"/>
      <c r="X91" s="95"/>
      <c r="Z91" s="95"/>
      <c r="AB91" s="95"/>
      <c r="AD91" s="95"/>
      <c r="AF91" s="95"/>
      <c r="AH91" s="95"/>
      <c r="AJ91" s="95"/>
      <c r="AL91" s="95"/>
      <c r="AN91" s="95"/>
    </row>
    <row r="92" spans="2:40" ht="24.75" customHeight="1" x14ac:dyDescent="0.3">
      <c r="B92" s="6" t="s">
        <v>15</v>
      </c>
      <c r="C92" s="16">
        <v>16</v>
      </c>
      <c r="D92" s="23">
        <f>C92*100/C83</f>
        <v>1.484230055658627</v>
      </c>
      <c r="E92" s="25">
        <v>67</v>
      </c>
      <c r="F92" s="24">
        <f>E92*100/E83</f>
        <v>5.6397306397306401</v>
      </c>
      <c r="G92" s="16">
        <v>59</v>
      </c>
      <c r="H92" s="23">
        <f>G92*100/G83</f>
        <v>5.1304347826086953</v>
      </c>
      <c r="I92" s="25">
        <v>56</v>
      </c>
      <c r="J92" s="24">
        <f>I92*100/I83</f>
        <v>5.0359712230215825</v>
      </c>
      <c r="K92" s="25">
        <v>35</v>
      </c>
      <c r="L92" s="24">
        <f>K92*100/K83</f>
        <v>3.0755711775043935</v>
      </c>
      <c r="M92" s="16">
        <v>39</v>
      </c>
      <c r="N92" s="32">
        <f>M92*100/M83</f>
        <v>3.4031413612565444</v>
      </c>
      <c r="O92" s="16">
        <v>10</v>
      </c>
      <c r="P92" s="32">
        <f>O92*100/O83</f>
        <v>0.81833060556464809</v>
      </c>
      <c r="R92" s="95"/>
      <c r="T92" s="95"/>
      <c r="V92" s="95"/>
      <c r="X92" s="95"/>
      <c r="Z92" s="95"/>
      <c r="AB92" s="95"/>
      <c r="AD92" s="95"/>
      <c r="AF92" s="95"/>
      <c r="AH92" s="95"/>
      <c r="AJ92" s="95"/>
      <c r="AL92" s="95"/>
      <c r="AN92" s="95"/>
    </row>
    <row r="93" spans="2:40" ht="24.75" customHeight="1" x14ac:dyDescent="0.3">
      <c r="B93" s="12" t="s">
        <v>19</v>
      </c>
      <c r="C93" s="16">
        <v>673</v>
      </c>
      <c r="D93" s="23">
        <f>C93*100/C83</f>
        <v>62.430426716141</v>
      </c>
      <c r="E93" s="25">
        <v>801</v>
      </c>
      <c r="F93" s="24">
        <f>E93*100/E83</f>
        <v>67.424242424242422</v>
      </c>
      <c r="G93" s="16">
        <v>660</v>
      </c>
      <c r="H93" s="23">
        <f>G93*100/G83</f>
        <v>57.391304347826086</v>
      </c>
      <c r="I93" s="25">
        <v>478</v>
      </c>
      <c r="J93" s="24">
        <f>I93*100/I83</f>
        <v>42.985611510791365</v>
      </c>
      <c r="K93" s="25">
        <v>690</v>
      </c>
      <c r="L93" s="24">
        <f>K93*100/K83</f>
        <v>60.632688927943761</v>
      </c>
      <c r="M93" s="16">
        <v>649</v>
      </c>
      <c r="N93" s="23">
        <f>M93*100/M83</f>
        <v>56.631762652705063</v>
      </c>
      <c r="O93" s="16">
        <v>732</v>
      </c>
      <c r="P93" s="23">
        <f>O93*100/O83</f>
        <v>59.901800327332239</v>
      </c>
      <c r="R93" s="95"/>
      <c r="T93" s="95"/>
      <c r="V93" s="95"/>
      <c r="X93" s="95"/>
      <c r="Z93" s="95"/>
      <c r="AB93" s="95"/>
      <c r="AD93" s="95"/>
      <c r="AF93" s="95"/>
      <c r="AH93" s="95"/>
      <c r="AJ93" s="95"/>
      <c r="AL93" s="95"/>
      <c r="AN93" s="95"/>
    </row>
    <row r="94" spans="2:40" ht="24.75" customHeight="1" x14ac:dyDescent="0.3">
      <c r="B94" s="12" t="s">
        <v>20</v>
      </c>
      <c r="C94" s="16">
        <v>319</v>
      </c>
      <c r="D94" s="23">
        <f>C94*100/C83</f>
        <v>29.591836734693878</v>
      </c>
      <c r="E94" s="25">
        <v>160</v>
      </c>
      <c r="F94" s="24">
        <f>E94*100/E83</f>
        <v>13.468013468013469</v>
      </c>
      <c r="G94" s="16">
        <v>153</v>
      </c>
      <c r="H94" s="23">
        <f>G94*100/G83</f>
        <v>13.304347826086957</v>
      </c>
      <c r="I94" s="7"/>
      <c r="J94" s="8"/>
      <c r="K94" s="25">
        <v>94</v>
      </c>
      <c r="L94" s="24">
        <f>K94*100/K83</f>
        <v>8.2601054481546576</v>
      </c>
      <c r="M94" s="36">
        <v>353</v>
      </c>
      <c r="N94" s="40">
        <f>M94*100/M83</f>
        <v>30.802792321116929</v>
      </c>
      <c r="O94" s="36">
        <v>117</v>
      </c>
      <c r="P94" s="40">
        <f>O94*100/O83</f>
        <v>9.5744680851063837</v>
      </c>
      <c r="R94" s="95"/>
      <c r="T94" s="95"/>
      <c r="V94" s="95"/>
      <c r="X94" s="95"/>
      <c r="Z94" s="95"/>
      <c r="AB94" s="95"/>
      <c r="AD94" s="95"/>
      <c r="AF94" s="95"/>
      <c r="AH94" s="95"/>
      <c r="AJ94" s="95"/>
      <c r="AL94" s="95"/>
      <c r="AN94" s="95"/>
    </row>
    <row r="95" spans="2:40" ht="24.75" customHeight="1" x14ac:dyDescent="0.3">
      <c r="B95" s="11" t="s">
        <v>33</v>
      </c>
      <c r="C95" s="7"/>
      <c r="D95" s="8"/>
      <c r="E95" s="7"/>
      <c r="F95" s="8"/>
      <c r="G95" s="8"/>
      <c r="H95" s="8"/>
      <c r="I95" s="25">
        <v>146</v>
      </c>
      <c r="J95" s="24">
        <f>I95*100/I83</f>
        <v>13.129496402877697</v>
      </c>
      <c r="K95" s="7"/>
      <c r="L95" s="8"/>
      <c r="M95" s="7"/>
      <c r="N95" s="8"/>
      <c r="O95" s="7"/>
      <c r="P95" s="8"/>
      <c r="R95" s="95"/>
      <c r="T95" s="95"/>
      <c r="V95" s="95"/>
      <c r="X95" s="95"/>
      <c r="Z95" s="95"/>
      <c r="AB95" s="95"/>
      <c r="AD95" s="95"/>
      <c r="AF95" s="95"/>
      <c r="AH95" s="95"/>
      <c r="AJ95" s="95"/>
      <c r="AL95" s="95"/>
      <c r="AN95" s="95"/>
    </row>
    <row r="96" spans="2:40" ht="24.75" customHeight="1" x14ac:dyDescent="0.3">
      <c r="B96" s="12" t="s">
        <v>22</v>
      </c>
      <c r="C96" s="7"/>
      <c r="D96" s="8"/>
      <c r="E96" s="7"/>
      <c r="F96" s="8"/>
      <c r="G96" s="7"/>
      <c r="H96" s="8"/>
      <c r="I96" s="7"/>
      <c r="J96" s="8"/>
      <c r="K96" s="25">
        <v>23</v>
      </c>
      <c r="L96" s="24">
        <f>K96*100/K83</f>
        <v>2.0210896309314585</v>
      </c>
      <c r="M96" s="7"/>
      <c r="N96" s="8"/>
      <c r="O96" s="36">
        <v>3</v>
      </c>
      <c r="P96" s="40">
        <f>O96*100/O83</f>
        <v>0.24549918166939444</v>
      </c>
      <c r="R96" s="95"/>
      <c r="T96" s="95"/>
      <c r="V96" s="95"/>
      <c r="X96" s="95"/>
      <c r="Z96" s="95"/>
      <c r="AB96" s="95"/>
      <c r="AD96" s="95"/>
      <c r="AF96" s="95"/>
      <c r="AH96" s="95"/>
      <c r="AJ96" s="95"/>
      <c r="AL96" s="95"/>
      <c r="AN96" s="95"/>
    </row>
    <row r="97" spans="2:40" ht="24.75" customHeight="1" x14ac:dyDescent="0.3">
      <c r="B97" s="12" t="s">
        <v>24</v>
      </c>
      <c r="C97" s="25">
        <v>16</v>
      </c>
      <c r="D97" s="24">
        <f>C97*100/C83</f>
        <v>1.484230055658627</v>
      </c>
      <c r="E97" s="7"/>
      <c r="F97" s="8"/>
      <c r="G97" s="7"/>
      <c r="H97" s="8"/>
      <c r="I97" s="7"/>
      <c r="J97" s="8"/>
      <c r="K97" s="7"/>
      <c r="L97" s="8"/>
      <c r="M97" s="7"/>
      <c r="N97" s="8"/>
      <c r="O97" s="7"/>
      <c r="P97" s="8"/>
      <c r="R97" s="95"/>
      <c r="T97" s="95"/>
      <c r="V97" s="95"/>
      <c r="X97" s="95"/>
      <c r="Z97" s="95"/>
      <c r="AB97" s="95"/>
      <c r="AD97" s="95"/>
      <c r="AF97" s="95"/>
      <c r="AH97" s="95"/>
      <c r="AJ97" s="95"/>
      <c r="AL97" s="95"/>
      <c r="AN97" s="95"/>
    </row>
    <row r="98" spans="2:40" ht="3.75" customHeight="1" x14ac:dyDescent="0.3">
      <c r="B98" s="60"/>
      <c r="C98" s="14"/>
      <c r="D98" s="14"/>
      <c r="E98" s="14"/>
      <c r="F98" s="14"/>
      <c r="G98" s="14"/>
      <c r="H98" s="14"/>
      <c r="I98" s="14"/>
      <c r="J98" s="14"/>
      <c r="K98" s="14"/>
      <c r="L98" s="14"/>
      <c r="M98" s="14"/>
      <c r="N98" s="14"/>
      <c r="O98" s="14"/>
      <c r="P98" s="14"/>
    </row>
    <row r="99" spans="2:40" ht="14.25" customHeight="1" x14ac:dyDescent="0.3">
      <c r="B99" s="6" t="s">
        <v>438</v>
      </c>
      <c r="C99" s="4"/>
      <c r="D99" s="5"/>
      <c r="E99" s="4"/>
      <c r="F99" s="5"/>
      <c r="G99" s="4"/>
      <c r="H99" s="5"/>
      <c r="I99" s="4"/>
      <c r="J99" s="5"/>
      <c r="K99" s="4"/>
      <c r="L99" s="5"/>
    </row>
    <row r="100" spans="2:40" x14ac:dyDescent="0.3">
      <c r="C100" s="19"/>
      <c r="E100" s="19"/>
      <c r="G100" s="19"/>
      <c r="I100" s="19"/>
      <c r="K100" s="19"/>
      <c r="M100" s="19"/>
      <c r="O100" s="19"/>
    </row>
    <row r="101" spans="2:40" ht="30" customHeight="1" x14ac:dyDescent="0.3">
      <c r="B101" s="115" t="s">
        <v>389</v>
      </c>
      <c r="C101" s="115"/>
      <c r="D101" s="115"/>
      <c r="E101" s="115"/>
      <c r="F101" s="115"/>
      <c r="G101" s="115"/>
      <c r="H101" s="115"/>
      <c r="I101" s="115"/>
      <c r="J101" s="115"/>
      <c r="K101" s="115"/>
      <c r="L101" s="115"/>
      <c r="M101" s="115"/>
      <c r="N101" s="115"/>
      <c r="O101" s="115"/>
      <c r="P101" s="115"/>
      <c r="Q101" s="61"/>
      <c r="R101" s="61"/>
      <c r="S101" s="61"/>
      <c r="T101" s="61"/>
      <c r="U101" s="61"/>
      <c r="V101" s="61"/>
      <c r="W101" s="61"/>
      <c r="X101" s="61"/>
      <c r="Y101" s="61"/>
      <c r="Z101" s="61"/>
      <c r="AA101" s="61"/>
      <c r="AB101" s="62"/>
    </row>
    <row r="102" spans="2:40" x14ac:dyDescent="0.3">
      <c r="B102" s="15" t="s">
        <v>27</v>
      </c>
      <c r="C102" s="125">
        <v>2001</v>
      </c>
      <c r="D102" s="126"/>
      <c r="E102" s="129" t="s">
        <v>194</v>
      </c>
      <c r="F102" s="130"/>
      <c r="G102" s="125">
        <v>2009</v>
      </c>
      <c r="H102" s="126"/>
      <c r="I102" s="129">
        <v>2013</v>
      </c>
      <c r="J102" s="126"/>
      <c r="K102" s="129">
        <v>2017</v>
      </c>
      <c r="L102" s="126"/>
      <c r="M102" s="125">
        <v>2021</v>
      </c>
      <c r="N102" s="126"/>
      <c r="O102" s="125">
        <v>2025</v>
      </c>
      <c r="P102" s="126"/>
    </row>
    <row r="103" spans="2:40" ht="15" customHeight="1" x14ac:dyDescent="0.3">
      <c r="B103" s="127" t="s">
        <v>0</v>
      </c>
      <c r="C103" s="132">
        <v>44911</v>
      </c>
      <c r="D103" s="128"/>
      <c r="E103" s="119">
        <v>44843</v>
      </c>
      <c r="F103" s="118"/>
      <c r="G103" s="137">
        <v>44845</v>
      </c>
      <c r="H103" s="127"/>
      <c r="I103" s="135">
        <v>44833</v>
      </c>
      <c r="J103" s="128"/>
      <c r="K103" s="135">
        <v>44835</v>
      </c>
      <c r="L103" s="128"/>
      <c r="M103" s="123">
        <v>44830</v>
      </c>
      <c r="N103" s="124"/>
      <c r="O103" s="123">
        <v>45942</v>
      </c>
      <c r="P103" s="124"/>
    </row>
    <row r="104" spans="2:40" x14ac:dyDescent="0.3">
      <c r="B104" s="128"/>
      <c r="C104" s="68" t="s">
        <v>4</v>
      </c>
      <c r="D104" s="72" t="s">
        <v>5</v>
      </c>
      <c r="E104" s="72" t="s">
        <v>4</v>
      </c>
      <c r="F104" s="72" t="s">
        <v>5</v>
      </c>
      <c r="G104" s="68" t="s">
        <v>4</v>
      </c>
      <c r="H104" s="71" t="s">
        <v>5</v>
      </c>
      <c r="I104" s="68" t="s">
        <v>4</v>
      </c>
      <c r="J104" s="71" t="s">
        <v>5</v>
      </c>
      <c r="K104" s="68" t="s">
        <v>4</v>
      </c>
      <c r="L104" s="71" t="s">
        <v>5</v>
      </c>
      <c r="M104" s="68" t="s">
        <v>4</v>
      </c>
      <c r="N104" s="71" t="s">
        <v>5</v>
      </c>
      <c r="O104" s="68" t="s">
        <v>4</v>
      </c>
      <c r="P104" s="71" t="s">
        <v>5</v>
      </c>
    </row>
    <row r="105" spans="2:40" ht="24.75" customHeight="1" x14ac:dyDescent="0.3">
      <c r="B105" s="6" t="s">
        <v>1</v>
      </c>
      <c r="C105" s="16">
        <v>2473</v>
      </c>
      <c r="D105" s="23">
        <v>100</v>
      </c>
      <c r="E105" s="25">
        <v>2833</v>
      </c>
      <c r="F105" s="24">
        <v>100</v>
      </c>
      <c r="G105" s="16">
        <v>3159</v>
      </c>
      <c r="H105" s="23">
        <v>100</v>
      </c>
      <c r="I105" s="25">
        <v>3200</v>
      </c>
      <c r="J105" s="24">
        <v>100</v>
      </c>
      <c r="K105" s="25">
        <v>3047</v>
      </c>
      <c r="L105" s="24">
        <v>100</v>
      </c>
      <c r="M105" s="36">
        <v>3050</v>
      </c>
      <c r="N105" s="37">
        <v>100</v>
      </c>
      <c r="O105" s="36">
        <v>3004</v>
      </c>
      <c r="P105" s="37">
        <v>100</v>
      </c>
      <c r="R105" s="95"/>
      <c r="T105" s="95"/>
      <c r="V105" s="95"/>
      <c r="X105" s="95"/>
      <c r="Z105" s="95"/>
      <c r="AB105" s="95"/>
      <c r="AD105" s="95"/>
    </row>
    <row r="106" spans="2:40" ht="24.75" customHeight="1" x14ac:dyDescent="0.3">
      <c r="B106" s="84" t="s">
        <v>28</v>
      </c>
      <c r="C106" s="16">
        <v>1383</v>
      </c>
      <c r="D106" s="23">
        <f>C106*100/C105</f>
        <v>55.923978972907399</v>
      </c>
      <c r="E106" s="25">
        <v>1584</v>
      </c>
      <c r="F106" s="24">
        <f>E106*100/E105</f>
        <v>55.912460289445818</v>
      </c>
      <c r="G106" s="16">
        <v>1732</v>
      </c>
      <c r="H106" s="23">
        <f>G106*100/G105</f>
        <v>54.827477049699269</v>
      </c>
      <c r="I106" s="25">
        <v>1716</v>
      </c>
      <c r="J106" s="24">
        <f>I106*100/I105</f>
        <v>53.625</v>
      </c>
      <c r="K106" s="25">
        <v>1619</v>
      </c>
      <c r="L106" s="24">
        <f>K106*100/K105</f>
        <v>53.134230390548083</v>
      </c>
      <c r="M106" s="36">
        <v>1681</v>
      </c>
      <c r="N106" s="37">
        <f>M106*100/M105</f>
        <v>55.114754098360656</v>
      </c>
      <c r="O106" s="36">
        <v>1637</v>
      </c>
      <c r="P106" s="37">
        <f>O106*100/O105</f>
        <v>54.494007989347537</v>
      </c>
      <c r="R106" s="95"/>
      <c r="T106" s="95"/>
      <c r="V106" s="95"/>
      <c r="X106" s="95"/>
      <c r="Z106" s="95"/>
      <c r="AB106" s="95"/>
      <c r="AD106" s="95"/>
    </row>
    <row r="107" spans="2:40" ht="24.75" customHeight="1" x14ac:dyDescent="0.3">
      <c r="B107" s="85" t="s">
        <v>2</v>
      </c>
      <c r="C107" s="16">
        <v>9</v>
      </c>
      <c r="D107" s="23">
        <f>C107*100/C106</f>
        <v>0.65075921908893708</v>
      </c>
      <c r="E107" s="25">
        <v>19</v>
      </c>
      <c r="F107" s="24">
        <f>E107*100/E106</f>
        <v>1.1994949494949494</v>
      </c>
      <c r="G107" s="16">
        <v>12</v>
      </c>
      <c r="H107" s="23">
        <f>G107*100/G106</f>
        <v>0.69284064665127021</v>
      </c>
      <c r="I107" s="25">
        <v>18</v>
      </c>
      <c r="J107" s="24">
        <f>I107*100/I106</f>
        <v>1.048951048951049</v>
      </c>
      <c r="K107" s="25">
        <v>21</v>
      </c>
      <c r="L107" s="24">
        <f>K107*100/K106</f>
        <v>1.2970969734403952</v>
      </c>
      <c r="M107" s="36">
        <v>15</v>
      </c>
      <c r="N107" s="37">
        <f>M107*100/M106</f>
        <v>0.89232599643069599</v>
      </c>
      <c r="O107" s="36">
        <v>19</v>
      </c>
      <c r="P107" s="37">
        <f>O107*100/O106</f>
        <v>1.1606597434331094</v>
      </c>
      <c r="R107" s="95"/>
      <c r="S107" s="1" t="s">
        <v>26</v>
      </c>
      <c r="T107" s="95"/>
      <c r="V107" s="95"/>
      <c r="X107" s="95"/>
      <c r="Z107" s="95"/>
      <c r="AB107" s="95"/>
      <c r="AD107" s="95"/>
    </row>
    <row r="108" spans="2:40" ht="24.75" customHeight="1" x14ac:dyDescent="0.3">
      <c r="B108" s="85" t="s">
        <v>3</v>
      </c>
      <c r="C108" s="16">
        <v>42</v>
      </c>
      <c r="D108" s="23">
        <f>C108*100/C106</f>
        <v>3.0368763557483729</v>
      </c>
      <c r="E108" s="25">
        <v>28</v>
      </c>
      <c r="F108" s="24">
        <f>E108*100/E106</f>
        <v>1.7676767676767677</v>
      </c>
      <c r="G108" s="16">
        <v>55</v>
      </c>
      <c r="H108" s="23">
        <f>G108*100/G106</f>
        <v>3.1755196304849886</v>
      </c>
      <c r="I108" s="25">
        <v>78</v>
      </c>
      <c r="J108" s="24">
        <f>I108*100/I106</f>
        <v>4.5454545454545459</v>
      </c>
      <c r="K108" s="25">
        <v>52</v>
      </c>
      <c r="L108" s="24">
        <f>K108*100/K106</f>
        <v>3.2118591723285981</v>
      </c>
      <c r="M108" s="36">
        <v>42</v>
      </c>
      <c r="N108" s="37">
        <f>M108*100/M106</f>
        <v>2.4985127900059489</v>
      </c>
      <c r="O108" s="36">
        <v>24</v>
      </c>
      <c r="P108" s="37">
        <f>O108*100/O106</f>
        <v>1.4660965180207697</v>
      </c>
      <c r="R108" s="95"/>
      <c r="T108" s="95"/>
      <c r="V108" s="95"/>
      <c r="X108" s="95"/>
      <c r="Z108" s="95"/>
      <c r="AB108" s="95"/>
      <c r="AD108" s="95"/>
    </row>
    <row r="109" spans="2:40" ht="24.75" customHeight="1" x14ac:dyDescent="0.3">
      <c r="B109" s="6" t="s">
        <v>130</v>
      </c>
      <c r="C109" s="98">
        <f>-SUM(C107:C108)-SUM(C110:C122)+C106</f>
        <v>0</v>
      </c>
      <c r="D109" s="23">
        <f>-SUM(D107:D108)-SUM(D110:D122)+D105</f>
        <v>0</v>
      </c>
      <c r="E109" s="98">
        <f>-SUM(E107:E108)-SUM(E110:E122)+E106</f>
        <v>4</v>
      </c>
      <c r="F109" s="23">
        <f>-SUM(F107:F108)-SUM(F110:F122)+F105</f>
        <v>0.25252525252524549</v>
      </c>
      <c r="G109" s="98">
        <f>-SUM(G107:G108)-SUM(G110:G122)+G106</f>
        <v>0</v>
      </c>
      <c r="H109" s="23">
        <f>-SUM(H107:H108)-SUM(H110:H122)+H105</f>
        <v>0</v>
      </c>
      <c r="I109" s="98">
        <f>-SUM(I107:I108)-SUM(I110:I122)+I106</f>
        <v>0</v>
      </c>
      <c r="J109" s="23">
        <f>-SUM(J107:J108)-SUM(J110:J122)+J105</f>
        <v>0</v>
      </c>
      <c r="K109" s="98">
        <f>-SUM(K107:K108)-SUM(K110:K122)+K106</f>
        <v>0</v>
      </c>
      <c r="L109" s="23">
        <f>-SUM(L107:L108)-SUM(L110:L122)+L105</f>
        <v>0</v>
      </c>
      <c r="M109" s="98">
        <f>-SUM(M107:M108)-SUM(M110:M122)+M106</f>
        <v>0</v>
      </c>
      <c r="N109" s="23">
        <f>-SUM(N107:N108)-SUM(N110:N122)+N105</f>
        <v>0</v>
      </c>
      <c r="O109" s="98">
        <f>-SUM(O107:O108)-SUM(O110:O122)+O106</f>
        <v>0</v>
      </c>
      <c r="P109" s="23">
        <f>-SUM(P107:P108)-SUM(P110:P122)+P105</f>
        <v>0</v>
      </c>
      <c r="R109" s="95"/>
      <c r="T109" s="95"/>
      <c r="V109" s="95"/>
      <c r="X109" s="95"/>
      <c r="Z109" s="95"/>
      <c r="AB109" s="95"/>
      <c r="AD109" s="95"/>
    </row>
    <row r="110" spans="2:40" ht="24.75" customHeight="1" x14ac:dyDescent="0.3">
      <c r="B110" s="85" t="s">
        <v>7</v>
      </c>
      <c r="C110" s="7"/>
      <c r="D110" s="8"/>
      <c r="E110" s="25">
        <v>41</v>
      </c>
      <c r="F110" s="24">
        <f>E110*100/E106</f>
        <v>2.5883838383838382</v>
      </c>
      <c r="G110" s="16">
        <v>36</v>
      </c>
      <c r="H110" s="23">
        <f>G110*100/G106</f>
        <v>2.0785219399538106</v>
      </c>
      <c r="I110" s="7"/>
      <c r="J110" s="8"/>
      <c r="K110" s="25">
        <v>32</v>
      </c>
      <c r="L110" s="24">
        <f>K110*100/K106</f>
        <v>1.9765287214329834</v>
      </c>
      <c r="M110" s="7"/>
      <c r="N110" s="8"/>
      <c r="O110" s="7"/>
      <c r="P110" s="8"/>
      <c r="R110" s="95"/>
      <c r="T110" s="95"/>
      <c r="V110" s="95"/>
      <c r="X110" s="95"/>
      <c r="Z110" s="95"/>
      <c r="AB110" s="95"/>
      <c r="AD110" s="95"/>
    </row>
    <row r="111" spans="2:40" ht="24.75" customHeight="1" x14ac:dyDescent="0.3">
      <c r="B111" s="85" t="s">
        <v>8</v>
      </c>
      <c r="C111" s="16">
        <v>41</v>
      </c>
      <c r="D111" s="23">
        <f>C111*100/C106</f>
        <v>2.9645697758496024</v>
      </c>
      <c r="E111" s="25">
        <v>60</v>
      </c>
      <c r="F111" s="24">
        <f>E111*100/E106</f>
        <v>3.7878787878787881</v>
      </c>
      <c r="G111" s="16">
        <v>109</v>
      </c>
      <c r="H111" s="23">
        <f>G111*100/G106</f>
        <v>6.2933025404157048</v>
      </c>
      <c r="I111" s="25">
        <v>340</v>
      </c>
      <c r="J111" s="24">
        <f>I111*100/I106</f>
        <v>19.813519813519815</v>
      </c>
      <c r="K111" s="25">
        <v>175</v>
      </c>
      <c r="L111" s="24">
        <f>K111*100/K106</f>
        <v>10.809141445336628</v>
      </c>
      <c r="M111" s="33">
        <v>141</v>
      </c>
      <c r="N111" s="45">
        <f>M111*100/M106</f>
        <v>8.3878643664485431</v>
      </c>
      <c r="O111" s="33">
        <v>59</v>
      </c>
      <c r="P111" s="45">
        <f>O111*100/O106</f>
        <v>3.6041539401343923</v>
      </c>
      <c r="R111" s="95"/>
      <c r="T111" s="95"/>
      <c r="V111" s="95"/>
      <c r="X111" s="95"/>
      <c r="Z111" s="95"/>
      <c r="AB111" s="95"/>
      <c r="AD111" s="95"/>
    </row>
    <row r="112" spans="2:40" ht="24.75" customHeight="1" x14ac:dyDescent="0.3">
      <c r="B112" s="85" t="s">
        <v>10</v>
      </c>
      <c r="C112" s="8"/>
      <c r="D112" s="8"/>
      <c r="E112" s="8"/>
      <c r="F112" s="8"/>
      <c r="G112" s="8"/>
      <c r="H112" s="8"/>
      <c r="I112" s="8"/>
      <c r="J112" s="8"/>
      <c r="K112" s="8"/>
      <c r="L112" s="8"/>
      <c r="M112" s="8"/>
      <c r="N112" s="8"/>
      <c r="O112" s="33">
        <v>249</v>
      </c>
      <c r="P112" s="45">
        <f>O112*100/O106</f>
        <v>15.210751374465486</v>
      </c>
      <c r="R112" s="95"/>
      <c r="T112" s="95"/>
      <c r="V112" s="95"/>
      <c r="X112" s="95"/>
      <c r="Z112" s="95"/>
      <c r="AB112" s="95"/>
      <c r="AD112" s="95"/>
    </row>
    <row r="113" spans="2:30" ht="24.75" customHeight="1" x14ac:dyDescent="0.3">
      <c r="B113" s="85" t="s">
        <v>11</v>
      </c>
      <c r="C113" s="7"/>
      <c r="D113" s="8"/>
      <c r="E113" s="7"/>
      <c r="F113" s="8"/>
      <c r="G113" s="7"/>
      <c r="H113" s="8"/>
      <c r="I113" s="7"/>
      <c r="J113" s="8"/>
      <c r="K113" s="7"/>
      <c r="L113" s="8"/>
      <c r="M113" s="7"/>
      <c r="N113" s="8"/>
      <c r="O113" s="33">
        <v>22</v>
      </c>
      <c r="P113" s="45">
        <f>O113*100/O106</f>
        <v>1.3439218081857056</v>
      </c>
      <c r="R113" s="95"/>
      <c r="T113" s="95"/>
      <c r="V113" s="95"/>
      <c r="X113" s="95"/>
      <c r="Z113" s="95"/>
      <c r="AB113" s="95"/>
      <c r="AD113" s="95"/>
    </row>
    <row r="114" spans="2:30" ht="24.75" customHeight="1" x14ac:dyDescent="0.3">
      <c r="B114" s="85" t="s">
        <v>12</v>
      </c>
      <c r="C114" s="7"/>
      <c r="D114" s="8"/>
      <c r="E114" s="7"/>
      <c r="F114" s="8"/>
      <c r="G114" s="7"/>
      <c r="H114" s="8"/>
      <c r="I114" s="7"/>
      <c r="J114" s="8"/>
      <c r="K114" s="7"/>
      <c r="L114" s="8"/>
      <c r="M114" s="7"/>
      <c r="N114" s="8"/>
      <c r="O114" s="33">
        <v>185</v>
      </c>
      <c r="P114" s="45">
        <f>O114*100/O106</f>
        <v>11.301160659743433</v>
      </c>
      <c r="R114" s="95"/>
      <c r="T114" s="95"/>
      <c r="V114" s="95"/>
      <c r="X114" s="95"/>
      <c r="Z114" s="95"/>
      <c r="AB114" s="95"/>
      <c r="AD114" s="95"/>
    </row>
    <row r="115" spans="2:30" ht="24.75" customHeight="1" x14ac:dyDescent="0.3">
      <c r="B115" s="85" t="s">
        <v>13</v>
      </c>
      <c r="C115" s="7"/>
      <c r="D115" s="8"/>
      <c r="E115" s="7"/>
      <c r="F115" s="8"/>
      <c r="G115" s="16">
        <v>135</v>
      </c>
      <c r="H115" s="23">
        <f>G115*100/G106</f>
        <v>7.7944572748267902</v>
      </c>
      <c r="I115" s="25">
        <v>187</v>
      </c>
      <c r="J115" s="24">
        <f>I115*100/I106</f>
        <v>10.897435897435898</v>
      </c>
      <c r="K115" s="25">
        <v>40</v>
      </c>
      <c r="L115" s="24">
        <f>K115*100/K106</f>
        <v>2.4706609017912293</v>
      </c>
      <c r="M115" s="7"/>
      <c r="N115" s="8"/>
      <c r="O115" s="7"/>
      <c r="P115" s="8"/>
      <c r="R115" s="95"/>
      <c r="T115" s="95"/>
      <c r="V115" s="95"/>
      <c r="X115" s="95"/>
      <c r="Z115" s="95"/>
      <c r="AB115" s="95"/>
      <c r="AD115" s="95"/>
    </row>
    <row r="116" spans="2:30" ht="24.75" customHeight="1" x14ac:dyDescent="0.3">
      <c r="B116" s="85" t="s">
        <v>15</v>
      </c>
      <c r="C116" s="16">
        <v>86</v>
      </c>
      <c r="D116" s="23">
        <f>C116*100/C106</f>
        <v>6.2183658712942878</v>
      </c>
      <c r="E116" s="25">
        <v>131</v>
      </c>
      <c r="F116" s="24">
        <f>E116*100/E106</f>
        <v>8.2702020202020208</v>
      </c>
      <c r="G116" s="16">
        <v>116</v>
      </c>
      <c r="H116" s="23">
        <f>G116*100/G106</f>
        <v>6.6974595842956122</v>
      </c>
      <c r="I116" s="25">
        <v>71</v>
      </c>
      <c r="J116" s="24">
        <f>I116*100/I106</f>
        <v>4.1375291375291372</v>
      </c>
      <c r="K116" s="25">
        <v>46</v>
      </c>
      <c r="L116" s="24">
        <f>K116*100/K106</f>
        <v>2.8412600370599135</v>
      </c>
      <c r="M116" s="16">
        <v>47</v>
      </c>
      <c r="N116" s="32">
        <f>M116*100/M106</f>
        <v>2.7959547888161809</v>
      </c>
      <c r="O116" s="16">
        <v>37</v>
      </c>
      <c r="P116" s="32">
        <f>O116*100/O106</f>
        <v>2.2602321319486864</v>
      </c>
      <c r="R116" s="95"/>
      <c r="T116" s="95"/>
      <c r="V116" s="95"/>
      <c r="X116" s="95"/>
      <c r="Z116" s="95"/>
      <c r="AB116" s="95"/>
      <c r="AD116" s="95"/>
    </row>
    <row r="117" spans="2:30" ht="24.75" customHeight="1" x14ac:dyDescent="0.3">
      <c r="B117" s="85" t="s">
        <v>18</v>
      </c>
      <c r="C117" s="7"/>
      <c r="D117" s="8"/>
      <c r="E117" s="7"/>
      <c r="F117" s="8"/>
      <c r="G117" s="7"/>
      <c r="H117" s="8"/>
      <c r="I117" s="7"/>
      <c r="J117" s="8"/>
      <c r="K117" s="25">
        <v>33</v>
      </c>
      <c r="L117" s="24">
        <f>K117*100/K106</f>
        <v>2.038295243977764</v>
      </c>
      <c r="M117" s="7"/>
      <c r="N117" s="8"/>
      <c r="O117" s="7"/>
      <c r="P117" s="8"/>
      <c r="R117" s="95"/>
      <c r="T117" s="95"/>
      <c r="V117" s="95"/>
      <c r="X117" s="95"/>
      <c r="Z117" s="95"/>
      <c r="AB117" s="95"/>
      <c r="AD117" s="95"/>
    </row>
    <row r="118" spans="2:30" ht="24.75" customHeight="1" x14ac:dyDescent="0.3">
      <c r="B118" s="85" t="s">
        <v>19</v>
      </c>
      <c r="C118" s="16">
        <v>873</v>
      </c>
      <c r="D118" s="23">
        <f>C118*100/C106</f>
        <v>63.123644251626899</v>
      </c>
      <c r="E118" s="25">
        <v>964</v>
      </c>
      <c r="F118" s="24">
        <f>E118*100/E106</f>
        <v>60.858585858585862</v>
      </c>
      <c r="G118" s="16">
        <v>1016</v>
      </c>
      <c r="H118" s="23">
        <f>G118*100/G106</f>
        <v>58.660508083140876</v>
      </c>
      <c r="I118" s="25">
        <v>807</v>
      </c>
      <c r="J118" s="24">
        <f>I118*100/I106</f>
        <v>47.027972027972027</v>
      </c>
      <c r="K118" s="25">
        <v>961</v>
      </c>
      <c r="L118" s="24">
        <f>K118*100/K106</f>
        <v>59.35762816553428</v>
      </c>
      <c r="M118" s="16">
        <v>1078</v>
      </c>
      <c r="N118" s="23">
        <f>M118*100/M106</f>
        <v>64.128494943486018</v>
      </c>
      <c r="O118" s="16">
        <v>805</v>
      </c>
      <c r="P118" s="23">
        <f>O118*100/O106</f>
        <v>49.17532070861332</v>
      </c>
      <c r="R118" s="95"/>
      <c r="T118" s="95"/>
      <c r="V118" s="95"/>
      <c r="X118" s="95"/>
      <c r="Z118" s="95"/>
      <c r="AB118" s="95"/>
      <c r="AD118" s="95"/>
    </row>
    <row r="119" spans="2:30" ht="24.75" customHeight="1" x14ac:dyDescent="0.3">
      <c r="B119" s="85" t="s">
        <v>20</v>
      </c>
      <c r="C119" s="16">
        <v>301</v>
      </c>
      <c r="D119" s="23">
        <f>C119*100/C106</f>
        <v>21.764280549530007</v>
      </c>
      <c r="E119" s="25">
        <v>337</v>
      </c>
      <c r="F119" s="24">
        <f>E119*100/E106</f>
        <v>21.275252525252526</v>
      </c>
      <c r="G119" s="16">
        <v>253</v>
      </c>
      <c r="H119" s="23">
        <f>G119*100/G106</f>
        <v>14.607390300230946</v>
      </c>
      <c r="I119" s="7"/>
      <c r="J119" s="8"/>
      <c r="K119" s="25">
        <v>230</v>
      </c>
      <c r="L119" s="24">
        <f>K119*100/K106</f>
        <v>14.206300185299568</v>
      </c>
      <c r="M119" s="36">
        <v>307</v>
      </c>
      <c r="N119" s="40">
        <f>M119*100/M106</f>
        <v>18.262938726948246</v>
      </c>
      <c r="O119" s="36">
        <v>212</v>
      </c>
      <c r="P119" s="40">
        <f>O119*100/O106</f>
        <v>12.950519242516799</v>
      </c>
      <c r="R119" s="95"/>
      <c r="T119" s="95"/>
      <c r="V119" s="95"/>
      <c r="X119" s="95"/>
      <c r="Z119" s="95"/>
      <c r="AB119" s="95"/>
      <c r="AD119" s="95"/>
    </row>
    <row r="120" spans="2:30" ht="24.75" customHeight="1" x14ac:dyDescent="0.3">
      <c r="B120" s="85" t="s">
        <v>33</v>
      </c>
      <c r="C120" s="7"/>
      <c r="D120" s="8"/>
      <c r="E120" s="7"/>
      <c r="F120" s="8"/>
      <c r="G120" s="8"/>
      <c r="H120" s="8"/>
      <c r="I120" s="25">
        <v>215</v>
      </c>
      <c r="J120" s="24">
        <f>I120*100/I106</f>
        <v>12.529137529137529</v>
      </c>
      <c r="K120" s="7"/>
      <c r="L120" s="8"/>
      <c r="M120" s="7"/>
      <c r="N120" s="8"/>
      <c r="O120" s="7"/>
      <c r="P120" s="8"/>
      <c r="R120" s="95"/>
      <c r="T120" s="95"/>
      <c r="V120" s="95"/>
      <c r="X120" s="95"/>
      <c r="Z120" s="95"/>
      <c r="AB120" s="95"/>
      <c r="AD120" s="95"/>
    </row>
    <row r="121" spans="2:30" ht="24.75" customHeight="1" x14ac:dyDescent="0.3">
      <c r="B121" s="86" t="s">
        <v>22</v>
      </c>
      <c r="C121" s="7"/>
      <c r="D121" s="8"/>
      <c r="E121" s="7"/>
      <c r="F121" s="8"/>
      <c r="G121" s="7"/>
      <c r="H121" s="8"/>
      <c r="I121" s="7"/>
      <c r="J121" s="8"/>
      <c r="K121" s="25">
        <v>29</v>
      </c>
      <c r="L121" s="24">
        <f>K121*100/K106</f>
        <v>1.7912291537986411</v>
      </c>
      <c r="M121" s="36">
        <v>51</v>
      </c>
      <c r="N121" s="37">
        <f>M121*100/M106</f>
        <v>3.0339083878643662</v>
      </c>
      <c r="O121" s="36">
        <v>25</v>
      </c>
      <c r="P121" s="37">
        <f>O121*100/O106</f>
        <v>1.5271838729383018</v>
      </c>
      <c r="R121" s="95"/>
      <c r="T121" s="95"/>
      <c r="V121" s="95"/>
      <c r="X121" s="95"/>
      <c r="Z121" s="95"/>
      <c r="AB121" s="95"/>
      <c r="AD121" s="95"/>
    </row>
    <row r="122" spans="2:30" ht="24.75" customHeight="1" x14ac:dyDescent="0.3">
      <c r="B122" s="6" t="s">
        <v>24</v>
      </c>
      <c r="C122" s="25">
        <v>31</v>
      </c>
      <c r="D122" s="24">
        <f>C122*100/C106</f>
        <v>2.2415039768618943</v>
      </c>
      <c r="E122" s="7"/>
      <c r="F122" s="8"/>
      <c r="G122" s="7"/>
      <c r="H122" s="8"/>
      <c r="I122" s="7"/>
      <c r="J122" s="8"/>
      <c r="K122" s="7"/>
      <c r="L122" s="8"/>
      <c r="M122" s="7"/>
      <c r="N122" s="8"/>
      <c r="O122" s="7"/>
      <c r="P122" s="8"/>
      <c r="R122" s="95"/>
      <c r="T122" s="95"/>
      <c r="V122" s="95"/>
      <c r="X122" s="95"/>
      <c r="Z122" s="95"/>
      <c r="AB122" s="95"/>
      <c r="AD122" s="95"/>
    </row>
    <row r="123" spans="2:30" ht="3.75" customHeight="1" x14ac:dyDescent="0.3">
      <c r="B123" s="60"/>
      <c r="C123" s="14"/>
      <c r="D123" s="14"/>
      <c r="E123" s="14"/>
      <c r="F123" s="14"/>
      <c r="G123" s="14"/>
      <c r="H123" s="14"/>
      <c r="I123" s="14"/>
      <c r="J123" s="14"/>
      <c r="K123" s="14"/>
      <c r="L123" s="14"/>
      <c r="M123" s="14"/>
      <c r="N123" s="14"/>
      <c r="O123" s="14"/>
      <c r="P123" s="14"/>
    </row>
    <row r="124" spans="2:30" ht="14.25" customHeight="1" x14ac:dyDescent="0.3">
      <c r="B124" s="6" t="s">
        <v>438</v>
      </c>
      <c r="C124" s="4"/>
      <c r="D124" s="5"/>
      <c r="E124" s="4"/>
      <c r="F124" s="5"/>
      <c r="G124" s="4"/>
      <c r="H124" s="5"/>
      <c r="I124" s="4"/>
      <c r="J124" s="5"/>
      <c r="K124" s="4"/>
      <c r="L124" s="5"/>
      <c r="M124" s="4"/>
      <c r="N124" s="4"/>
      <c r="O124" s="4"/>
      <c r="P124" s="4"/>
    </row>
    <row r="125" spans="2:30" ht="25.5" customHeight="1" x14ac:dyDescent="0.3">
      <c r="B125" s="131" t="s">
        <v>195</v>
      </c>
      <c r="C125" s="131"/>
      <c r="D125" s="131"/>
      <c r="E125" s="131"/>
      <c r="F125" s="131"/>
      <c r="G125" s="131"/>
      <c r="H125" s="131"/>
      <c r="I125" s="131"/>
      <c r="J125" s="131"/>
      <c r="K125" s="131"/>
      <c r="L125" s="131"/>
      <c r="M125" s="131"/>
      <c r="N125" s="131"/>
      <c r="O125" s="131"/>
      <c r="P125" s="131"/>
    </row>
    <row r="126" spans="2:30" x14ac:dyDescent="0.3">
      <c r="B126" s="99" t="s">
        <v>193</v>
      </c>
    </row>
  </sheetData>
  <mergeCells count="83">
    <mergeCell ref="M3:N3"/>
    <mergeCell ref="M4:N4"/>
    <mergeCell ref="M30:N30"/>
    <mergeCell ref="M31:N31"/>
    <mergeCell ref="M55:N55"/>
    <mergeCell ref="K103:L103"/>
    <mergeCell ref="B101:P101"/>
    <mergeCell ref="C102:D102"/>
    <mergeCell ref="E102:F102"/>
    <mergeCell ref="G102:H102"/>
    <mergeCell ref="I102:J102"/>
    <mergeCell ref="K102:L102"/>
    <mergeCell ref="B103:B104"/>
    <mergeCell ref="C103:D103"/>
    <mergeCell ref="E103:F103"/>
    <mergeCell ref="G103:H103"/>
    <mergeCell ref="I103:J103"/>
    <mergeCell ref="O102:P102"/>
    <mergeCell ref="O103:P103"/>
    <mergeCell ref="M102:N102"/>
    <mergeCell ref="M103:N103"/>
    <mergeCell ref="K80:L80"/>
    <mergeCell ref="O80:P80"/>
    <mergeCell ref="C80:D80"/>
    <mergeCell ref="E80:F80"/>
    <mergeCell ref="G80:H80"/>
    <mergeCell ref="I80:J80"/>
    <mergeCell ref="M80:N80"/>
    <mergeCell ref="B80:B81"/>
    <mergeCell ref="C79:D79"/>
    <mergeCell ref="E79:F79"/>
    <mergeCell ref="G79:H79"/>
    <mergeCell ref="I79:J79"/>
    <mergeCell ref="K79:L79"/>
    <mergeCell ref="O79:P79"/>
    <mergeCell ref="K56:L56"/>
    <mergeCell ref="O56:P56"/>
    <mergeCell ref="B78:P78"/>
    <mergeCell ref="C56:D56"/>
    <mergeCell ref="E56:F56"/>
    <mergeCell ref="G56:H56"/>
    <mergeCell ref="I56:J56"/>
    <mergeCell ref="B56:B57"/>
    <mergeCell ref="M56:N56"/>
    <mergeCell ref="M79:N79"/>
    <mergeCell ref="K30:L30"/>
    <mergeCell ref="O55:P55"/>
    <mergeCell ref="K31:L31"/>
    <mergeCell ref="O31:P31"/>
    <mergeCell ref="B54:P54"/>
    <mergeCell ref="C31:D31"/>
    <mergeCell ref="E31:F31"/>
    <mergeCell ref="G31:H31"/>
    <mergeCell ref="I31:J31"/>
    <mergeCell ref="B31:B32"/>
    <mergeCell ref="C55:D55"/>
    <mergeCell ref="E55:F55"/>
    <mergeCell ref="G55:H55"/>
    <mergeCell ref="I55:J55"/>
    <mergeCell ref="K55:L55"/>
    <mergeCell ref="B52:P52"/>
    <mergeCell ref="G4:H4"/>
    <mergeCell ref="I4:J4"/>
    <mergeCell ref="C30:D30"/>
    <mergeCell ref="E30:F30"/>
    <mergeCell ref="G30:H30"/>
    <mergeCell ref="I30:J30"/>
    <mergeCell ref="B1:P1"/>
    <mergeCell ref="B125:P125"/>
    <mergeCell ref="B2:P2"/>
    <mergeCell ref="C3:D3"/>
    <mergeCell ref="E3:F3"/>
    <mergeCell ref="G3:H3"/>
    <mergeCell ref="I3:J3"/>
    <mergeCell ref="K3:L3"/>
    <mergeCell ref="O3:P3"/>
    <mergeCell ref="B4:B5"/>
    <mergeCell ref="O30:P30"/>
    <mergeCell ref="K4:L4"/>
    <mergeCell ref="O4:P4"/>
    <mergeCell ref="B29:P29"/>
    <mergeCell ref="C4:D4"/>
    <mergeCell ref="E4:F4"/>
  </mergeCells>
  <conditionalFormatting sqref="C28">
    <cfRule type="cellIs" dxfId="1920" priority="113" operator="lessThan">
      <formula>0</formula>
    </cfRule>
  </conditionalFormatting>
  <conditionalFormatting sqref="C53">
    <cfRule type="cellIs" dxfId="1919" priority="85" operator="greaterThan">
      <formula>0</formula>
    </cfRule>
  </conditionalFormatting>
  <conditionalFormatting sqref="C77">
    <cfRule type="cellIs" dxfId="1918" priority="58" operator="greaterThan">
      <formula>0</formula>
    </cfRule>
  </conditionalFormatting>
  <conditionalFormatting sqref="C100">
    <cfRule type="cellIs" dxfId="1917" priority="31" operator="greaterThan">
      <formula>0</formula>
    </cfRule>
  </conditionalFormatting>
  <conditionalFormatting sqref="C27:P27 C51:P51 C76:P76 C99:P99">
    <cfRule type="cellIs" dxfId="1916" priority="5" operator="notEqual">
      <formula>0</formula>
    </cfRule>
  </conditionalFormatting>
  <conditionalFormatting sqref="E28">
    <cfRule type="cellIs" dxfId="1915" priority="111" operator="lessThan">
      <formula>0</formula>
    </cfRule>
  </conditionalFormatting>
  <conditionalFormatting sqref="E53">
    <cfRule type="cellIs" dxfId="1914" priority="83" operator="greaterThan">
      <formula>0</formula>
    </cfRule>
  </conditionalFormatting>
  <conditionalFormatting sqref="E77">
    <cfRule type="cellIs" dxfId="1913" priority="56" operator="greaterThan">
      <formula>0</formula>
    </cfRule>
  </conditionalFormatting>
  <conditionalFormatting sqref="E100">
    <cfRule type="cellIs" dxfId="1912" priority="29" operator="greaterThan">
      <formula>0</formula>
    </cfRule>
  </conditionalFormatting>
  <conditionalFormatting sqref="G28">
    <cfRule type="cellIs" dxfId="1911" priority="109" operator="lessThan">
      <formula>0</formula>
    </cfRule>
  </conditionalFormatting>
  <conditionalFormatting sqref="G53">
    <cfRule type="cellIs" dxfId="1910" priority="81" operator="greaterThan">
      <formula>0</formula>
    </cfRule>
  </conditionalFormatting>
  <conditionalFormatting sqref="G77">
    <cfRule type="cellIs" dxfId="1909" priority="54" operator="greaterThan">
      <formula>0</formula>
    </cfRule>
  </conditionalFormatting>
  <conditionalFormatting sqref="G100">
    <cfRule type="cellIs" dxfId="1908" priority="27" operator="greaterThan">
      <formula>0</formula>
    </cfRule>
  </conditionalFormatting>
  <conditionalFormatting sqref="I28">
    <cfRule type="cellIs" dxfId="1907" priority="107" operator="lessThan">
      <formula>0</formula>
    </cfRule>
  </conditionalFormatting>
  <conditionalFormatting sqref="I53">
    <cfRule type="cellIs" dxfId="1906" priority="79" operator="greaterThan">
      <formula>0</formula>
    </cfRule>
  </conditionalFormatting>
  <conditionalFormatting sqref="I77">
    <cfRule type="cellIs" dxfId="1905" priority="52" operator="greaterThan">
      <formula>0</formula>
    </cfRule>
  </conditionalFormatting>
  <conditionalFormatting sqref="I100">
    <cfRule type="cellIs" dxfId="1904" priority="25" operator="greaterThan">
      <formula>0</formula>
    </cfRule>
  </conditionalFormatting>
  <conditionalFormatting sqref="K28">
    <cfRule type="cellIs" dxfId="1903" priority="105" operator="lessThan">
      <formula>0</formula>
    </cfRule>
  </conditionalFormatting>
  <conditionalFormatting sqref="K53">
    <cfRule type="cellIs" dxfId="1902" priority="77" operator="greaterThan">
      <formula>0</formula>
    </cfRule>
  </conditionalFormatting>
  <conditionalFormatting sqref="K77">
    <cfRule type="cellIs" dxfId="1901" priority="50" operator="greaterThan">
      <formula>0</formula>
    </cfRule>
  </conditionalFormatting>
  <conditionalFormatting sqref="K100">
    <cfRule type="cellIs" dxfId="1900" priority="23" operator="greaterThan">
      <formula>0</formula>
    </cfRule>
  </conditionalFormatting>
  <conditionalFormatting sqref="M28">
    <cfRule type="cellIs" dxfId="1899" priority="4" operator="lessThan">
      <formula>0</formula>
    </cfRule>
  </conditionalFormatting>
  <conditionalFormatting sqref="M53">
    <cfRule type="cellIs" dxfId="1898" priority="3" operator="greaterThan">
      <formula>0</formula>
    </cfRule>
  </conditionalFormatting>
  <conditionalFormatting sqref="M77">
    <cfRule type="cellIs" dxfId="1897" priority="2" operator="greaterThan">
      <formula>0</formula>
    </cfRule>
  </conditionalFormatting>
  <conditionalFormatting sqref="M100">
    <cfRule type="cellIs" dxfId="1896" priority="1" operator="greaterThan">
      <formula>0</formula>
    </cfRule>
  </conditionalFormatting>
  <conditionalFormatting sqref="O28">
    <cfRule type="cellIs" dxfId="1895" priority="103" operator="lessThan">
      <formula>0</formula>
    </cfRule>
  </conditionalFormatting>
  <conditionalFormatting sqref="O53">
    <cfRule type="cellIs" dxfId="1894" priority="75" operator="greaterThan">
      <formula>0</formula>
    </cfRule>
  </conditionalFormatting>
  <conditionalFormatting sqref="O77">
    <cfRule type="cellIs" dxfId="1893" priority="48" operator="greaterThan">
      <formula>0</formula>
    </cfRule>
  </conditionalFormatting>
  <conditionalFormatting sqref="O100">
    <cfRule type="cellIs" dxfId="1892" priority="21" operator="greaterThan">
      <formula>0</formula>
    </cfRule>
  </conditionalFormatting>
  <hyperlinks>
    <hyperlink ref="R3" location="ÍNDICE!A1" display="(Voltar ao Índice)" xr:uid="{82D18C09-576D-4784-B53B-46AB2CCD5EDF}"/>
  </hyperlinks>
  <printOptions horizontalCentered="1"/>
  <pageMargins left="0.47244094488188981" right="0.47244094488188981" top="0.6692913385826772" bottom="0.6692913385826772" header="0" footer="0"/>
  <pageSetup paperSize="9" scale="54" fitToHeight="3" orientation="landscape" verticalDpi="0" r:id="rId1"/>
  <ignoredErrors>
    <ignoredError sqref="F37 G37:H37 I37:J37 O37 D37:E37 I109 J109:K109 O109 G109:H109 D109:F109 L109:N109 K37:N37"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BD37"/>
  <sheetViews>
    <sheetView showGridLines="0" zoomScaleNormal="100" workbookViewId="0">
      <pane xSplit="2" ySplit="5" topLeftCell="C23" activePane="bottomRight" state="frozen"/>
      <selection activeCell="R3" sqref="R3"/>
      <selection pane="topRight" activeCell="R3" sqref="R3"/>
      <selection pane="bottomLeft" activeCell="R3" sqref="R3"/>
      <selection pane="bottomRight" activeCell="B1" sqref="B1:AD1"/>
    </sheetView>
  </sheetViews>
  <sheetFormatPr defaultColWidth="9.1796875" defaultRowHeight="14" x14ac:dyDescent="0.3"/>
  <cols>
    <col min="1" max="1" width="6.7265625" style="1" customWidth="1"/>
    <col min="2" max="2" width="16.453125" style="3" bestFit="1" customWidth="1"/>
    <col min="3" max="3" width="9.1796875" style="1"/>
    <col min="4" max="4" width="9.453125" style="1" bestFit="1" customWidth="1"/>
    <col min="5" max="18" width="9.1796875" style="1"/>
    <col min="19" max="19" width="10.54296875" style="1" bestFit="1" customWidth="1"/>
    <col min="20" max="30" width="9.1796875" style="1"/>
    <col min="31" max="31" width="6.7265625" style="1" customWidth="1"/>
    <col min="32" max="32" width="13.26953125" style="1" bestFit="1" customWidth="1"/>
    <col min="33" max="16384" width="9.1796875" style="1"/>
  </cols>
  <sheetData>
    <row r="1" spans="2:56" ht="30" customHeight="1" x14ac:dyDescent="0.3">
      <c r="B1" s="115" t="s">
        <v>322</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6"/>
    </row>
    <row r="2" spans="2:56" ht="30" customHeight="1" x14ac:dyDescent="0.3">
      <c r="B2" s="138" t="s">
        <v>390</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9"/>
    </row>
    <row r="3" spans="2:56" ht="15" customHeight="1" x14ac:dyDescent="0.3">
      <c r="B3" s="15" t="s">
        <v>27</v>
      </c>
      <c r="C3" s="125">
        <v>1976</v>
      </c>
      <c r="D3" s="126"/>
      <c r="E3" s="125">
        <v>1979</v>
      </c>
      <c r="F3" s="126"/>
      <c r="G3" s="125">
        <v>1982</v>
      </c>
      <c r="H3" s="126"/>
      <c r="I3" s="125">
        <v>1985</v>
      </c>
      <c r="J3" s="126"/>
      <c r="K3" s="129">
        <v>1989</v>
      </c>
      <c r="L3" s="126"/>
      <c r="M3" s="125">
        <v>1993</v>
      </c>
      <c r="N3" s="126"/>
      <c r="O3" s="129">
        <v>1997</v>
      </c>
      <c r="P3" s="126"/>
      <c r="Q3" s="125">
        <v>2001</v>
      </c>
      <c r="R3" s="126"/>
      <c r="S3" s="129">
        <v>2005</v>
      </c>
      <c r="T3" s="130"/>
      <c r="U3" s="125">
        <v>2009</v>
      </c>
      <c r="V3" s="126"/>
      <c r="W3" s="129">
        <v>2013</v>
      </c>
      <c r="X3" s="126"/>
      <c r="Y3" s="129">
        <v>2017</v>
      </c>
      <c r="Z3" s="126"/>
      <c r="AA3" s="129">
        <v>2021</v>
      </c>
      <c r="AB3" s="126"/>
      <c r="AC3" s="129">
        <v>2025</v>
      </c>
      <c r="AD3" s="126"/>
      <c r="AF3" s="105" t="s">
        <v>371</v>
      </c>
    </row>
    <row r="4" spans="2:56" ht="15" customHeight="1" x14ac:dyDescent="0.3">
      <c r="B4" s="134" t="s">
        <v>0</v>
      </c>
      <c r="C4" s="132">
        <v>44907</v>
      </c>
      <c r="D4" s="128"/>
      <c r="E4" s="132">
        <v>44911</v>
      </c>
      <c r="F4" s="128"/>
      <c r="G4" s="132">
        <v>44907</v>
      </c>
      <c r="H4" s="128"/>
      <c r="I4" s="132">
        <v>44910</v>
      </c>
      <c r="J4" s="128"/>
      <c r="K4" s="135">
        <v>44912</v>
      </c>
      <c r="L4" s="128"/>
      <c r="M4" s="123">
        <v>44907</v>
      </c>
      <c r="N4" s="124"/>
      <c r="O4" s="135">
        <v>44909</v>
      </c>
      <c r="P4" s="128"/>
      <c r="Q4" s="132">
        <v>44911</v>
      </c>
      <c r="R4" s="128"/>
      <c r="S4" s="119">
        <v>44843</v>
      </c>
      <c r="T4" s="118"/>
      <c r="U4" s="137">
        <v>44845</v>
      </c>
      <c r="V4" s="127"/>
      <c r="W4" s="135">
        <v>44833</v>
      </c>
      <c r="X4" s="128"/>
      <c r="Y4" s="135">
        <v>44835</v>
      </c>
      <c r="Z4" s="128"/>
      <c r="AA4" s="135">
        <v>44830</v>
      </c>
      <c r="AB4" s="128"/>
      <c r="AC4" s="135">
        <v>45942</v>
      </c>
      <c r="AD4" s="128"/>
    </row>
    <row r="5" spans="2:56" x14ac:dyDescent="0.3">
      <c r="B5" s="133"/>
      <c r="C5" s="71" t="s">
        <v>4</v>
      </c>
      <c r="D5" s="71" t="s">
        <v>5</v>
      </c>
      <c r="E5" s="71" t="s">
        <v>4</v>
      </c>
      <c r="F5" s="71" t="s">
        <v>5</v>
      </c>
      <c r="G5" s="71" t="s">
        <v>4</v>
      </c>
      <c r="H5" s="71" t="s">
        <v>5</v>
      </c>
      <c r="I5" s="71" t="s">
        <v>4</v>
      </c>
      <c r="J5" s="71" t="s">
        <v>5</v>
      </c>
      <c r="K5" s="71" t="s">
        <v>4</v>
      </c>
      <c r="L5" s="67" t="s">
        <v>5</v>
      </c>
      <c r="M5" s="71" t="s">
        <v>4</v>
      </c>
      <c r="N5" s="67" t="s">
        <v>5</v>
      </c>
      <c r="O5" s="68" t="s">
        <v>4</v>
      </c>
      <c r="P5" s="71" t="s">
        <v>5</v>
      </c>
      <c r="Q5" s="68" t="s">
        <v>4</v>
      </c>
      <c r="R5" s="72" t="s">
        <v>5</v>
      </c>
      <c r="S5" s="72" t="s">
        <v>4</v>
      </c>
      <c r="T5" s="72" t="s">
        <v>5</v>
      </c>
      <c r="U5" s="68" t="s">
        <v>4</v>
      </c>
      <c r="V5" s="71" t="s">
        <v>5</v>
      </c>
      <c r="W5" s="68" t="s">
        <v>4</v>
      </c>
      <c r="X5" s="71" t="s">
        <v>5</v>
      </c>
      <c r="Y5" s="68" t="s">
        <v>4</v>
      </c>
      <c r="Z5" s="71" t="s">
        <v>5</v>
      </c>
      <c r="AA5" s="68" t="s">
        <v>4</v>
      </c>
      <c r="AB5" s="71" t="s">
        <v>5</v>
      </c>
      <c r="AC5" s="68" t="s">
        <v>4</v>
      </c>
      <c r="AD5" s="71" t="s">
        <v>5</v>
      </c>
    </row>
    <row r="6" spans="2:56" ht="24.75" customHeight="1" x14ac:dyDescent="0.3">
      <c r="B6" s="6" t="s">
        <v>1</v>
      </c>
      <c r="C6" s="16">
        <v>14416</v>
      </c>
      <c r="D6" s="23">
        <v>100</v>
      </c>
      <c r="E6" s="16">
        <v>14782</v>
      </c>
      <c r="F6" s="23">
        <v>100</v>
      </c>
      <c r="G6" s="16">
        <v>15926</v>
      </c>
      <c r="H6" s="23">
        <v>100</v>
      </c>
      <c r="I6" s="16">
        <v>17274</v>
      </c>
      <c r="J6" s="23">
        <v>100</v>
      </c>
      <c r="K6" s="16">
        <v>19497</v>
      </c>
      <c r="L6" s="23">
        <v>100</v>
      </c>
      <c r="M6" s="16">
        <v>21014</v>
      </c>
      <c r="N6" s="23">
        <v>100</v>
      </c>
      <c r="O6" s="16">
        <v>22586</v>
      </c>
      <c r="P6" s="23">
        <v>100</v>
      </c>
      <c r="Q6" s="16">
        <v>23350</v>
      </c>
      <c r="R6" s="23">
        <v>100</v>
      </c>
      <c r="S6" s="25">
        <v>27058</v>
      </c>
      <c r="T6" s="24">
        <v>100</v>
      </c>
      <c r="U6" s="16">
        <v>31227</v>
      </c>
      <c r="V6" s="23">
        <v>100</v>
      </c>
      <c r="W6" s="25">
        <v>32457</v>
      </c>
      <c r="X6" s="24">
        <v>100</v>
      </c>
      <c r="Y6" s="25">
        <v>32040</v>
      </c>
      <c r="Z6" s="24">
        <v>100</v>
      </c>
      <c r="AA6" s="36">
        <v>32693</v>
      </c>
      <c r="AB6" s="37">
        <v>100</v>
      </c>
      <c r="AC6" s="36">
        <v>32874</v>
      </c>
      <c r="AD6" s="37">
        <v>100</v>
      </c>
      <c r="AF6" s="95"/>
      <c r="AH6" s="95"/>
      <c r="AJ6" s="95"/>
      <c r="AL6" s="95"/>
      <c r="AN6" s="95"/>
      <c r="AP6" s="95"/>
      <c r="AR6" s="95"/>
      <c r="AT6" s="95"/>
      <c r="AV6" s="95"/>
      <c r="AX6" s="95"/>
      <c r="AZ6" s="95"/>
      <c r="BB6" s="95"/>
      <c r="BD6" s="95"/>
    </row>
    <row r="7" spans="2:56" ht="24.75" customHeight="1" x14ac:dyDescent="0.3">
      <c r="B7" s="84" t="s">
        <v>28</v>
      </c>
      <c r="C7" s="16">
        <v>8376</v>
      </c>
      <c r="D7" s="23">
        <f>C7*100/C6</f>
        <v>58.102108768035514</v>
      </c>
      <c r="E7" s="16">
        <v>11653</v>
      </c>
      <c r="F7" s="23">
        <f>E7*100/E6</f>
        <v>78.832363685563521</v>
      </c>
      <c r="G7" s="16">
        <v>10488</v>
      </c>
      <c r="H7" s="23">
        <f>G7*100/G6</f>
        <v>65.854577420570138</v>
      </c>
      <c r="I7" s="16">
        <v>9474</v>
      </c>
      <c r="J7" s="23">
        <f>I7*100/I6</f>
        <v>54.84543244182008</v>
      </c>
      <c r="K7" s="16">
        <v>10523</v>
      </c>
      <c r="L7" s="23">
        <f>K7*100/K6</f>
        <v>53.972406011181207</v>
      </c>
      <c r="M7" s="16">
        <v>12488</v>
      </c>
      <c r="N7" s="23">
        <f>M7*100/M6</f>
        <v>59.427048634243839</v>
      </c>
      <c r="O7" s="16">
        <v>13024</v>
      </c>
      <c r="P7" s="23">
        <f>O7*100/O6</f>
        <v>57.664039670592402</v>
      </c>
      <c r="Q7" s="16">
        <v>12514</v>
      </c>
      <c r="R7" s="23">
        <f>Q7*100/Q6</f>
        <v>53.593147751605997</v>
      </c>
      <c r="S7" s="25">
        <v>15646</v>
      </c>
      <c r="T7" s="24">
        <f>S7*100/S6</f>
        <v>57.823933771897408</v>
      </c>
      <c r="U7" s="16">
        <v>16131</v>
      </c>
      <c r="V7" s="23">
        <f>U7*100/U6</f>
        <v>51.657219713709289</v>
      </c>
      <c r="W7" s="25">
        <v>15516</v>
      </c>
      <c r="X7" s="24">
        <f>W7*100/W6</f>
        <v>47.804787873186065</v>
      </c>
      <c r="Y7" s="25">
        <v>15773</v>
      </c>
      <c r="Z7" s="24">
        <f>Y7*100/Y6</f>
        <v>49.229088639200995</v>
      </c>
      <c r="AA7" s="36">
        <v>16340</v>
      </c>
      <c r="AB7" s="37">
        <f>AA7*100/AA6</f>
        <v>49.980118068087968</v>
      </c>
      <c r="AC7" s="36">
        <v>17137</v>
      </c>
      <c r="AD7" s="37">
        <f>AC7*100/AC6</f>
        <v>52.129342337409504</v>
      </c>
      <c r="AF7" s="95"/>
      <c r="AH7" s="95"/>
      <c r="AJ7" s="95"/>
      <c r="AL7" s="95"/>
      <c r="AN7" s="95"/>
      <c r="AP7" s="95"/>
      <c r="AR7" s="95"/>
      <c r="AT7" s="95"/>
      <c r="AV7" s="95"/>
      <c r="AX7" s="95"/>
      <c r="AZ7" s="95"/>
      <c r="BB7" s="95"/>
      <c r="BD7" s="95"/>
    </row>
    <row r="8" spans="2:56" ht="24.75" customHeight="1" x14ac:dyDescent="0.3">
      <c r="B8" s="85" t="s">
        <v>2</v>
      </c>
      <c r="C8" s="16">
        <v>77</v>
      </c>
      <c r="D8" s="23">
        <f t="shared" ref="D8" si="0">C8*100/C7</f>
        <v>0.91929321872015279</v>
      </c>
      <c r="E8" s="16">
        <v>60</v>
      </c>
      <c r="F8" s="23">
        <f t="shared" ref="F8" si="1">E8*100/E7</f>
        <v>0.51488886981893078</v>
      </c>
      <c r="G8" s="16">
        <v>136</v>
      </c>
      <c r="H8" s="23">
        <f>G8*100/G7</f>
        <v>1.2967200610221206</v>
      </c>
      <c r="I8" s="16">
        <v>101</v>
      </c>
      <c r="J8" s="23">
        <f>I8*100/I7</f>
        <v>1.0660755752586024</v>
      </c>
      <c r="K8" s="16">
        <v>216</v>
      </c>
      <c r="L8" s="23">
        <f>K8*100/K7</f>
        <v>2.0526465836738574</v>
      </c>
      <c r="M8" s="16">
        <v>207</v>
      </c>
      <c r="N8" s="23">
        <f>M8*100/M7</f>
        <v>1.6575912876361307</v>
      </c>
      <c r="O8" s="16">
        <v>223</v>
      </c>
      <c r="P8" s="23">
        <f>O8*100/O7</f>
        <v>1.7122235872235871</v>
      </c>
      <c r="Q8" s="16">
        <v>186</v>
      </c>
      <c r="R8" s="23">
        <f>Q8*100/Q7</f>
        <v>1.486335304459006</v>
      </c>
      <c r="S8" s="25">
        <v>294</v>
      </c>
      <c r="T8" s="24">
        <f>S8*100/S7</f>
        <v>1.8790745238399591</v>
      </c>
      <c r="U8" s="16">
        <v>188</v>
      </c>
      <c r="V8" s="23">
        <f>U8*100/U7</f>
        <v>1.165457814146674</v>
      </c>
      <c r="W8" s="25">
        <v>234</v>
      </c>
      <c r="X8" s="24">
        <f>W8*100/W7</f>
        <v>1.5081206496519721</v>
      </c>
      <c r="Y8" s="25">
        <v>160</v>
      </c>
      <c r="Z8" s="24">
        <f>Y8*100/Y7</f>
        <v>1.0143916819882077</v>
      </c>
      <c r="AA8" s="36">
        <v>167</v>
      </c>
      <c r="AB8" s="37">
        <f>AA8*100/AA7</f>
        <v>1.02203182374541</v>
      </c>
      <c r="AC8" s="36">
        <v>132</v>
      </c>
      <c r="AD8" s="37">
        <f>AC8*100/AC7</f>
        <v>0.77026317325086069</v>
      </c>
      <c r="AF8" s="95"/>
      <c r="AH8" s="95"/>
      <c r="AJ8" s="95"/>
      <c r="AL8" s="95"/>
      <c r="AN8" s="95"/>
      <c r="AP8" s="95"/>
      <c r="AR8" s="95"/>
      <c r="AT8" s="95"/>
      <c r="AV8" s="95"/>
      <c r="AX8" s="95"/>
      <c r="AZ8" s="95"/>
      <c r="BB8" s="95"/>
      <c r="BD8" s="95"/>
    </row>
    <row r="9" spans="2:56" ht="24.75" customHeight="1" x14ac:dyDescent="0.3">
      <c r="B9" s="85" t="s">
        <v>3</v>
      </c>
      <c r="C9" s="22">
        <v>176</v>
      </c>
      <c r="D9" s="23">
        <f>C9*100/C7</f>
        <v>2.1012416427889207</v>
      </c>
      <c r="E9" s="16">
        <v>308</v>
      </c>
      <c r="F9" s="23">
        <f>E9*100/E7</f>
        <v>2.6430961984038444</v>
      </c>
      <c r="G9" s="16">
        <v>261</v>
      </c>
      <c r="H9" s="23">
        <f>G9*100/G7</f>
        <v>2.4885583524027459</v>
      </c>
      <c r="I9" s="16">
        <v>164</v>
      </c>
      <c r="J9" s="23">
        <f>I9*100/I7</f>
        <v>1.7310534093308001</v>
      </c>
      <c r="K9" s="16">
        <v>200</v>
      </c>
      <c r="L9" s="23">
        <f>K9*100/K7</f>
        <v>1.9005986885869048</v>
      </c>
      <c r="M9" s="16">
        <v>263</v>
      </c>
      <c r="N9" s="23">
        <f>M9*100/M7</f>
        <v>2.1060217809096731</v>
      </c>
      <c r="O9" s="16">
        <v>292</v>
      </c>
      <c r="P9" s="23">
        <f>O9*100/O7</f>
        <v>2.2420147420147418</v>
      </c>
      <c r="Q9" s="16">
        <v>243</v>
      </c>
      <c r="R9" s="23">
        <f>Q9*100/Q7</f>
        <v>1.9418251558254755</v>
      </c>
      <c r="S9" s="25">
        <v>363</v>
      </c>
      <c r="T9" s="24">
        <f>S9*100/S7</f>
        <v>2.3200818100472964</v>
      </c>
      <c r="U9" s="16">
        <v>273</v>
      </c>
      <c r="V9" s="23">
        <f>U9*100/U7</f>
        <v>1.6923935279895852</v>
      </c>
      <c r="W9" s="25">
        <v>706</v>
      </c>
      <c r="X9" s="24">
        <f>W9*100/W7</f>
        <v>4.5501417891209073</v>
      </c>
      <c r="Y9" s="25">
        <v>450</v>
      </c>
      <c r="Z9" s="24">
        <f>Y9*100/Y7</f>
        <v>2.852976605591834</v>
      </c>
      <c r="AA9" s="36">
        <v>322</v>
      </c>
      <c r="AB9" s="37">
        <f>AA9*100/AA7</f>
        <v>1.9706242350061201</v>
      </c>
      <c r="AC9" s="36">
        <v>251</v>
      </c>
      <c r="AD9" s="37">
        <f>AC9*100/AC7</f>
        <v>1.4646670945906517</v>
      </c>
      <c r="AF9" s="95"/>
      <c r="AH9" s="95"/>
      <c r="AJ9" s="95"/>
      <c r="AL9" s="95"/>
      <c r="AN9" s="95"/>
      <c r="AP9" s="95"/>
      <c r="AR9" s="95"/>
      <c r="AT9" s="95"/>
      <c r="AV9" s="95"/>
      <c r="AX9" s="95"/>
      <c r="AZ9" s="95"/>
      <c r="BB9" s="95"/>
      <c r="BD9" s="95"/>
    </row>
    <row r="10" spans="2:56" ht="24.75" customHeight="1" x14ac:dyDescent="0.3">
      <c r="B10" s="85" t="s">
        <v>6</v>
      </c>
      <c r="C10" s="7"/>
      <c r="D10" s="9"/>
      <c r="E10" s="16">
        <v>342</v>
      </c>
      <c r="F10" s="23">
        <f>E10*100/E7</f>
        <v>2.9348665579679052</v>
      </c>
      <c r="G10" s="16">
        <v>192</v>
      </c>
      <c r="H10" s="23">
        <f>G10*100/G7</f>
        <v>1.8306636155606408</v>
      </c>
      <c r="I10" s="16">
        <v>137</v>
      </c>
      <c r="J10" s="23">
        <f>I10*100/I7</f>
        <v>1.4460629090141439</v>
      </c>
      <c r="K10" s="7"/>
      <c r="L10" s="8"/>
      <c r="M10" s="7"/>
      <c r="N10" s="8"/>
      <c r="O10" s="7"/>
      <c r="P10" s="8"/>
      <c r="Q10" s="7"/>
      <c r="R10" s="8"/>
      <c r="S10" s="7"/>
      <c r="T10" s="8"/>
      <c r="U10" s="7"/>
      <c r="V10" s="8"/>
      <c r="W10" s="7"/>
      <c r="X10" s="8"/>
      <c r="Y10" s="7"/>
      <c r="Z10" s="8"/>
      <c r="AA10" s="7"/>
      <c r="AB10" s="8"/>
      <c r="AC10" s="7"/>
      <c r="AD10" s="8"/>
      <c r="AF10" s="95"/>
      <c r="AH10" s="95"/>
      <c r="AJ10" s="95"/>
      <c r="AL10" s="95"/>
      <c r="AN10" s="95"/>
      <c r="AP10" s="95"/>
      <c r="AR10" s="95"/>
      <c r="AT10" s="95"/>
      <c r="AV10" s="95"/>
      <c r="AX10" s="95"/>
      <c r="AZ10" s="95"/>
      <c r="BB10" s="95"/>
      <c r="BD10" s="95"/>
    </row>
    <row r="11" spans="2:56" ht="24.75" customHeight="1" x14ac:dyDescent="0.3">
      <c r="B11" s="85" t="s">
        <v>7</v>
      </c>
      <c r="C11" s="7"/>
      <c r="D11" s="9"/>
      <c r="E11" s="7"/>
      <c r="F11" s="8"/>
      <c r="G11" s="7"/>
      <c r="H11" s="8"/>
      <c r="I11" s="7"/>
      <c r="J11" s="8"/>
      <c r="K11" s="7"/>
      <c r="L11" s="8"/>
      <c r="M11" s="7"/>
      <c r="N11" s="8"/>
      <c r="O11" s="7"/>
      <c r="P11" s="8"/>
      <c r="Q11" s="7"/>
      <c r="R11" s="8"/>
      <c r="S11" s="25">
        <v>504</v>
      </c>
      <c r="T11" s="24">
        <f>S11*100/S7</f>
        <v>3.2212706122970727</v>
      </c>
      <c r="U11" s="16">
        <v>474</v>
      </c>
      <c r="V11" s="23">
        <f>U11*100/U7</f>
        <v>2.9384415101357635</v>
      </c>
      <c r="W11" s="7"/>
      <c r="X11" s="8"/>
      <c r="Y11" s="25">
        <v>369</v>
      </c>
      <c r="Z11" s="24">
        <f>Y11*100/Y7</f>
        <v>2.339440816585304</v>
      </c>
      <c r="AA11" s="7"/>
      <c r="AB11" s="8"/>
      <c r="AC11" s="7"/>
      <c r="AD11" s="8"/>
      <c r="AF11" s="95"/>
      <c r="AH11" s="95"/>
      <c r="AJ11" s="95"/>
      <c r="AL11" s="95"/>
      <c r="AN11" s="95"/>
      <c r="AP11" s="95"/>
      <c r="AR11" s="95"/>
      <c r="AT11" s="95"/>
      <c r="AV11" s="95"/>
      <c r="AX11" s="95"/>
      <c r="AZ11" s="95"/>
      <c r="BB11" s="95"/>
      <c r="BD11" s="95"/>
    </row>
    <row r="12" spans="2:56" ht="24.75" customHeight="1" x14ac:dyDescent="0.3">
      <c r="B12" s="85" t="s">
        <v>29</v>
      </c>
      <c r="C12" s="25">
        <v>1827</v>
      </c>
      <c r="D12" s="24">
        <f>C12*100/C7</f>
        <v>21.812320916905446</v>
      </c>
      <c r="E12" s="16">
        <v>726</v>
      </c>
      <c r="F12" s="23">
        <f>E12*100/E7</f>
        <v>6.2301553248090622</v>
      </c>
      <c r="G12" s="16">
        <v>690</v>
      </c>
      <c r="H12" s="23">
        <f>G12*100/G7</f>
        <v>6.5789473684210522</v>
      </c>
      <c r="I12" s="16">
        <v>442</v>
      </c>
      <c r="J12" s="23">
        <f>I12*100/I7</f>
        <v>4.6654000422208153</v>
      </c>
      <c r="K12" s="7"/>
      <c r="L12" s="8"/>
      <c r="M12" s="7"/>
      <c r="N12" s="8"/>
      <c r="O12" s="7"/>
      <c r="P12" s="8"/>
      <c r="Q12" s="7"/>
      <c r="R12" s="8"/>
      <c r="S12" s="7"/>
      <c r="T12" s="8"/>
      <c r="U12" s="8"/>
      <c r="V12" s="8"/>
      <c r="W12" s="7"/>
      <c r="X12" s="8"/>
      <c r="Y12" s="7"/>
      <c r="Z12" s="8"/>
      <c r="AA12" s="7"/>
      <c r="AB12" s="8"/>
      <c r="AC12" s="7"/>
      <c r="AD12" s="8"/>
      <c r="AF12" s="95"/>
      <c r="AH12" s="95"/>
      <c r="AJ12" s="95"/>
      <c r="AL12" s="95"/>
      <c r="AN12" s="95"/>
      <c r="AP12" s="95"/>
      <c r="AR12" s="95"/>
      <c r="AT12" s="95"/>
      <c r="AV12" s="95"/>
      <c r="AX12" s="95"/>
      <c r="AZ12" s="95"/>
      <c r="BB12" s="95"/>
      <c r="BD12" s="95"/>
    </row>
    <row r="13" spans="2:56" ht="24.75" customHeight="1" x14ac:dyDescent="0.3">
      <c r="B13" s="85" t="s">
        <v>8</v>
      </c>
      <c r="C13" s="7"/>
      <c r="D13" s="8"/>
      <c r="E13" s="8"/>
      <c r="F13" s="8"/>
      <c r="G13" s="8"/>
      <c r="H13" s="8"/>
      <c r="I13" s="8"/>
      <c r="J13" s="8"/>
      <c r="K13" s="7"/>
      <c r="L13" s="8"/>
      <c r="M13" s="16">
        <v>583</v>
      </c>
      <c r="N13" s="23">
        <f>M13*100/M7</f>
        <v>4.6684817424727738</v>
      </c>
      <c r="O13" s="16">
        <v>1058</v>
      </c>
      <c r="P13" s="23">
        <f>O13*100/O7</f>
        <v>8.1234643734643743</v>
      </c>
      <c r="Q13" s="16">
        <v>767</v>
      </c>
      <c r="R13" s="23">
        <f>Q13*100/Q7</f>
        <v>6.1291353683874057</v>
      </c>
      <c r="S13" s="25">
        <v>1086</v>
      </c>
      <c r="T13" s="24">
        <f>S13*100/S7</f>
        <v>6.941071200306788</v>
      </c>
      <c r="U13" s="16">
        <v>1625</v>
      </c>
      <c r="V13" s="23">
        <f>U13*100/U7</f>
        <v>10.073770999938008</v>
      </c>
      <c r="W13" s="25">
        <v>2548</v>
      </c>
      <c r="X13" s="24">
        <f>W13*100/W7</f>
        <v>16.421758185099254</v>
      </c>
      <c r="Y13" s="25">
        <v>1659</v>
      </c>
      <c r="Z13" s="24">
        <f>Y13*100/Y7</f>
        <v>10.517973752615228</v>
      </c>
      <c r="AA13" s="33">
        <v>1226</v>
      </c>
      <c r="AB13" s="45">
        <f>AA13*100/AA7</f>
        <v>7.5030599755201957</v>
      </c>
      <c r="AC13" s="33">
        <v>656</v>
      </c>
      <c r="AD13" s="45">
        <f>AC13*100/AC7</f>
        <v>3.8279745579739743</v>
      </c>
      <c r="AE13" s="44"/>
      <c r="AF13" s="95"/>
      <c r="AH13" s="95"/>
      <c r="AJ13" s="95"/>
      <c r="AL13" s="95"/>
      <c r="AN13" s="95"/>
      <c r="AP13" s="95"/>
      <c r="AR13" s="95"/>
      <c r="AT13" s="95"/>
      <c r="AV13" s="95"/>
      <c r="AX13" s="95"/>
      <c r="AZ13" s="95"/>
      <c r="BB13" s="95"/>
      <c r="BD13" s="95"/>
    </row>
    <row r="14" spans="2:56" ht="24.75" customHeight="1" x14ac:dyDescent="0.3">
      <c r="B14" s="85" t="s">
        <v>9</v>
      </c>
      <c r="C14" s="7"/>
      <c r="D14" s="9"/>
      <c r="E14" s="7"/>
      <c r="F14" s="8"/>
      <c r="G14" s="7"/>
      <c r="H14" s="8"/>
      <c r="I14" s="8"/>
      <c r="J14" s="8"/>
      <c r="K14" s="16">
        <v>341</v>
      </c>
      <c r="L14" s="23">
        <f>K14*100/K7</f>
        <v>3.240520764040673</v>
      </c>
      <c r="M14" s="7"/>
      <c r="N14" s="8"/>
      <c r="O14" s="7"/>
      <c r="P14" s="8"/>
      <c r="Q14" s="7"/>
      <c r="R14" s="8"/>
      <c r="S14" s="7"/>
      <c r="T14" s="8"/>
      <c r="U14" s="7"/>
      <c r="V14" s="8"/>
      <c r="W14" s="7"/>
      <c r="X14" s="8"/>
      <c r="Y14" s="7"/>
      <c r="Z14" s="8"/>
      <c r="AA14" s="7"/>
      <c r="AB14" s="8"/>
      <c r="AC14" s="7"/>
      <c r="AD14" s="8"/>
      <c r="AF14" s="95"/>
      <c r="AH14" s="95"/>
      <c r="AJ14" s="95"/>
      <c r="AL14" s="95"/>
      <c r="AN14" s="95"/>
      <c r="AP14" s="95"/>
      <c r="AR14" s="95"/>
      <c r="AT14" s="95"/>
      <c r="AV14" s="95"/>
      <c r="AX14" s="95"/>
      <c r="AZ14" s="95"/>
      <c r="BB14" s="95"/>
      <c r="BD14" s="95"/>
    </row>
    <row r="15" spans="2:56" ht="24.75" customHeight="1" x14ac:dyDescent="0.3">
      <c r="B15" s="85" t="s">
        <v>10</v>
      </c>
      <c r="C15" s="7"/>
      <c r="D15" s="9"/>
      <c r="E15" s="7"/>
      <c r="F15" s="8"/>
      <c r="G15" s="7"/>
      <c r="H15" s="8"/>
      <c r="I15" s="8"/>
      <c r="J15" s="8"/>
      <c r="K15" s="8"/>
      <c r="L15" s="8"/>
      <c r="M15" s="8"/>
      <c r="N15" s="8"/>
      <c r="O15" s="7"/>
      <c r="P15" s="8"/>
      <c r="Q15" s="7"/>
      <c r="R15" s="8"/>
      <c r="S15" s="7"/>
      <c r="T15" s="8"/>
      <c r="U15" s="7"/>
      <c r="V15" s="8"/>
      <c r="W15" s="7"/>
      <c r="X15" s="8"/>
      <c r="Y15" s="7"/>
      <c r="Z15" s="8"/>
      <c r="AA15" s="33">
        <v>697</v>
      </c>
      <c r="AB15" s="45">
        <f>AA15*100/AA7</f>
        <v>4.2656058751529988</v>
      </c>
      <c r="AC15" s="33">
        <v>2112</v>
      </c>
      <c r="AD15" s="45">
        <f>AC15*100/AC7</f>
        <v>12.324210772013771</v>
      </c>
      <c r="AE15" s="44"/>
      <c r="AF15" s="95"/>
      <c r="AH15" s="95"/>
      <c r="AJ15" s="95"/>
      <c r="AL15" s="95"/>
      <c r="AN15" s="95"/>
      <c r="AP15" s="95"/>
      <c r="AR15" s="95"/>
      <c r="AT15" s="95"/>
      <c r="AV15" s="95"/>
      <c r="AX15" s="95"/>
      <c r="AZ15" s="95"/>
      <c r="BB15" s="95"/>
      <c r="BD15" s="95"/>
    </row>
    <row r="16" spans="2:56" ht="24.75" customHeight="1" x14ac:dyDescent="0.3">
      <c r="B16" s="85" t="s">
        <v>34</v>
      </c>
      <c r="C16" s="25">
        <v>131</v>
      </c>
      <c r="D16" s="24">
        <f>C16*100/C7</f>
        <v>1.563992359121299</v>
      </c>
      <c r="E16" s="7"/>
      <c r="F16" s="8"/>
      <c r="G16" s="7"/>
      <c r="H16" s="8"/>
      <c r="I16" s="8"/>
      <c r="J16" s="8"/>
      <c r="K16" s="7"/>
      <c r="L16" s="8"/>
      <c r="M16" s="7"/>
      <c r="N16" s="8"/>
      <c r="O16" s="7"/>
      <c r="P16" s="8"/>
      <c r="Q16" s="7"/>
      <c r="R16" s="8"/>
      <c r="S16" s="7"/>
      <c r="T16" s="8"/>
      <c r="U16" s="7"/>
      <c r="V16" s="8"/>
      <c r="W16" s="7"/>
      <c r="X16" s="8"/>
      <c r="Y16" s="7"/>
      <c r="Z16" s="8"/>
      <c r="AA16" s="7"/>
      <c r="AB16" s="8"/>
      <c r="AC16" s="7"/>
      <c r="AD16" s="8"/>
      <c r="AF16" s="95"/>
      <c r="AH16" s="95"/>
      <c r="AJ16" s="95"/>
      <c r="AL16" s="95"/>
      <c r="AN16" s="95"/>
      <c r="AP16" s="95"/>
      <c r="AR16" s="95"/>
      <c r="AT16" s="95"/>
      <c r="AV16" s="95"/>
      <c r="AX16" s="95"/>
      <c r="AZ16" s="95"/>
      <c r="BB16" s="95"/>
      <c r="BD16" s="95"/>
    </row>
    <row r="17" spans="2:56" ht="24.75" customHeight="1" x14ac:dyDescent="0.3">
      <c r="B17" s="85" t="s">
        <v>30</v>
      </c>
      <c r="C17" s="25">
        <v>666</v>
      </c>
      <c r="D17" s="24">
        <f>C17*100/C7</f>
        <v>7.9512893982808022</v>
      </c>
      <c r="E17" s="7"/>
      <c r="F17" s="8"/>
      <c r="G17" s="7"/>
      <c r="H17" s="8"/>
      <c r="I17" s="8"/>
      <c r="J17" s="8"/>
      <c r="K17" s="7"/>
      <c r="L17" s="8"/>
      <c r="M17" s="7"/>
      <c r="N17" s="8"/>
      <c r="O17" s="7"/>
      <c r="P17" s="8"/>
      <c r="Q17" s="7"/>
      <c r="R17" s="8"/>
      <c r="S17" s="7"/>
      <c r="T17" s="8"/>
      <c r="U17" s="7"/>
      <c r="V17" s="8"/>
      <c r="W17" s="7"/>
      <c r="X17" s="8"/>
      <c r="Y17" s="7"/>
      <c r="Z17" s="8"/>
      <c r="AA17" s="7"/>
      <c r="AB17" s="8"/>
      <c r="AC17" s="7"/>
      <c r="AD17" s="8"/>
      <c r="AF17" s="95"/>
      <c r="AH17" s="95"/>
      <c r="AJ17" s="95"/>
      <c r="AL17" s="95"/>
      <c r="AN17" s="95"/>
      <c r="AP17" s="95"/>
      <c r="AR17" s="95"/>
      <c r="AT17" s="95"/>
      <c r="AV17" s="95"/>
      <c r="AX17" s="95"/>
      <c r="AZ17" s="95"/>
      <c r="BB17" s="95"/>
      <c r="BD17" s="95"/>
    </row>
    <row r="18" spans="2:56" ht="24.75" customHeight="1" x14ac:dyDescent="0.3">
      <c r="B18" s="85" t="s">
        <v>11</v>
      </c>
      <c r="C18" s="8"/>
      <c r="D18" s="7"/>
      <c r="E18" s="7"/>
      <c r="F18" s="8"/>
      <c r="G18" s="7"/>
      <c r="H18" s="8"/>
      <c r="I18" s="8"/>
      <c r="J18" s="8"/>
      <c r="K18" s="7"/>
      <c r="L18" s="8"/>
      <c r="M18" s="7"/>
      <c r="N18" s="8"/>
      <c r="O18" s="7"/>
      <c r="P18" s="8"/>
      <c r="Q18" s="7"/>
      <c r="R18" s="8"/>
      <c r="S18" s="7"/>
      <c r="T18" s="8"/>
      <c r="U18" s="7"/>
      <c r="V18" s="8"/>
      <c r="W18" s="7"/>
      <c r="X18" s="8"/>
      <c r="Y18" s="7"/>
      <c r="Z18" s="8"/>
      <c r="AA18" s="57"/>
      <c r="AB18" s="111"/>
      <c r="AC18" s="33">
        <v>276</v>
      </c>
      <c r="AD18" s="45">
        <f>AC18*100/AC7</f>
        <v>1.6105502713427087</v>
      </c>
      <c r="AF18" s="95"/>
      <c r="AH18" s="95"/>
      <c r="AJ18" s="95"/>
      <c r="AL18" s="95"/>
      <c r="AN18" s="95"/>
      <c r="AP18" s="95"/>
      <c r="AR18" s="95"/>
      <c r="AT18" s="95"/>
      <c r="AV18" s="95"/>
      <c r="AX18" s="95"/>
      <c r="AZ18" s="95"/>
      <c r="BB18" s="95"/>
      <c r="BD18" s="95"/>
    </row>
    <row r="19" spans="2:56" ht="24.75" customHeight="1" x14ac:dyDescent="0.3">
      <c r="B19" s="85" t="s">
        <v>12</v>
      </c>
      <c r="C19" s="7"/>
      <c r="D19" s="8"/>
      <c r="E19" s="7"/>
      <c r="F19" s="8"/>
      <c r="G19" s="7"/>
      <c r="H19" s="8"/>
      <c r="I19" s="8"/>
      <c r="J19" s="8"/>
      <c r="K19" s="7"/>
      <c r="L19" s="8"/>
      <c r="M19" s="7"/>
      <c r="N19" s="8"/>
      <c r="O19" s="7"/>
      <c r="P19" s="8"/>
      <c r="Q19" s="7"/>
      <c r="R19" s="8"/>
      <c r="S19" s="7"/>
      <c r="T19" s="8"/>
      <c r="U19" s="7"/>
      <c r="V19" s="8"/>
      <c r="W19" s="7"/>
      <c r="X19" s="8"/>
      <c r="Y19" s="7"/>
      <c r="Z19" s="8"/>
      <c r="AA19" s="33">
        <v>480</v>
      </c>
      <c r="AB19" s="43">
        <f>AA19*100/AA7</f>
        <v>2.9375764993880047</v>
      </c>
      <c r="AC19" s="33">
        <v>1820</v>
      </c>
      <c r="AD19" s="43">
        <f>AC19*100/AC7</f>
        <v>10.620295267549746</v>
      </c>
      <c r="AE19" s="44"/>
      <c r="AF19" s="95"/>
      <c r="AH19" s="95"/>
      <c r="AJ19" s="95"/>
      <c r="AL19" s="95"/>
      <c r="AN19" s="95"/>
      <c r="AP19" s="95"/>
      <c r="AR19" s="95"/>
      <c r="AT19" s="95"/>
      <c r="AV19" s="95"/>
      <c r="AX19" s="95"/>
      <c r="AZ19" s="95"/>
      <c r="BB19" s="95"/>
      <c r="BD19" s="95"/>
    </row>
    <row r="20" spans="2:56" ht="24.75" customHeight="1" x14ac:dyDescent="0.3">
      <c r="B20" s="85" t="s">
        <v>13</v>
      </c>
      <c r="C20" s="7"/>
      <c r="D20" s="9"/>
      <c r="E20" s="7"/>
      <c r="F20" s="8"/>
      <c r="G20" s="7"/>
      <c r="H20" s="8"/>
      <c r="I20" s="7"/>
      <c r="J20" s="8"/>
      <c r="K20" s="7"/>
      <c r="L20" s="8"/>
      <c r="M20" s="7"/>
      <c r="N20" s="8"/>
      <c r="O20" s="7"/>
      <c r="P20" s="8"/>
      <c r="Q20" s="7"/>
      <c r="R20" s="8"/>
      <c r="S20" s="7"/>
      <c r="T20" s="8"/>
      <c r="U20" s="16">
        <v>2132</v>
      </c>
      <c r="V20" s="23">
        <f>U20*100/U7</f>
        <v>13.216787551918665</v>
      </c>
      <c r="W20" s="25">
        <v>2199</v>
      </c>
      <c r="X20" s="24">
        <f>W20*100/W7</f>
        <v>14.17246713070379</v>
      </c>
      <c r="Y20" s="25">
        <v>375</v>
      </c>
      <c r="Z20" s="24">
        <f>Y20*100/Y7</f>
        <v>2.3774805046598617</v>
      </c>
      <c r="AA20" s="57"/>
      <c r="AB20" s="31"/>
      <c r="AC20" s="57"/>
      <c r="AD20" s="31"/>
      <c r="AF20" s="95"/>
      <c r="AH20" s="95"/>
      <c r="AJ20" s="95"/>
      <c r="AL20" s="95"/>
      <c r="AN20" s="95"/>
      <c r="AP20" s="95"/>
      <c r="AR20" s="95"/>
      <c r="AT20" s="95"/>
      <c r="AV20" s="95"/>
      <c r="AX20" s="95"/>
      <c r="AZ20" s="95"/>
      <c r="BB20" s="95"/>
      <c r="BD20" s="95"/>
    </row>
    <row r="21" spans="2:56" ht="24.75" customHeight="1" x14ac:dyDescent="0.3">
      <c r="B21" s="85" t="s">
        <v>14</v>
      </c>
      <c r="C21" s="7"/>
      <c r="D21" s="8"/>
      <c r="E21" s="7"/>
      <c r="F21" s="8"/>
      <c r="G21" s="7"/>
      <c r="H21" s="8"/>
      <c r="I21" s="7"/>
      <c r="J21" s="8"/>
      <c r="K21" s="7"/>
      <c r="L21" s="8"/>
      <c r="M21" s="7"/>
      <c r="N21" s="8"/>
      <c r="O21" s="7"/>
      <c r="P21" s="8"/>
      <c r="Q21" s="7"/>
      <c r="R21" s="8"/>
      <c r="S21" s="7"/>
      <c r="T21" s="8"/>
      <c r="U21" s="8"/>
      <c r="V21" s="8"/>
      <c r="W21" s="25">
        <v>605</v>
      </c>
      <c r="X21" s="24">
        <f>W21*100/W7</f>
        <v>3.8992008249548853</v>
      </c>
      <c r="Y21" s="7"/>
      <c r="Z21" s="8"/>
      <c r="AA21" s="7"/>
      <c r="AB21" s="8"/>
      <c r="AC21" s="7"/>
      <c r="AD21" s="8"/>
      <c r="AF21" s="95"/>
      <c r="AH21" s="95"/>
      <c r="AJ21" s="95"/>
      <c r="AL21" s="95"/>
      <c r="AN21" s="95"/>
      <c r="AP21" s="95"/>
      <c r="AR21" s="95"/>
      <c r="AT21" s="95"/>
      <c r="AV21" s="95"/>
      <c r="AX21" s="95"/>
      <c r="AZ21" s="95"/>
      <c r="BB21" s="95"/>
      <c r="BD21" s="95"/>
    </row>
    <row r="22" spans="2:56" ht="24.75" customHeight="1" x14ac:dyDescent="0.3">
      <c r="B22" s="85" t="s">
        <v>15</v>
      </c>
      <c r="C22" s="7"/>
      <c r="D22" s="9"/>
      <c r="E22" s="7"/>
      <c r="F22" s="8"/>
      <c r="G22" s="7"/>
      <c r="H22" s="8"/>
      <c r="I22" s="7"/>
      <c r="J22" s="8"/>
      <c r="K22" s="7"/>
      <c r="L22" s="8"/>
      <c r="M22" s="16">
        <v>1221</v>
      </c>
      <c r="N22" s="23">
        <f>M22*100/M7</f>
        <v>9.7773862908392051</v>
      </c>
      <c r="O22" s="16">
        <v>1116</v>
      </c>
      <c r="P22" s="23">
        <f>O22*100/O7</f>
        <v>8.5687960687960683</v>
      </c>
      <c r="Q22" s="16">
        <v>453</v>
      </c>
      <c r="R22" s="23">
        <f>Q22*100/Q7</f>
        <v>3.619945660859837</v>
      </c>
      <c r="S22" s="25">
        <v>1016</v>
      </c>
      <c r="T22" s="24">
        <f>S22*100/S7</f>
        <v>6.4936725041544161</v>
      </c>
      <c r="U22" s="16">
        <v>858</v>
      </c>
      <c r="V22" s="23">
        <f>U22*100/U7</f>
        <v>5.3189510879672683</v>
      </c>
      <c r="W22" s="25">
        <v>878</v>
      </c>
      <c r="X22" s="24">
        <f>W22*100/W7</f>
        <v>5.6586749162155199</v>
      </c>
      <c r="Y22" s="25">
        <v>504</v>
      </c>
      <c r="Z22" s="24">
        <f>Y22*100/Y7</f>
        <v>3.1953337982628542</v>
      </c>
      <c r="AA22" s="16">
        <v>378</v>
      </c>
      <c r="AB22" s="32">
        <f>AA22*100/AA7</f>
        <v>2.3133414932680538</v>
      </c>
      <c r="AC22" s="16">
        <v>277</v>
      </c>
      <c r="AD22" s="32">
        <f>AC22*100/AC7</f>
        <v>1.6163855984127911</v>
      </c>
      <c r="AE22" s="44"/>
      <c r="AF22" s="95"/>
      <c r="AH22" s="95"/>
      <c r="AJ22" s="95"/>
      <c r="AL22" s="95"/>
      <c r="AN22" s="95"/>
      <c r="AP22" s="95"/>
      <c r="AR22" s="95"/>
      <c r="AT22" s="95"/>
      <c r="AV22" s="95"/>
      <c r="AX22" s="95"/>
      <c r="AZ22" s="95"/>
      <c r="BB22" s="95"/>
      <c r="BD22" s="95"/>
    </row>
    <row r="23" spans="2:56" ht="24.75" customHeight="1" x14ac:dyDescent="0.3">
      <c r="B23" s="85" t="s">
        <v>16</v>
      </c>
      <c r="C23" s="7"/>
      <c r="D23" s="9"/>
      <c r="E23" s="16">
        <v>122</v>
      </c>
      <c r="F23" s="23">
        <f>E23*100/E7</f>
        <v>1.0469407019651591</v>
      </c>
      <c r="G23" s="7"/>
      <c r="H23" s="8"/>
      <c r="I23" s="22">
        <v>84</v>
      </c>
      <c r="J23" s="23">
        <f>I23*100/I7</f>
        <v>0.8866371120962635</v>
      </c>
      <c r="K23" s="7"/>
      <c r="L23" s="8"/>
      <c r="M23" s="7"/>
      <c r="N23" s="8"/>
      <c r="O23" s="7"/>
      <c r="P23" s="8"/>
      <c r="Q23" s="7"/>
      <c r="R23" s="8"/>
      <c r="S23" s="7"/>
      <c r="T23" s="8"/>
      <c r="U23" s="7"/>
      <c r="V23" s="8"/>
      <c r="W23" s="7"/>
      <c r="X23" s="8"/>
      <c r="Y23" s="7"/>
      <c r="Z23" s="8"/>
      <c r="AA23" s="7"/>
      <c r="AB23" s="8"/>
      <c r="AC23" s="7"/>
      <c r="AD23" s="8"/>
      <c r="AF23" s="95"/>
      <c r="AH23" s="95"/>
      <c r="AJ23" s="95"/>
      <c r="AL23" s="95"/>
      <c r="AN23" s="95"/>
      <c r="AP23" s="95"/>
      <c r="AR23" s="95"/>
      <c r="AT23" s="95"/>
      <c r="AV23" s="95"/>
      <c r="AX23" s="95"/>
      <c r="AZ23" s="95"/>
      <c r="BB23" s="95"/>
      <c r="BD23" s="95"/>
    </row>
    <row r="24" spans="2:56" ht="24.75" customHeight="1" x14ac:dyDescent="0.3">
      <c r="B24" s="85" t="s">
        <v>18</v>
      </c>
      <c r="C24" s="7"/>
      <c r="D24" s="9"/>
      <c r="E24" s="7"/>
      <c r="F24" s="8"/>
      <c r="G24" s="7"/>
      <c r="H24" s="8"/>
      <c r="I24" s="8"/>
      <c r="J24" s="8"/>
      <c r="K24" s="7"/>
      <c r="L24" s="8"/>
      <c r="M24" s="8"/>
      <c r="N24" s="8"/>
      <c r="O24" s="7"/>
      <c r="P24" s="8"/>
      <c r="Q24" s="7"/>
      <c r="R24" s="8"/>
      <c r="S24" s="7"/>
      <c r="T24" s="8"/>
      <c r="U24" s="7"/>
      <c r="V24" s="8"/>
      <c r="W24" s="7"/>
      <c r="X24" s="8"/>
      <c r="Y24" s="25">
        <v>263</v>
      </c>
      <c r="Z24" s="24">
        <f>Y24*100/Y7</f>
        <v>1.6674063272681163</v>
      </c>
      <c r="AA24" s="7"/>
      <c r="AB24" s="8"/>
      <c r="AC24" s="7"/>
      <c r="AD24" s="8"/>
      <c r="AF24" s="95"/>
      <c r="AH24" s="95"/>
      <c r="AJ24" s="95"/>
      <c r="AL24" s="95"/>
      <c r="AN24" s="95"/>
      <c r="AP24" s="95"/>
      <c r="AR24" s="95"/>
      <c r="AT24" s="95"/>
      <c r="AV24" s="95"/>
      <c r="AX24" s="95"/>
      <c r="AZ24" s="95"/>
      <c r="BB24" s="95"/>
      <c r="BD24" s="95"/>
    </row>
    <row r="25" spans="2:56" ht="24.75" customHeight="1" x14ac:dyDescent="0.3">
      <c r="B25" s="85" t="s">
        <v>17</v>
      </c>
      <c r="C25" s="7"/>
      <c r="D25" s="9"/>
      <c r="E25" s="7"/>
      <c r="F25" s="8"/>
      <c r="G25" s="7"/>
      <c r="H25" s="8"/>
      <c r="I25" s="7"/>
      <c r="J25" s="8"/>
      <c r="K25" s="7"/>
      <c r="L25" s="8"/>
      <c r="M25" s="7"/>
      <c r="N25" s="8"/>
      <c r="O25" s="7"/>
      <c r="P25" s="8"/>
      <c r="Q25" s="7"/>
      <c r="R25" s="8"/>
      <c r="S25" s="7"/>
      <c r="T25" s="8"/>
      <c r="U25" s="16">
        <v>901</v>
      </c>
      <c r="V25" s="23">
        <f>U25*100/U7</f>
        <v>5.5855185667348586</v>
      </c>
      <c r="W25" s="7"/>
      <c r="X25" s="8"/>
      <c r="Y25" s="7"/>
      <c r="Z25" s="8"/>
      <c r="AA25" s="7"/>
      <c r="AB25" s="8"/>
      <c r="AC25" s="7"/>
      <c r="AD25" s="8"/>
      <c r="AF25" s="95"/>
      <c r="AH25" s="95"/>
      <c r="AJ25" s="95"/>
      <c r="AL25" s="95"/>
      <c r="AN25" s="95"/>
      <c r="AP25" s="95"/>
      <c r="AR25" s="95"/>
      <c r="AT25" s="95"/>
      <c r="AV25" s="95"/>
      <c r="AX25" s="95"/>
      <c r="AZ25" s="95"/>
      <c r="BB25" s="95"/>
      <c r="BD25" s="95"/>
    </row>
    <row r="26" spans="2:56" ht="24.75" customHeight="1" x14ac:dyDescent="0.3">
      <c r="B26" s="85" t="s">
        <v>19</v>
      </c>
      <c r="C26" s="16">
        <v>4775</v>
      </c>
      <c r="D26" s="23">
        <f>C26*100/C7</f>
        <v>57.008118433619863</v>
      </c>
      <c r="E26" s="16">
        <v>8630</v>
      </c>
      <c r="F26" s="23">
        <f>E26*100/E7</f>
        <v>74.058182442289535</v>
      </c>
      <c r="G26" s="16">
        <v>7606</v>
      </c>
      <c r="H26" s="23">
        <f>G26*100/G7</f>
        <v>72.520976353928305</v>
      </c>
      <c r="I26" s="16">
        <v>7432</v>
      </c>
      <c r="J26" s="23">
        <f>I26*100/I7</f>
        <v>78.446274013088455</v>
      </c>
      <c r="K26" s="16">
        <v>7025</v>
      </c>
      <c r="L26" s="23">
        <f>K26*100/K7</f>
        <v>66.758528936615036</v>
      </c>
      <c r="M26" s="16">
        <v>6528</v>
      </c>
      <c r="N26" s="23">
        <f>M26*100/M7</f>
        <v>52.274183215887248</v>
      </c>
      <c r="O26" s="16">
        <v>6750</v>
      </c>
      <c r="P26" s="23">
        <f>O26*100/O7</f>
        <v>51.827395577395578</v>
      </c>
      <c r="Q26" s="16">
        <v>8041</v>
      </c>
      <c r="R26" s="23">
        <f>Q26*100/Q7</f>
        <v>64.256033242768098</v>
      </c>
      <c r="S26" s="25">
        <v>9615</v>
      </c>
      <c r="T26" s="24">
        <f>S26*100/S7</f>
        <v>61.453406621500704</v>
      </c>
      <c r="U26" s="16">
        <v>7423</v>
      </c>
      <c r="V26" s="23">
        <f>U26*100/U7</f>
        <v>46.016985927716817</v>
      </c>
      <c r="W26" s="25">
        <v>6188</v>
      </c>
      <c r="X26" s="24">
        <f>W26*100/W7</f>
        <v>39.881412735241042</v>
      </c>
      <c r="Y26" s="25">
        <v>9941</v>
      </c>
      <c r="Z26" s="24">
        <f>Y26*100/Y7</f>
        <v>63.025423191529832</v>
      </c>
      <c r="AA26" s="16">
        <v>9866</v>
      </c>
      <c r="AB26" s="23">
        <f>AA26*100/AA7</f>
        <v>60.379436964504286</v>
      </c>
      <c r="AC26" s="16">
        <v>10310</v>
      </c>
      <c r="AD26" s="23">
        <f>AC26*100/AC7</f>
        <v>60.162222092548291</v>
      </c>
      <c r="AF26" s="95"/>
      <c r="AH26" s="95"/>
      <c r="AJ26" s="95"/>
      <c r="AL26" s="95"/>
      <c r="AN26" s="95"/>
      <c r="AP26" s="95"/>
      <c r="AR26" s="95"/>
      <c r="AT26" s="95"/>
      <c r="AV26" s="95"/>
      <c r="AX26" s="95"/>
      <c r="AZ26" s="95"/>
      <c r="BB26" s="95"/>
      <c r="BD26" s="95"/>
    </row>
    <row r="27" spans="2:56" ht="24.75" customHeight="1" x14ac:dyDescent="0.3">
      <c r="B27" s="85" t="s">
        <v>20</v>
      </c>
      <c r="C27" s="25">
        <v>724</v>
      </c>
      <c r="D27" s="24">
        <f>C27*100/C7</f>
        <v>8.6437440305635143</v>
      </c>
      <c r="E27" s="16">
        <v>953</v>
      </c>
      <c r="F27" s="23">
        <f>E27*100/E7</f>
        <v>8.1781515489573504</v>
      </c>
      <c r="G27" s="16">
        <v>1397</v>
      </c>
      <c r="H27" s="23">
        <f>G27*100/G7</f>
        <v>13.31998474446987</v>
      </c>
      <c r="I27" s="16">
        <v>808</v>
      </c>
      <c r="J27" s="23">
        <f>I27*100/I7</f>
        <v>8.5286046020688193</v>
      </c>
      <c r="K27" s="16">
        <v>2264</v>
      </c>
      <c r="L27" s="23">
        <f>K27*100/K7</f>
        <v>21.514777154803763</v>
      </c>
      <c r="M27" s="16">
        <v>2687</v>
      </c>
      <c r="N27" s="23">
        <f>M27*100/M7</f>
        <v>21.516655989750159</v>
      </c>
      <c r="O27" s="16">
        <v>3154</v>
      </c>
      <c r="P27" s="23">
        <f>O27*100/O7</f>
        <v>24.216830466830466</v>
      </c>
      <c r="Q27" s="16">
        <v>2514</v>
      </c>
      <c r="R27" s="23">
        <f>Q27*100/Q7</f>
        <v>20.089499760268499</v>
      </c>
      <c r="S27" s="25">
        <v>2768</v>
      </c>
      <c r="T27" s="24">
        <f>S27*100/S7</f>
        <v>17.691422727853766</v>
      </c>
      <c r="U27" s="16">
        <v>2257</v>
      </c>
      <c r="V27" s="23">
        <f>U27*100/U7</f>
        <v>13.991693013452359</v>
      </c>
      <c r="W27" s="7"/>
      <c r="X27" s="8"/>
      <c r="Y27" s="25">
        <v>1782</v>
      </c>
      <c r="Z27" s="24">
        <f>Y27*100/Y7</f>
        <v>11.297787358143664</v>
      </c>
      <c r="AA27" s="36">
        <v>2845</v>
      </c>
      <c r="AB27" s="40">
        <f>AA27*100/AA7</f>
        <v>17.41126070991432</v>
      </c>
      <c r="AC27" s="36">
        <v>1201</v>
      </c>
      <c r="AD27" s="40">
        <f>AC27*100/AC7</f>
        <v>7.0082278111688163</v>
      </c>
      <c r="AF27" s="95"/>
      <c r="AH27" s="95"/>
      <c r="AJ27" s="95"/>
      <c r="AL27" s="95"/>
      <c r="AN27" s="95"/>
      <c r="AP27" s="95"/>
      <c r="AR27" s="95"/>
      <c r="AT27" s="95"/>
      <c r="AV27" s="95"/>
      <c r="AX27" s="95"/>
      <c r="AZ27" s="95"/>
      <c r="BB27" s="95"/>
      <c r="BD27" s="95"/>
    </row>
    <row r="28" spans="2:56" ht="24.75" customHeight="1" x14ac:dyDescent="0.3">
      <c r="B28" s="85" t="s">
        <v>21</v>
      </c>
      <c r="C28" s="7"/>
      <c r="D28" s="8"/>
      <c r="E28" s="7"/>
      <c r="F28" s="8"/>
      <c r="G28" s="7"/>
      <c r="H28" s="8"/>
      <c r="I28" s="7"/>
      <c r="J28" s="8"/>
      <c r="K28" s="8"/>
      <c r="L28" s="8"/>
      <c r="M28" s="16">
        <v>211</v>
      </c>
      <c r="N28" s="23">
        <f>M28*100/M7</f>
        <v>1.6896220371556694</v>
      </c>
      <c r="O28" s="7"/>
      <c r="P28" s="8"/>
      <c r="Q28" s="7"/>
      <c r="R28" s="8"/>
      <c r="S28" s="7"/>
      <c r="T28" s="8"/>
      <c r="U28" s="7"/>
      <c r="V28" s="8"/>
      <c r="W28" s="7"/>
      <c r="X28" s="8"/>
      <c r="Y28" s="7"/>
      <c r="Z28" s="8"/>
      <c r="AA28" s="7"/>
      <c r="AB28" s="8"/>
      <c r="AC28" s="7"/>
      <c r="AD28" s="8"/>
      <c r="AF28" s="95"/>
      <c r="AH28" s="95"/>
      <c r="AJ28" s="95"/>
      <c r="AL28" s="95"/>
      <c r="AN28" s="95"/>
      <c r="AP28" s="95"/>
      <c r="AR28" s="95"/>
      <c r="AT28" s="95"/>
      <c r="AV28" s="95"/>
      <c r="AX28" s="95"/>
      <c r="AZ28" s="95"/>
      <c r="BB28" s="95"/>
      <c r="BD28" s="95"/>
    </row>
    <row r="29" spans="2:56" ht="24.75" customHeight="1" x14ac:dyDescent="0.3">
      <c r="B29" s="85" t="s">
        <v>33</v>
      </c>
      <c r="C29" s="7"/>
      <c r="D29" s="8"/>
      <c r="E29" s="7"/>
      <c r="F29" s="8"/>
      <c r="G29" s="7"/>
      <c r="H29" s="8"/>
      <c r="I29" s="7"/>
      <c r="J29" s="8"/>
      <c r="K29" s="7"/>
      <c r="L29" s="8"/>
      <c r="M29" s="7"/>
      <c r="N29" s="8"/>
      <c r="O29" s="7"/>
      <c r="P29" s="8"/>
      <c r="Q29" s="7"/>
      <c r="R29" s="8"/>
      <c r="S29" s="7"/>
      <c r="T29" s="8"/>
      <c r="U29" s="8"/>
      <c r="V29" s="8"/>
      <c r="W29" s="25">
        <v>2158</v>
      </c>
      <c r="X29" s="24">
        <f>W29*100/W7</f>
        <v>13.908223769012633</v>
      </c>
      <c r="Y29" s="7"/>
      <c r="Z29" s="8"/>
      <c r="AA29" s="7"/>
      <c r="AB29" s="8"/>
      <c r="AC29" s="7"/>
      <c r="AD29" s="8"/>
      <c r="AF29" s="95"/>
      <c r="AH29" s="95"/>
      <c r="AJ29" s="95"/>
      <c r="AL29" s="95"/>
      <c r="AN29" s="95"/>
      <c r="AP29" s="95"/>
      <c r="AR29" s="95"/>
      <c r="AT29" s="95"/>
      <c r="AV29" s="95"/>
      <c r="AX29" s="95"/>
      <c r="AZ29" s="95"/>
      <c r="BB29" s="95"/>
      <c r="BD29" s="95"/>
    </row>
    <row r="30" spans="2:56" ht="24.75" customHeight="1" x14ac:dyDescent="0.3">
      <c r="B30" s="85" t="s">
        <v>35</v>
      </c>
      <c r="C30" s="7"/>
      <c r="D30" s="8"/>
      <c r="E30" s="7"/>
      <c r="F30" s="8"/>
      <c r="G30" s="7"/>
      <c r="H30" s="8"/>
      <c r="I30" s="7"/>
      <c r="J30" s="8"/>
      <c r="K30" s="7"/>
      <c r="L30" s="8"/>
      <c r="M30" s="7"/>
      <c r="N30" s="8"/>
      <c r="O30" s="7"/>
      <c r="P30" s="8"/>
      <c r="Q30" s="7"/>
      <c r="R30" s="8"/>
      <c r="S30" s="7"/>
      <c r="T30" s="8"/>
      <c r="U30" s="8"/>
      <c r="V30" s="8"/>
      <c r="W30" s="8"/>
      <c r="X30" s="8"/>
      <c r="Y30" s="7"/>
      <c r="Z30" s="8"/>
      <c r="AA30" s="59">
        <v>92</v>
      </c>
      <c r="AB30" s="58">
        <f>AA30*100/AA7</f>
        <v>0.56303549571603428</v>
      </c>
      <c r="AC30" s="7"/>
      <c r="AD30" s="8"/>
      <c r="AF30" s="95"/>
      <c r="AH30" s="95"/>
      <c r="AJ30" s="95"/>
      <c r="AL30" s="95"/>
      <c r="AN30" s="95"/>
      <c r="AP30" s="95"/>
      <c r="AR30" s="95"/>
      <c r="AT30" s="95"/>
      <c r="AV30" s="95"/>
      <c r="AX30" s="95"/>
      <c r="AZ30" s="95"/>
      <c r="BB30" s="95"/>
      <c r="BD30" s="95"/>
    </row>
    <row r="31" spans="2:56" ht="24" customHeight="1" x14ac:dyDescent="0.3">
      <c r="B31" s="85" t="s">
        <v>22</v>
      </c>
      <c r="C31" s="7"/>
      <c r="D31" s="8"/>
      <c r="E31" s="7"/>
      <c r="F31" s="8"/>
      <c r="G31" s="7"/>
      <c r="H31" s="8"/>
      <c r="I31" s="7"/>
      <c r="J31" s="8"/>
      <c r="K31" s="7"/>
      <c r="L31" s="8"/>
      <c r="M31" s="7"/>
      <c r="N31" s="8"/>
      <c r="O31" s="7"/>
      <c r="P31" s="8"/>
      <c r="Q31" s="7"/>
      <c r="R31" s="8"/>
      <c r="S31" s="7"/>
      <c r="T31" s="8"/>
      <c r="U31" s="7"/>
      <c r="V31" s="8"/>
      <c r="W31" s="7"/>
      <c r="X31" s="8"/>
      <c r="Y31" s="25">
        <v>270</v>
      </c>
      <c r="Z31" s="24">
        <f>Y31*100/Y7</f>
        <v>1.7117859633551005</v>
      </c>
      <c r="AA31" s="36">
        <v>189</v>
      </c>
      <c r="AB31" s="37">
        <f>AA31*100/AA7</f>
        <v>1.1566707466340269</v>
      </c>
      <c r="AC31" s="36">
        <v>102</v>
      </c>
      <c r="AD31" s="37">
        <f>AC31*100/AC7</f>
        <v>0.59520336114839234</v>
      </c>
      <c r="AF31" s="95"/>
      <c r="AH31" s="95"/>
      <c r="AJ31" s="95"/>
      <c r="AL31" s="95"/>
      <c r="AN31" s="95"/>
      <c r="AP31" s="95"/>
      <c r="AR31" s="95"/>
      <c r="AT31" s="95"/>
      <c r="AV31" s="95"/>
      <c r="AX31" s="95"/>
      <c r="AZ31" s="95"/>
      <c r="BB31" s="95"/>
      <c r="BD31" s="95"/>
    </row>
    <row r="32" spans="2:56" ht="24.75" customHeight="1" x14ac:dyDescent="0.3">
      <c r="B32" s="86" t="s">
        <v>23</v>
      </c>
      <c r="C32" s="7"/>
      <c r="D32" s="8"/>
      <c r="E32" s="7"/>
      <c r="F32" s="8"/>
      <c r="G32" s="7"/>
      <c r="H32" s="8"/>
      <c r="I32" s="7"/>
      <c r="J32" s="8"/>
      <c r="K32" s="7"/>
      <c r="L32" s="8"/>
      <c r="M32" s="7"/>
      <c r="N32" s="8"/>
      <c r="O32" s="7"/>
      <c r="P32" s="8"/>
      <c r="Q32" s="7"/>
      <c r="R32" s="8"/>
      <c r="S32" s="7"/>
      <c r="T32" s="8"/>
      <c r="U32" s="7"/>
      <c r="V32" s="8"/>
      <c r="W32" s="7"/>
      <c r="X32" s="8"/>
      <c r="Y32" s="7"/>
      <c r="Z32" s="8"/>
      <c r="AA32" s="36">
        <v>78</v>
      </c>
      <c r="AB32" s="37">
        <f>AA32*100/AA7</f>
        <v>0.47735618115055078</v>
      </c>
      <c r="AC32" s="7"/>
      <c r="AD32" s="8"/>
      <c r="AF32" s="95"/>
      <c r="AH32" s="95"/>
      <c r="AJ32" s="95"/>
      <c r="AL32" s="95"/>
      <c r="AN32" s="95"/>
      <c r="AP32" s="95"/>
      <c r="AR32" s="95"/>
      <c r="AT32" s="95"/>
      <c r="AV32" s="95"/>
      <c r="AX32" s="95"/>
      <c r="AZ32" s="95"/>
      <c r="BB32" s="95"/>
      <c r="BD32" s="95"/>
    </row>
    <row r="33" spans="2:56" ht="24.75" customHeight="1" x14ac:dyDescent="0.3">
      <c r="B33" s="6" t="s">
        <v>24</v>
      </c>
      <c r="C33" s="7"/>
      <c r="D33" s="8"/>
      <c r="E33" s="16">
        <v>512</v>
      </c>
      <c r="F33" s="23">
        <f>E33*100/E7</f>
        <v>4.3937183557882094</v>
      </c>
      <c r="G33" s="16">
        <v>206</v>
      </c>
      <c r="H33" s="23">
        <f>G33*100/G7</f>
        <v>1.9641495041952708</v>
      </c>
      <c r="I33" s="16">
        <v>306</v>
      </c>
      <c r="J33" s="23">
        <f>I33*100/I7</f>
        <v>3.2298923369221026</v>
      </c>
      <c r="K33" s="16">
        <v>477</v>
      </c>
      <c r="L33" s="23">
        <f>K33*100/K7</f>
        <v>4.5329278722797683</v>
      </c>
      <c r="M33" s="16">
        <v>788</v>
      </c>
      <c r="N33" s="23">
        <f>M33*100/M7</f>
        <v>6.3100576553491354</v>
      </c>
      <c r="O33" s="16">
        <v>431</v>
      </c>
      <c r="P33" s="23">
        <f>O33*100/O7</f>
        <v>3.3092751842751844</v>
      </c>
      <c r="Q33" s="25">
        <v>310</v>
      </c>
      <c r="R33" s="24">
        <f>Q33*100/Q7</f>
        <v>2.4772255074316765</v>
      </c>
      <c r="S33" s="7"/>
      <c r="T33" s="8"/>
      <c r="U33" s="7"/>
      <c r="V33" s="8"/>
      <c r="W33" s="7"/>
      <c r="X33" s="8"/>
      <c r="Y33" s="7"/>
      <c r="Z33" s="8"/>
      <c r="AA33" s="7"/>
      <c r="AB33" s="8"/>
      <c r="AC33" s="7"/>
      <c r="AD33" s="8"/>
      <c r="AF33" s="95"/>
      <c r="AH33" s="95"/>
      <c r="AJ33" s="95"/>
      <c r="AL33" s="95"/>
      <c r="AN33" s="95"/>
      <c r="AP33" s="95"/>
      <c r="AR33" s="95"/>
      <c r="AT33" s="95"/>
      <c r="AV33" s="95"/>
      <c r="AX33" s="95"/>
      <c r="AZ33" s="95"/>
      <c r="BB33" s="95"/>
      <c r="BD33" s="95"/>
    </row>
    <row r="34" spans="2:56" ht="3.75" customHeight="1" x14ac:dyDescent="0.3">
      <c r="B34" s="13"/>
      <c r="C34" s="14"/>
      <c r="D34" s="14"/>
      <c r="E34" s="14"/>
      <c r="F34" s="14"/>
      <c r="G34" s="17"/>
      <c r="H34" s="14"/>
      <c r="I34" s="14"/>
      <c r="J34" s="14"/>
      <c r="K34" s="14"/>
      <c r="L34" s="14"/>
      <c r="M34" s="14"/>
      <c r="N34" s="14"/>
      <c r="O34" s="14"/>
      <c r="P34" s="14"/>
      <c r="Q34" s="14"/>
      <c r="R34" s="14"/>
      <c r="S34" s="14"/>
      <c r="T34" s="14"/>
      <c r="U34" s="14"/>
      <c r="V34" s="14"/>
      <c r="W34" s="14"/>
      <c r="X34" s="14"/>
      <c r="Y34" s="14"/>
      <c r="Z34" s="14"/>
      <c r="AA34" s="14"/>
      <c r="AB34" s="14"/>
      <c r="AC34" s="14"/>
      <c r="AD34" s="14"/>
    </row>
    <row r="35" spans="2:56" x14ac:dyDescent="0.3">
      <c r="B35" s="6" t="s">
        <v>439</v>
      </c>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row>
    <row r="36" spans="2:56" x14ac:dyDescent="0.3">
      <c r="C36" s="19"/>
      <c r="E36" s="19"/>
      <c r="G36" s="19"/>
      <c r="I36" s="19"/>
      <c r="K36" s="19"/>
      <c r="M36" s="19"/>
      <c r="O36" s="19"/>
      <c r="Q36" s="19"/>
      <c r="S36" s="19"/>
      <c r="U36" s="19"/>
      <c r="W36" s="19"/>
      <c r="Y36" s="19"/>
      <c r="AA36" s="19"/>
      <c r="AC36" s="19"/>
    </row>
    <row r="37" spans="2:56" x14ac:dyDescent="0.3">
      <c r="C37" s="19"/>
      <c r="E37" s="19"/>
      <c r="G37" s="19"/>
      <c r="I37" s="19"/>
      <c r="K37" s="19"/>
      <c r="M37" s="19"/>
      <c r="O37" s="19"/>
      <c r="Q37" s="19"/>
      <c r="S37" s="19"/>
      <c r="U37" s="19"/>
      <c r="W37" s="19"/>
      <c r="Y37" s="19"/>
      <c r="AA37" s="19"/>
      <c r="AC37" s="19"/>
    </row>
  </sheetData>
  <mergeCells count="31">
    <mergeCell ref="Q4:R4"/>
    <mergeCell ref="S4:T4"/>
    <mergeCell ref="B2:AD2"/>
    <mergeCell ref="AC3:AD3"/>
    <mergeCell ref="M3:N3"/>
    <mergeCell ref="O3:P3"/>
    <mergeCell ref="Q3:R3"/>
    <mergeCell ref="S3:T3"/>
    <mergeCell ref="C3:D3"/>
    <mergeCell ref="E3:F3"/>
    <mergeCell ref="G3:H3"/>
    <mergeCell ref="I3:J3"/>
    <mergeCell ref="K3:L3"/>
    <mergeCell ref="AA3:AB3"/>
    <mergeCell ref="AA4:AB4"/>
    <mergeCell ref="B1:AD1"/>
    <mergeCell ref="AC4:AD4"/>
    <mergeCell ref="Y4:Z4"/>
    <mergeCell ref="U3:V3"/>
    <mergeCell ref="W3:X3"/>
    <mergeCell ref="Y3:Z3"/>
    <mergeCell ref="U4:V4"/>
    <mergeCell ref="W4:X4"/>
    <mergeCell ref="B4:B5"/>
    <mergeCell ref="C4:D4"/>
    <mergeCell ref="E4:F4"/>
    <mergeCell ref="G4:H4"/>
    <mergeCell ref="I4:J4"/>
    <mergeCell ref="K4:L4"/>
    <mergeCell ref="M4:N4"/>
    <mergeCell ref="O4:P4"/>
  </mergeCells>
  <conditionalFormatting sqref="C36">
    <cfRule type="cellIs" dxfId="1891" priority="28" operator="lessThan">
      <formula>0</formula>
    </cfRule>
  </conditionalFormatting>
  <conditionalFormatting sqref="C37">
    <cfRule type="cellIs" dxfId="1890" priority="27" operator="greaterThan">
      <formula>0</formula>
    </cfRule>
  </conditionalFormatting>
  <conditionalFormatting sqref="E36">
    <cfRule type="cellIs" dxfId="1889" priority="26" operator="lessThan">
      <formula>0</formula>
    </cfRule>
  </conditionalFormatting>
  <conditionalFormatting sqref="E37">
    <cfRule type="cellIs" dxfId="1888" priority="25" operator="greaterThan">
      <formula>0</formula>
    </cfRule>
  </conditionalFormatting>
  <conditionalFormatting sqref="G36">
    <cfRule type="cellIs" dxfId="1887" priority="24" operator="lessThan">
      <formula>0</formula>
    </cfRule>
  </conditionalFormatting>
  <conditionalFormatting sqref="G37">
    <cfRule type="cellIs" dxfId="1886" priority="23" operator="greaterThan">
      <formula>0</formula>
    </cfRule>
  </conditionalFormatting>
  <conditionalFormatting sqref="I36">
    <cfRule type="cellIs" dxfId="1885" priority="22" operator="lessThan">
      <formula>0</formula>
    </cfRule>
  </conditionalFormatting>
  <conditionalFormatting sqref="I37">
    <cfRule type="cellIs" dxfId="1884" priority="21" operator="greaterThan">
      <formula>0</formula>
    </cfRule>
  </conditionalFormatting>
  <conditionalFormatting sqref="K36">
    <cfRule type="cellIs" dxfId="1883" priority="20" operator="lessThan">
      <formula>0</formula>
    </cfRule>
  </conditionalFormatting>
  <conditionalFormatting sqref="K37">
    <cfRule type="cellIs" dxfId="1882" priority="19" operator="greaterThan">
      <formula>0</formula>
    </cfRule>
  </conditionalFormatting>
  <conditionalFormatting sqref="M36">
    <cfRule type="cellIs" dxfId="1881" priority="18" operator="lessThan">
      <formula>0</formula>
    </cfRule>
  </conditionalFormatting>
  <conditionalFormatting sqref="M37">
    <cfRule type="cellIs" dxfId="1880" priority="17" operator="greaterThan">
      <formula>0</formula>
    </cfRule>
  </conditionalFormatting>
  <conditionalFormatting sqref="O36">
    <cfRule type="cellIs" dxfId="1879" priority="16" operator="lessThan">
      <formula>0</formula>
    </cfRule>
  </conditionalFormatting>
  <conditionalFormatting sqref="O37">
    <cfRule type="cellIs" dxfId="1878" priority="15" operator="greaterThan">
      <formula>0</formula>
    </cfRule>
  </conditionalFormatting>
  <conditionalFormatting sqref="Q36">
    <cfRule type="cellIs" dxfId="1877" priority="14" operator="lessThan">
      <formula>0</formula>
    </cfRule>
  </conditionalFormatting>
  <conditionalFormatting sqref="Q37">
    <cfRule type="cellIs" dxfId="1876" priority="13" operator="greaterThan">
      <formula>0</formula>
    </cfRule>
  </conditionalFormatting>
  <conditionalFormatting sqref="S36">
    <cfRule type="cellIs" dxfId="1875" priority="12" operator="lessThan">
      <formula>0</formula>
    </cfRule>
  </conditionalFormatting>
  <conditionalFormatting sqref="S37">
    <cfRule type="cellIs" dxfId="1874" priority="11" operator="greaterThan">
      <formula>0</formula>
    </cfRule>
  </conditionalFormatting>
  <conditionalFormatting sqref="U36">
    <cfRule type="cellIs" dxfId="1873" priority="10" operator="lessThan">
      <formula>0</formula>
    </cfRule>
  </conditionalFormatting>
  <conditionalFormatting sqref="U37">
    <cfRule type="cellIs" dxfId="1872" priority="9" operator="greaterThan">
      <formula>0</formula>
    </cfRule>
  </conditionalFormatting>
  <conditionalFormatting sqref="W36">
    <cfRule type="cellIs" dxfId="1871" priority="8" operator="lessThan">
      <formula>0</formula>
    </cfRule>
  </conditionalFormatting>
  <conditionalFormatting sqref="W37">
    <cfRule type="cellIs" dxfId="1870" priority="7" operator="greaterThan">
      <formula>0</formula>
    </cfRule>
  </conditionalFormatting>
  <conditionalFormatting sqref="Y36">
    <cfRule type="cellIs" dxfId="1869" priority="6" operator="lessThan">
      <formula>0</formula>
    </cfRule>
  </conditionalFormatting>
  <conditionalFormatting sqref="Y37">
    <cfRule type="cellIs" dxfId="1868" priority="5" operator="greaterThan">
      <formula>0</formula>
    </cfRule>
  </conditionalFormatting>
  <conditionalFormatting sqref="AA36">
    <cfRule type="cellIs" dxfId="1867" priority="2" operator="lessThan">
      <formula>0</formula>
    </cfRule>
  </conditionalFormatting>
  <conditionalFormatting sqref="AA37">
    <cfRule type="cellIs" dxfId="1866" priority="1" operator="greaterThan">
      <formula>0</formula>
    </cfRule>
  </conditionalFormatting>
  <conditionalFormatting sqref="AC36">
    <cfRule type="cellIs" dxfId="1865" priority="4" operator="lessThan">
      <formula>0</formula>
    </cfRule>
  </conditionalFormatting>
  <conditionalFormatting sqref="AC37">
    <cfRule type="cellIs" dxfId="1864" priority="3" operator="greaterThan">
      <formula>0</formula>
    </cfRule>
  </conditionalFormatting>
  <hyperlinks>
    <hyperlink ref="AF3" location="ÍNDICE!A1" display="(Voltar ao Índice)" xr:uid="{EA9C48A8-3AA5-4A25-B224-BB7DB2F9EB39}"/>
  </hyperlinks>
  <printOptions horizontalCentered="1"/>
  <pageMargins left="0.47244094488188981" right="0.47244094488188981" top="0.6692913385826772" bottom="0.6692913385826772" header="0" footer="0"/>
  <pageSetup paperSize="9" scale="49" fitToHeight="3"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57</vt:i4>
      </vt:variant>
      <vt:variant>
        <vt:lpstr>Intervalos com Nome</vt:lpstr>
      </vt:variant>
      <vt:variant>
        <vt:i4>56</vt:i4>
      </vt:variant>
    </vt:vector>
  </HeadingPairs>
  <TitlesOfParts>
    <vt:vector size="113" baseType="lpstr">
      <vt:lpstr>ÍNDICE</vt:lpstr>
      <vt:lpstr>CALHETA_AM</vt:lpstr>
      <vt:lpstr>CALHETA_AM_FR</vt:lpstr>
      <vt:lpstr>CALHETA_CM</vt:lpstr>
      <vt:lpstr>CALHETA_CM_FR </vt:lpstr>
      <vt:lpstr>CALHETA_AF</vt:lpstr>
      <vt:lpstr>CÂMARA DE LOBOS_AM</vt:lpstr>
      <vt:lpstr>CÂMARA DE LOBOS_AM_FR</vt:lpstr>
      <vt:lpstr>CÂMARA DE LOBOS_CM</vt:lpstr>
      <vt:lpstr>CÂMARA DE LOBOS_CM_FR</vt:lpstr>
      <vt:lpstr>CÂMARA DE LOBOS_AF</vt:lpstr>
      <vt:lpstr>FUNCHAL_AM</vt:lpstr>
      <vt:lpstr>FUNCHAL_AM_FR</vt:lpstr>
      <vt:lpstr>FUNCHAL_CM</vt:lpstr>
      <vt:lpstr>FUNCHAL_CM_FR</vt:lpstr>
      <vt:lpstr>FUNCHAL_AF</vt:lpstr>
      <vt:lpstr>MACHICO_AM</vt:lpstr>
      <vt:lpstr>MACHICO_AM_FR</vt:lpstr>
      <vt:lpstr>MACHICO_CM</vt:lpstr>
      <vt:lpstr>MACHICO_CM_FR</vt:lpstr>
      <vt:lpstr>MACHICO_AF</vt:lpstr>
      <vt:lpstr>PONTA DO SOL_AM</vt:lpstr>
      <vt:lpstr>PONTA DO SOL_AM_FR</vt:lpstr>
      <vt:lpstr>PONTA DO SOL_CM</vt:lpstr>
      <vt:lpstr>PONTA DO SOL_CM_FR</vt:lpstr>
      <vt:lpstr>PONTA DO SOL_AF</vt:lpstr>
      <vt:lpstr>PORTO MONIZ_AM</vt:lpstr>
      <vt:lpstr>PORTO MONIZ_AM_FR</vt:lpstr>
      <vt:lpstr>PORTO MONIZ_CM</vt:lpstr>
      <vt:lpstr>PORTO MONIZ_CM_FR</vt:lpstr>
      <vt:lpstr>PORTO MONIZ_AF</vt:lpstr>
      <vt:lpstr>RIBEIRA BRAVA_AM</vt:lpstr>
      <vt:lpstr>RIBEIRA BRAVA_AM_FR</vt:lpstr>
      <vt:lpstr>RIBEIRA BRAVA_CM</vt:lpstr>
      <vt:lpstr>RIBEIRA BRAVA_CM_FR</vt:lpstr>
      <vt:lpstr>RIBEIRA BRAVA_AF</vt:lpstr>
      <vt:lpstr>SANTA CRUZ_AM</vt:lpstr>
      <vt:lpstr>SANTA CRUZ_AM_FR</vt:lpstr>
      <vt:lpstr>SANTA CRUZ_CM</vt:lpstr>
      <vt:lpstr>SANTA CRUZ_CM_FR</vt:lpstr>
      <vt:lpstr>SANTA CRUZ_AF</vt:lpstr>
      <vt:lpstr>SANTANA_AM</vt:lpstr>
      <vt:lpstr>SANTANA_AM_FR</vt:lpstr>
      <vt:lpstr>SANTANA_CM</vt:lpstr>
      <vt:lpstr>SANTANA_CM_FR</vt:lpstr>
      <vt:lpstr>SANTANA_AF</vt:lpstr>
      <vt:lpstr>SÃO VICENTE_AM</vt:lpstr>
      <vt:lpstr>SÃO VICENTE_AM_FR</vt:lpstr>
      <vt:lpstr>SÃO VICENTE_CM</vt:lpstr>
      <vt:lpstr>SÃO VICENTE_CM_FR</vt:lpstr>
      <vt:lpstr>SÃO VICENTE_AF</vt:lpstr>
      <vt:lpstr>PORTO SANTO_AM</vt:lpstr>
      <vt:lpstr>PORTO SANTO_AM_FR</vt:lpstr>
      <vt:lpstr>PORTO SANTO_CM</vt:lpstr>
      <vt:lpstr>PORTO SANTO_CM_FR </vt:lpstr>
      <vt:lpstr>PORTO SANTO_AF</vt:lpstr>
      <vt:lpstr>PARTIDOS</vt:lpstr>
      <vt:lpstr>CALHETA_AF!Área_de_Impressão</vt:lpstr>
      <vt:lpstr>CALHETA_AM!Área_de_Impressão</vt:lpstr>
      <vt:lpstr>CALHETA_AM_FR!Área_de_Impressão</vt:lpstr>
      <vt:lpstr>CALHETA_CM!Área_de_Impressão</vt:lpstr>
      <vt:lpstr>'CALHETA_CM_FR '!Área_de_Impressão</vt:lpstr>
      <vt:lpstr>'CÂMARA DE LOBOS_AF'!Área_de_Impressão</vt:lpstr>
      <vt:lpstr>'CÂMARA DE LOBOS_AM'!Área_de_Impressão</vt:lpstr>
      <vt:lpstr>'CÂMARA DE LOBOS_AM_FR'!Área_de_Impressão</vt:lpstr>
      <vt:lpstr>'CÂMARA DE LOBOS_CM'!Área_de_Impressão</vt:lpstr>
      <vt:lpstr>'CÂMARA DE LOBOS_CM_FR'!Área_de_Impressão</vt:lpstr>
      <vt:lpstr>FUNCHAL_AF!Área_de_Impressão</vt:lpstr>
      <vt:lpstr>FUNCHAL_AM!Área_de_Impressão</vt:lpstr>
      <vt:lpstr>FUNCHAL_AM_FR!Área_de_Impressão</vt:lpstr>
      <vt:lpstr>FUNCHAL_CM!Área_de_Impressão</vt:lpstr>
      <vt:lpstr>FUNCHAL_CM_FR!Área_de_Impressão</vt:lpstr>
      <vt:lpstr>MACHICO_AF!Área_de_Impressão</vt:lpstr>
      <vt:lpstr>MACHICO_AM!Área_de_Impressão</vt:lpstr>
      <vt:lpstr>MACHICO_AM_FR!Área_de_Impressão</vt:lpstr>
      <vt:lpstr>MACHICO_CM!Área_de_Impressão</vt:lpstr>
      <vt:lpstr>MACHICO_CM_FR!Área_de_Impressão</vt:lpstr>
      <vt:lpstr>PARTIDOS!Área_de_Impressão</vt:lpstr>
      <vt:lpstr>'PONTA DO SOL_AF'!Área_de_Impressão</vt:lpstr>
      <vt:lpstr>'PONTA DO SOL_AM'!Área_de_Impressão</vt:lpstr>
      <vt:lpstr>'PONTA DO SOL_AM_FR'!Área_de_Impressão</vt:lpstr>
      <vt:lpstr>'PONTA DO SOL_CM'!Área_de_Impressão</vt:lpstr>
      <vt:lpstr>'PONTA DO SOL_CM_FR'!Área_de_Impressão</vt:lpstr>
      <vt:lpstr>'PORTO MONIZ_AF'!Área_de_Impressão</vt:lpstr>
      <vt:lpstr>'PORTO MONIZ_AM'!Área_de_Impressão</vt:lpstr>
      <vt:lpstr>'PORTO MONIZ_AM_FR'!Área_de_Impressão</vt:lpstr>
      <vt:lpstr>'PORTO MONIZ_CM'!Área_de_Impressão</vt:lpstr>
      <vt:lpstr>'PORTO MONIZ_CM_FR'!Área_de_Impressão</vt:lpstr>
      <vt:lpstr>'PORTO SANTO_AF'!Área_de_Impressão</vt:lpstr>
      <vt:lpstr>'PORTO SANTO_AM'!Área_de_Impressão</vt:lpstr>
      <vt:lpstr>'PORTO SANTO_AM_FR'!Área_de_Impressão</vt:lpstr>
      <vt:lpstr>'PORTO SANTO_CM'!Área_de_Impressão</vt:lpstr>
      <vt:lpstr>'PORTO SANTO_CM_FR '!Área_de_Impressão</vt:lpstr>
      <vt:lpstr>'RIBEIRA BRAVA_AF'!Área_de_Impressão</vt:lpstr>
      <vt:lpstr>'RIBEIRA BRAVA_AM'!Área_de_Impressão</vt:lpstr>
      <vt:lpstr>'RIBEIRA BRAVA_AM_FR'!Área_de_Impressão</vt:lpstr>
      <vt:lpstr>'RIBEIRA BRAVA_CM'!Área_de_Impressão</vt:lpstr>
      <vt:lpstr>'RIBEIRA BRAVA_CM_FR'!Área_de_Impressão</vt:lpstr>
      <vt:lpstr>'SANTA CRUZ_AF'!Área_de_Impressão</vt:lpstr>
      <vt:lpstr>'SANTA CRUZ_AM'!Área_de_Impressão</vt:lpstr>
      <vt:lpstr>'SANTA CRUZ_AM_FR'!Área_de_Impressão</vt:lpstr>
      <vt:lpstr>'SANTA CRUZ_CM'!Área_de_Impressão</vt:lpstr>
      <vt:lpstr>'SANTA CRUZ_CM_FR'!Área_de_Impressão</vt:lpstr>
      <vt:lpstr>SANTANA_AF!Área_de_Impressão</vt:lpstr>
      <vt:lpstr>SANTANA_AM!Área_de_Impressão</vt:lpstr>
      <vt:lpstr>SANTANA_AM_FR!Área_de_Impressão</vt:lpstr>
      <vt:lpstr>SANTANA_CM!Área_de_Impressão</vt:lpstr>
      <vt:lpstr>SANTANA_CM_FR!Área_de_Impressão</vt:lpstr>
      <vt:lpstr>'SÃO VICENTE_AF'!Área_de_Impressão</vt:lpstr>
      <vt:lpstr>'SÃO VICENTE_AM'!Área_de_Impressão</vt:lpstr>
      <vt:lpstr>'SÃO VICENTE_AM_FR'!Área_de_Impressão</vt:lpstr>
      <vt:lpstr>'SÃO VICENTE_CM'!Área_de_Impressão</vt:lpstr>
      <vt:lpstr>'SÃO VICENTE_CM_FR'!Área_de_Impressão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Rubina Correia</dc:creator>
  <cp:lastModifiedBy>Celina Nunes</cp:lastModifiedBy>
  <cp:lastPrinted>2025-12-30T16:08:10Z</cp:lastPrinted>
  <dcterms:created xsi:type="dcterms:W3CDTF">2022-08-23T15:44:33Z</dcterms:created>
  <dcterms:modified xsi:type="dcterms:W3CDTF">2025-12-30T16:13:09Z</dcterms:modified>
</cp:coreProperties>
</file>